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-cutting concerns" sheetId="1" r:id="rId4"/>
    <sheet state="visible" name="Core - Entities API" sheetId="2" r:id="rId5"/>
    <sheet state="visible" name="Core - Entity Operations API" sheetId="3" r:id="rId6"/>
    <sheet state="visible" name="Core - Entity Discovery API" sheetId="4" r:id="rId7"/>
    <sheet state="visible" name="Core - Subscriptions API" sheetId="5" r:id="rId8"/>
    <sheet state="visible" name="Temporal API" sheetId="6" r:id="rId9"/>
    <sheet state="visible" name="Registry API" sheetId="7" r:id="rId10"/>
    <sheet state="visible" name="Registry - Subscriptions API" sheetId="8" r:id="rId11"/>
    <sheet state="visible" name="JSON-LD Context API" sheetId="9" r:id="rId12"/>
  </sheets>
  <definedNames/>
  <calcPr/>
  <extLst>
    <ext uri="GoogleSheetsCustomDataVersion1">
      <go:sheetsCustomData xmlns:go="http://customooxmlschemas.google.com/" r:id="rId13" roundtripDataSignature="AMtx7mjBPD/9Vo6awVk4ePHsz+Bq9w22o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ID#AAAAnNrbGJI
Benoit Orihuela    (2023-01-13 06:41:56)
A subscription can have other types (in addition to Subscription)?
------
ID#AAAAnNrbGJM
Martin Bauer    (2023-01-13 07:26:36)
Actually no - the multi-type really applies regarding the "entities" element + we have to fix an issue there ...</t>
      </text>
    </comment>
  </commentList>
  <extLst>
    <ext uri="GoogleSheetsCustomDataVersion1">
      <go:sheetsCustomData xmlns:go="http://customooxmlschemas.google.com/" r:id="rId1" roundtripDataSignature="AMtx7mgjHrGHBQqCv1YW3E3hN7knhPU29A=="/>
    </ext>
  </extLst>
</comments>
</file>

<file path=xl/sharedStrings.xml><?xml version="1.0" encoding="utf-8"?>
<sst xmlns="http://schemas.openxmlformats.org/spreadsheetml/2006/main" count="2586" uniqueCount="286">
  <si>
    <t>Feature</t>
  </si>
  <si>
    <t>v1.3.1</t>
  </si>
  <si>
    <t>v1.4.2</t>
  </si>
  <si>
    <t>v1.5.1</t>
  </si>
  <si>
    <t>v1.6.1</t>
  </si>
  <si>
    <t>Status Stellio</t>
  </si>
  <si>
    <t>Priority</t>
  </si>
  <si>
    <t>Issue</t>
  </si>
  <si>
    <t>Status Scorpio</t>
  </si>
  <si>
    <t>Status Orion-LD</t>
  </si>
  <si>
    <t>Architecture - 4.3</t>
  </si>
  <si>
    <t>Centralized architecture - 4.3.2</t>
  </si>
  <si>
    <t>X</t>
  </si>
  <si>
    <t>DONE v1.6.1</t>
  </si>
  <si>
    <t>Distributed architecture - 4.3.3</t>
  </si>
  <si>
    <t>U</t>
  </si>
  <si>
    <t>TODO</t>
  </si>
  <si>
    <t>LOW</t>
  </si>
  <si>
    <t>DONE v1.5.1</t>
  </si>
  <si>
    <t>HIGH v1.6.1</t>
  </si>
  <si>
    <t>PARTIAL v1.6.1</t>
  </si>
  <si>
    <t>Federated architecture - 4.3.4</t>
  </si>
  <si>
    <t>Inclusive context source registrations - 4.3.6.2</t>
  </si>
  <si>
    <t>-</t>
  </si>
  <si>
    <t>WIP</t>
  </si>
  <si>
    <t>HIGH</t>
  </si>
  <si>
    <t>Auxiliary context source registrations - 4.3.6.2</t>
  </si>
  <si>
    <t>Exclusive context source registrations - 4.3.6.3</t>
  </si>
  <si>
    <t>Redirect context source registrations - 4.3.6.3</t>
  </si>
  <si>
    <t>Limit to local requests - 4.3.6.4</t>
  </si>
  <si>
    <t>Core NGSI-LD @context - 4.4</t>
  </si>
  <si>
    <t>Core @context considered at last position - 4.4</t>
  </si>
  <si>
    <t>NGSI-LD Data Representation - 4.5</t>
  </si>
  <si>
    <t>Support for NGSI-LD Null - 4.5.0 / 5.4</t>
  </si>
  <si>
    <t>NORMAL</t>
  </si>
  <si>
    <t>Entity - base representation - 4.5.1</t>
  </si>
  <si>
    <t>Entity - Properties - 4.5.1</t>
  </si>
  <si>
    <t>U concise</t>
  </si>
  <si>
    <t>Entity - Relationships - 4.5.1</t>
  </si>
  <si>
    <t>Entity - location</t>
  </si>
  <si>
    <t>Entity - operationSpace</t>
  </si>
  <si>
    <t>Entity - observationSpace</t>
  </si>
  <si>
    <t>Entity - Simplified representation - 4.5.4</t>
  </si>
  <si>
    <t>Property - base reprensentation - 4.5.2</t>
  </si>
  <si>
    <t>Property - createdAt / modifiedAt / deletedAt - 4.5.2</t>
  </si>
  <si>
    <t>U deletedAt</t>
  </si>
  <si>
    <t>Property - observedAt - 4.5.2</t>
  </si>
  <si>
    <t>Property - unitCode - 4.5.2</t>
  </si>
  <si>
    <t>Property - Properties - 4.5.2</t>
  </si>
  <si>
    <t>Property - Relationships - 4.5.2</t>
  </si>
  <si>
    <t>Property - datasetId - 4.5.2 / 4.5.5</t>
  </si>
  <si>
    <t>Property - instanceId - 4.5.2</t>
  </si>
  <si>
    <t>Property - Temporal representation - 4.5.7</t>
  </si>
  <si>
    <t>U null for del.</t>
  </si>
  <si>
    <t>Property - Simplified temporal representation - 4.5.9</t>
  </si>
  <si>
    <t>Relationship - base reprensentation - 4.5.3</t>
  </si>
  <si>
    <t>Relationship - createdAt / modifiedAt / deletedAt - 4.5.3</t>
  </si>
  <si>
    <t>Relationship - observedAt - 4.5.3</t>
  </si>
  <si>
    <t>Relationship - Properties - 4.5.3</t>
  </si>
  <si>
    <t>Relationship - Relationships - 4.5.3</t>
  </si>
  <si>
    <t>Relationship - datasetId - 4.5.3 / 4.5.5</t>
  </si>
  <si>
    <t>Relationship - instanceId - 4.5.3</t>
  </si>
  <si>
    <t>Relationship - Temporal representation - 4.5.8</t>
  </si>
  <si>
    <t>Relationship - Simplified temporal representation - 4.5.9</t>
  </si>
  <si>
    <t>GeoJSON representation of entities - 4.5.16</t>
  </si>
  <si>
    <t>Simplified GeoJSON representation of entities - 4.5.17</t>
  </si>
  <si>
    <t>LanguageProperty - 4.5.18</t>
  </si>
  <si>
    <t>Aggregated Temporal Representation of an Entity - 4.5.19</t>
  </si>
  <si>
    <t>Data Representation Restrictions - 4.6</t>
  </si>
  <si>
    <t>Supported text encodings (UTF-8) - 4.6.1</t>
  </si>
  <si>
    <t>Supported names - 4.6.2</t>
  </si>
  <si>
    <t>JSON native data type - 4.6.3</t>
  </si>
  <si>
    <t>GeoJSON geomerty (except Geometry collection) - 4.6.3</t>
  </si>
  <si>
    <t>DateTime type - 4.6.3</t>
  </si>
  <si>
    <t>Date type - 4.6.3</t>
  </si>
  <si>
    <t>Time type - 4.6.3</t>
  </si>
  <si>
    <t>URI type - 4.6.3</t>
  </si>
  <si>
    <t>Supported entity content - 4.6.4</t>
  </si>
  <si>
    <t>Other CIM transversal features - 4.x</t>
  </si>
  <si>
    <t>Supporting Multiple Entity Types - 4.16</t>
  </si>
  <si>
    <t>NGSI-LD Entity Type Selection Language - 4.17</t>
  </si>
  <si>
    <t>NGSI-LD Scopes - 4.18</t>
  </si>
  <si>
    <t>NGSI-LD Scope Query Language - 4.19</t>
  </si>
  <si>
    <t>API Operation Definition - 5</t>
  </si>
  <si>
    <t>Ignore createdAt / modifiedAt from context producers - 5.2.2</t>
  </si>
  <si>
    <t>Only return createdAt / modifiedAt if asked by consumers - 5.2.2</t>
  </si>
  <si>
    <t>Use of the common error types - 5.5.2</t>
  </si>
  <si>
    <t>Error response payload body - 5.5.3</t>
  </si>
  <si>
    <t>General NGSI-LD validation - 5.5.4</t>
  </si>
  <si>
    <t>U null</t>
  </si>
  <si>
    <t>WIP v1.5.1</t>
  </si>
  <si>
    <t>Default @context assignment - 5.5.5</t>
  </si>
  <si>
    <t>Term to URI expansion or compaction - 5.5.7</t>
  </si>
  <si>
    <t>JSON-LD merge patch behavior - 5.5.8</t>
  </si>
  <si>
    <t>Pagination behavior - 5.5.9</t>
  </si>
  <si>
    <t>U Temporal</t>
  </si>
  <si>
    <t>DONE v1.4.2</t>
  </si>
  <si>
    <t>Multi-tenant behavior - 5.5.10</t>
  </si>
  <si>
    <t>More than one instance of the same Entity in an Entity array - 5.5.11</t>
  </si>
  <si>
    <t>Merge Patch Behaviour 5.5.12</t>
  </si>
  <si>
    <t>Storing, managing and serving @contexts - 5.13</t>
  </si>
  <si>
    <t>API HTTP binding - 6</t>
  </si>
  <si>
    <t>Global definitions and resources structure - 6.2</t>
  </si>
  <si>
    <t>U @context</t>
  </si>
  <si>
    <t>Error types - 6.3.2</t>
  </si>
  <si>
    <t>Reporting errors - 6.3.3</t>
  </si>
  <si>
    <t>HTTP request preconditions - 6.3.4</t>
  </si>
  <si>
    <t>JSON-LD @context resolution - 6.3.5</t>
  </si>
  <si>
    <t>HTTP response common requirements - 6.3.6</t>
  </si>
  <si>
    <t>Simplified representation of entities - 6.3.7</t>
  </si>
  <si>
    <t>Counting number of results - 6.3.13</t>
  </si>
  <si>
    <t>GeoJSON representation of spatially bound entities - 6.3.15</t>
  </si>
  <si>
    <t>API endpoint</t>
  </si>
  <si>
    <t>API params</t>
  </si>
  <si>
    <t>Create Entity - 6.4.3.1</t>
  </si>
  <si>
    <t>POST /entities</t>
  </si>
  <si>
    <t>distributed operation</t>
  </si>
  <si>
    <t>(X)</t>
  </si>
  <si>
    <t>Query entities - 6.4.3.2</t>
  </si>
  <si>
    <t>GET /entities</t>
  </si>
  <si>
    <t>id</t>
  </si>
  <si>
    <t>type</t>
  </si>
  <si>
    <t>U multi-type</t>
  </si>
  <si>
    <t>idPattern</t>
  </si>
  <si>
    <t>attrs</t>
  </si>
  <si>
    <t>q</t>
  </si>
  <si>
    <t>U existence</t>
  </si>
  <si>
    <t>csf</t>
  </si>
  <si>
    <t>georel</t>
  </si>
  <si>
    <t>geometry</t>
  </si>
  <si>
    <t>coordinates</t>
  </si>
  <si>
    <t>geoproperty</t>
  </si>
  <si>
    <t>geometryProperty</t>
  </si>
  <si>
    <t>lang</t>
  </si>
  <si>
    <t>scopeQ</t>
  </si>
  <si>
    <t>limit (pagination)</t>
  </si>
  <si>
    <t>options</t>
  </si>
  <si>
    <t>HIGHEST :)</t>
  </si>
  <si>
    <t>Retrieve Entity - 6.5.3.1</t>
  </si>
  <si>
    <t>GET /entities/{entityId}</t>
  </si>
  <si>
    <t>Delete Entity - 6.5.3.2</t>
  </si>
  <si>
    <t>DELETE /entities/{entityId}</t>
  </si>
  <si>
    <t>Replace Entity - 6.5.3.3</t>
  </si>
  <si>
    <t>PUT /entities/{entityId}</t>
  </si>
  <si>
    <t>Merge Entity - 6.5.3.4</t>
  </si>
  <si>
    <t>PATCH /entities/{entityId}</t>
  </si>
  <si>
    <t xml:space="preserve">Append Entity Attributes - 6.6.3.1 </t>
  </si>
  <si>
    <t>POST /entities/{entityId}/attrs/</t>
  </si>
  <si>
    <t>U consistency</t>
  </si>
  <si>
    <t xml:space="preserve">Update Entity Attributes - 6.6.3.2 </t>
  </si>
  <si>
    <t>PATCH /entities/{entityId}/attrs/</t>
  </si>
  <si>
    <t>NGSI-LD Null for deletion</t>
  </si>
  <si>
    <t xml:space="preserve">Partial Update Entity Attribute - 6.7.3.1 </t>
  </si>
  <si>
    <t>PATCH /entities/{entityId}/attrs/{attrId}</t>
  </si>
  <si>
    <t>Partial Delete Entity Attribute - 6.7.3.2</t>
  </si>
  <si>
    <t>DELETE /entities/{entityId}/attrs/{attrId}</t>
  </si>
  <si>
    <t>Replace Attribute - 6.7.3.3</t>
  </si>
  <si>
    <t>PUT /entities/{entityId}/attrs/{attrId}</t>
  </si>
  <si>
    <t>Batch Entity Creation - 6.14.3.1</t>
  </si>
  <si>
    <t>POST /entityOperations/create</t>
  </si>
  <si>
    <t>More than one instance of the same Entity</t>
  </si>
  <si>
    <t>Batch Entity Creation/Update "Upsert" - 6.15.3.1</t>
  </si>
  <si>
    <t>POST /entityOperations/upsert</t>
  </si>
  <si>
    <t>Batch Entity Update - 6.16.3.1</t>
  </si>
  <si>
    <t>POST /entityOperations/update</t>
  </si>
  <si>
    <t>Batch Entity Delete - 6.17.3.1</t>
  </si>
  <si>
    <t>POST /entityOperations/delete</t>
  </si>
  <si>
    <t>Post Queries - 6.23.3.1</t>
  </si>
  <si>
    <t>POST /entityOperations/query</t>
  </si>
  <si>
    <t>Available entity types - 6.25</t>
  </si>
  <si>
    <t>GET /types</t>
  </si>
  <si>
    <t>Details of available entity type - 6.26</t>
  </si>
  <si>
    <t>GET /types/{type}</t>
  </si>
  <si>
    <t>Available attributes - 6.27</t>
  </si>
  <si>
    <t>GET /attributes</t>
  </si>
  <si>
    <t>Details of available attributes - 6.28</t>
  </si>
  <si>
    <t>GET /attributes/{attrId}</t>
  </si>
  <si>
    <t>Subscription &amp; Notification behavior</t>
  </si>
  <si>
    <t>Subscription - id</t>
  </si>
  <si>
    <t>Subscription - type</t>
  </si>
  <si>
    <t>Subscription - name</t>
  </si>
  <si>
    <t>Subscription - description</t>
  </si>
  <si>
    <t>Subscription - entities</t>
  </si>
  <si>
    <t>Subscription - watchedAttributes</t>
  </si>
  <si>
    <t>Subscription - notificationTrigger</t>
  </si>
  <si>
    <t>Subscription - timeInterval</t>
  </si>
  <si>
    <t>VERY LOW</t>
  </si>
  <si>
    <t>Subscription - q</t>
  </si>
  <si>
    <t>Subscription - geoQ</t>
  </si>
  <si>
    <t>Subscription - csf</t>
  </si>
  <si>
    <t>Subscription - isActive</t>
  </si>
  <si>
    <t>Subscription - notification</t>
  </si>
  <si>
    <t>Subscription - expires</t>
  </si>
  <si>
    <t>Subscription - throttling</t>
  </si>
  <si>
    <t>Notiification - attributes</t>
  </si>
  <si>
    <t>Notiification - sysAttrs</t>
  </si>
  <si>
    <t>Notiification - format</t>
  </si>
  <si>
    <t>Notification - showChanges</t>
  </si>
  <si>
    <t>Notiification - endPoint</t>
  </si>
  <si>
    <t>U
timeout
cooldown</t>
  </si>
  <si>
    <t>Notiification - status</t>
  </si>
  <si>
    <t>Notiification - timesSent</t>
  </si>
  <si>
    <t>Notiification - lastNotification</t>
  </si>
  <si>
    <t>Notiification - lastFailure</t>
  </si>
  <si>
    <t>Notiification - lastSuccess</t>
  </si>
  <si>
    <t>Property - previousValue</t>
  </si>
  <si>
    <t>Relationship - previousObject</t>
  </si>
  <si>
    <t>GeoProperty - previousValue (was missing, fix in 1.7.1)</t>
  </si>
  <si>
    <t>LanguageProperty - previousLanguageMap</t>
  </si>
  <si>
    <t>Create Subscription - 6.10.3.1</t>
  </si>
  <si>
    <t>POST /subscriptions</t>
  </si>
  <si>
    <t>Query Subscriptions - 6.10.3.2</t>
  </si>
  <si>
    <t>GET /subscriptions</t>
  </si>
  <si>
    <t>Retrieve Subscription - 6.11.3.1</t>
  </si>
  <si>
    <t>GET /subscriptions/{subscriptionId}</t>
  </si>
  <si>
    <t>Update Subscription - 6.11.3.2</t>
  </si>
  <si>
    <t>PATCH /subscriptions/{subscriptionId}</t>
  </si>
  <si>
    <t>Delete Subscription - 6.11.3.3</t>
  </si>
  <si>
    <t>DELETE /subscriptions/{subscriptionId}</t>
  </si>
  <si>
    <t>Notifications</t>
  </si>
  <si>
    <t>HTTP notifications</t>
  </si>
  <si>
    <t>MQTT notifications</t>
  </si>
  <si>
    <t xml:space="preserve"> Create or Update Temporal Representation of Entities - 6.18.3.1</t>
  </si>
  <si>
    <t>POST /temporal/entities</t>
  </si>
  <si>
    <t xml:space="preserve"> Query Temporal Evolution of Entities - 6.18.3.2</t>
  </si>
  <si>
    <t>GET /temporal/entities</t>
  </si>
  <si>
    <t>Mintaka ... consult with Stefan</t>
  </si>
  <si>
    <t>timeproperty</t>
  </si>
  <si>
    <t>DONE v1.3.1</t>
  </si>
  <si>
    <t>timerel</t>
  </si>
  <si>
    <t>timeAt</t>
  </si>
  <si>
    <t>endTimeAt</t>
  </si>
  <si>
    <t>lastN</t>
  </si>
  <si>
    <t>aggrMethods</t>
  </si>
  <si>
    <t>aggrPeriodDuration</t>
  </si>
  <si>
    <t xml:space="preserve"> Retrieve temporal evolution of an Entity - 6.19.3.1</t>
  </si>
  <si>
    <t>GET /temporal/entities/{entityId}</t>
  </si>
  <si>
    <t>Content-Range header for pagination</t>
  </si>
  <si>
    <t xml:space="preserve"> Delete Temporal Representation of an Entity - 6.19.3.2</t>
  </si>
  <si>
    <t>DELETE /temporal/entities/{entityId}</t>
  </si>
  <si>
    <t xml:space="preserve"> Add Attributes to Temporal Representation of an Entity - 6.20.3.1</t>
  </si>
  <si>
    <t>POST /temporal/entities/{entityId}/attrs</t>
  </si>
  <si>
    <t xml:space="preserve"> Delete Attribute from Temporal Representation of an Entity - 6.21.3.1</t>
  </si>
  <si>
    <t>DELETE /temporal/entities/{entityId}/attrs/{attrId}</t>
  </si>
  <si>
    <t>deleteAll</t>
  </si>
  <si>
    <t>datasetId</t>
  </si>
  <si>
    <t xml:space="preserve"> Modify attribute instance from Temporal Representation of an Entity - 6.22.3.1</t>
  </si>
  <si>
    <t>PATCH /temporal/entities/{entityId}/attrs/{attrId}/{instanceId}</t>
  </si>
  <si>
    <t xml:space="preserve"> Delete Attribute instance from Temporal Representation of an Entity - 6.22.3.2</t>
  </si>
  <si>
    <t>DELETE /temporal/entities/{entityId}/attrs/{attrId}/{instanceId}</t>
  </si>
  <si>
    <t>Post Temporal Queries - 6.24.3.1</t>
  </si>
  <si>
    <t>POST /temporal/entityOperations/query</t>
  </si>
  <si>
    <t>Register Context Source - 6.8.3.1</t>
  </si>
  <si>
    <t>POST /csourceRegistrations</t>
  </si>
  <si>
    <t>Query Context Source Registrations - 6.8.3.2</t>
  </si>
  <si>
    <t>GET /csourceRegistrations</t>
  </si>
  <si>
    <t>geomertryProperty</t>
  </si>
  <si>
    <t>Retrieve Context Source Registration - 6.9.3.1</t>
  </si>
  <si>
    <t>GET /csourceRegistrations/{registrationId}</t>
  </si>
  <si>
    <t>Update Context Source Registation - 6.9.3.2</t>
  </si>
  <si>
    <t>PATCH /csourceRegistrations/{registrationId}</t>
  </si>
  <si>
    <t>Delete Context Source Registration - 6.9.3.3</t>
  </si>
  <si>
    <t>DELETE /csourceRegistrations/{registrationId}</t>
  </si>
  <si>
    <t>Subscription - temporalQ</t>
  </si>
  <si>
    <t>Create Context Source Regisration Subscription - 6.12.3.1</t>
  </si>
  <si>
    <t>POST /csourceSubscriptions</t>
  </si>
  <si>
    <t>Query Subscriptions - 6.12.3.2</t>
  </si>
  <si>
    <t>GET /csourceSubscriptions</t>
  </si>
  <si>
    <t>Retrieve Subscription - 6.13.3.1</t>
  </si>
  <si>
    <t>GET /csourceSubscriptions/{subscriptionId}</t>
  </si>
  <si>
    <t>Update Subscription - 6.13.3.2</t>
  </si>
  <si>
    <t>PATCH /csourceSubscriptions/{subscriptionId}</t>
  </si>
  <si>
    <t>Delete Subscription - 6.13.3.3</t>
  </si>
  <si>
    <t>DELETE /csourceSubscriptions/{subscriptionId}</t>
  </si>
  <si>
    <t>MQTT Notifications</t>
  </si>
  <si>
    <t>Add @context - 6.29.3.1</t>
  </si>
  <si>
    <t>POST /jsonldContexts</t>
  </si>
  <si>
    <t>List @contexts - 6.29.3.2</t>
  </si>
  <si>
    <t>GET /jsonldcontexts</t>
  </si>
  <si>
    <t>details</t>
  </si>
  <si>
    <t>kind</t>
  </si>
  <si>
    <t>Serve @context - 6.30.3.1</t>
  </si>
  <si>
    <t>GET /jsonldcontexts/{contextId}</t>
  </si>
  <si>
    <t>Delete and reload @context - 6.30.3.2</t>
  </si>
  <si>
    <t>DELETE /jsonldcontexts/{contextId}</t>
  </si>
  <si>
    <t>reload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</si>
</sst>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rgb="FFFFFFFF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u/>
      <sz val="10.0"/>
      <color theme="10"/>
      <name val="Arial"/>
    </font>
    <font>
      <color rgb="FF000000"/>
      <name val="Arial"/>
    </font>
    <font>
      <u/>
      <sz val="10.0"/>
      <color rgb="FF0000FF"/>
      <name val="Arial"/>
    </font>
    <font/>
    <font>
      <u/>
      <sz val="10.0"/>
      <color theme="10"/>
      <name val="Arial"/>
    </font>
    <font>
      <u/>
      <sz val="10.0"/>
      <color theme="10"/>
      <name val="Arial"/>
    </font>
    <font>
      <sz val="10.0"/>
      <color rgb="FFFF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7AD592"/>
        <bgColor rgb="FF7AD592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FFCC99"/>
        <bgColor rgb="FFFFCC99"/>
      </patternFill>
    </fill>
    <fill>
      <patternFill patternType="solid">
        <fgColor rgb="FF4285F4"/>
        <bgColor rgb="FF4285F4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quotePrefix="1" borderId="1" fillId="3" fontId="1" numFmtId="14" xfId="0" applyAlignment="1" applyBorder="1" applyFill="1" applyFont="1" applyNumberFormat="1">
      <alignment shrinkToFit="0" vertical="center" wrapText="1"/>
    </xf>
    <xf quotePrefix="1" borderId="1" fillId="4" fontId="1" numFmtId="14" xfId="0" applyAlignment="1" applyBorder="1" applyFill="1" applyFont="1" applyNumberFormat="1">
      <alignment shrinkToFit="0" vertical="center" wrapText="1"/>
    </xf>
    <xf quotePrefix="1" borderId="1" fillId="5" fontId="1" numFmtId="14" xfId="0" applyAlignment="1" applyBorder="1" applyFill="1" applyFont="1" applyNumberFormat="1">
      <alignment shrinkToFit="0" vertical="center" wrapText="1"/>
    </xf>
    <xf quotePrefix="1" borderId="1" fillId="6" fontId="1" numFmtId="14" xfId="0" applyAlignment="1" applyBorder="1" applyFill="1" applyFont="1" applyNumberFormat="1">
      <alignment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quotePrefix="1" borderId="1" fillId="6" fontId="3" numFmtId="1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quotePrefix="1" borderId="1" fillId="5" fontId="3" numFmtId="14" xfId="0" applyAlignment="1" applyBorder="1" applyFont="1" applyNumberFormat="1">
      <alignment horizontal="center" shrinkToFit="0" vertical="center" wrapText="1"/>
    </xf>
    <xf borderId="0" fillId="10" fontId="4" numFmtId="0" xfId="0" applyAlignment="1" applyFill="1" applyFont="1">
      <alignment horizontal="center" readingOrder="0"/>
    </xf>
    <xf borderId="1" fillId="11" fontId="3" numFmtId="0" xfId="0" applyAlignment="1" applyBorder="1" applyFill="1" applyFont="1">
      <alignment horizontal="center" readingOrder="0" shrinkToFit="0" vertical="center" wrapText="1"/>
    </xf>
    <xf borderId="0" fillId="12" fontId="4" numFmtId="0" xfId="0" applyAlignment="1" applyFill="1" applyFont="1">
      <alignment horizontal="center" readingOrder="0"/>
    </xf>
    <xf borderId="0" fillId="11" fontId="3" numFmtId="0" xfId="0" applyAlignment="1" applyFont="1">
      <alignment horizontal="center" readingOrder="0" shrinkToFit="0" vertical="center" wrapText="1"/>
    </xf>
    <xf quotePrefix="1" borderId="0" fillId="0" fontId="3" numFmtId="0" xfId="0" applyAlignment="1" applyFont="1">
      <alignment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9" fontId="2" numFmtId="0" xfId="0" applyAlignment="1" applyBorder="1" applyFont="1">
      <alignment shrinkToFit="0" vertical="center" wrapText="1"/>
    </xf>
    <xf quotePrefix="1" borderId="0" fillId="0" fontId="5" numFmtId="0" xfId="0" applyFont="1"/>
    <xf borderId="0" fillId="0" fontId="4" numFmtId="0" xfId="0" applyFont="1"/>
    <xf quotePrefix="1" borderId="0" fillId="6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0" fontId="6" numFmtId="0" xfId="0" applyAlignment="1" applyFont="1">
      <alignment horizontal="center" shrinkToFit="0" vertical="center" wrapText="1"/>
    </xf>
    <xf borderId="0" fillId="13" fontId="7" numFmtId="0" xfId="0" applyAlignment="1" applyFill="1" applyFont="1">
      <alignment horizontal="center" readingOrder="0"/>
    </xf>
    <xf borderId="0" fillId="14" fontId="4" numFmtId="0" xfId="0" applyAlignment="1" applyFill="1" applyFont="1">
      <alignment horizontal="center" readingOrder="0"/>
    </xf>
    <xf borderId="0" fillId="15" fontId="4" numFmtId="0" xfId="0" applyAlignment="1" applyFill="1" applyFont="1">
      <alignment horizontal="center" readingOrder="0"/>
    </xf>
    <xf borderId="1" fillId="12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12" fontId="3" numFmtId="0" xfId="0" applyAlignment="1" applyBorder="1" applyFont="1">
      <alignment horizontal="center" shrinkToFit="0" vertical="center" wrapText="1"/>
    </xf>
    <xf quotePrefix="1" borderId="1" fillId="4" fontId="3" numFmtId="14" xfId="0" applyAlignment="1" applyBorder="1" applyFont="1" applyNumberFormat="1">
      <alignment horizontal="center" shrinkToFit="0" vertical="center" wrapText="1"/>
    </xf>
    <xf borderId="1" fillId="6" fontId="3" numFmtId="14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vertical="center"/>
    </xf>
    <xf borderId="3" fillId="9" fontId="2" numFmtId="0" xfId="0" applyAlignment="1" applyBorder="1" applyFont="1">
      <alignment horizontal="center" vertical="center"/>
    </xf>
    <xf borderId="4" fillId="0" fontId="9" numFmtId="0" xfId="0" applyBorder="1" applyFont="1"/>
    <xf borderId="1" fillId="9" fontId="2" numFmtId="0" xfId="0" applyAlignment="1" applyBorder="1" applyFont="1">
      <alignment horizontal="center" vertical="center"/>
    </xf>
    <xf borderId="5" fillId="0" fontId="9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" fillId="4" fontId="5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0" fillId="16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1" fillId="2" fontId="1" numFmtId="0" xfId="0" applyBorder="1" applyFont="1"/>
    <xf borderId="3" fillId="9" fontId="2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1" fillId="9" fontId="2" numFmtId="0" xfId="0" applyAlignment="1" applyBorder="1" applyFont="1">
      <alignment horizontal="center"/>
    </xf>
    <xf borderId="1" fillId="7" fontId="1" numFmtId="0" xfId="0" applyAlignment="1" applyBorder="1" applyFont="1">
      <alignment horizontal="center" shrinkToFit="0" wrapText="1"/>
    </xf>
    <xf borderId="1" fillId="5" fontId="1" numFmtId="0" xfId="0" applyAlignment="1" applyBorder="1" applyFont="1">
      <alignment horizontal="center" shrinkToFit="0" wrapText="1"/>
    </xf>
    <xf borderId="1" fillId="8" fontId="1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/>
    </xf>
    <xf borderId="1" fillId="5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3" fillId="9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vertical="center"/>
    </xf>
    <xf borderId="0" fillId="13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16" fontId="7" numFmtId="0" xfId="0" applyAlignment="1" applyFont="1">
      <alignment horizontal="left" readingOrder="0"/>
    </xf>
    <xf borderId="0" fillId="0" fontId="5" numFmtId="0" xfId="0" applyAlignment="1" applyFont="1">
      <alignment horizontal="center" vertical="center"/>
    </xf>
    <xf quotePrefix="1" borderId="1" fillId="3" fontId="1" numFmtId="14" xfId="0" applyAlignment="1" applyBorder="1" applyFont="1" applyNumberFormat="1">
      <alignment shrinkToFit="0" wrapText="1"/>
    </xf>
    <xf quotePrefix="1" borderId="1" fillId="4" fontId="1" numFmtId="14" xfId="0" applyAlignment="1" applyBorder="1" applyFont="1" applyNumberFormat="1">
      <alignment shrinkToFit="0" wrapText="1"/>
    </xf>
    <xf quotePrefix="1" borderId="1" fillId="5" fontId="1" numFmtId="14" xfId="0" applyAlignment="1" applyBorder="1" applyFont="1" applyNumberFormat="1">
      <alignment shrinkToFit="0" wrapText="1"/>
    </xf>
    <xf quotePrefix="1" borderId="1" fillId="6" fontId="1" numFmtId="14" xfId="0" applyAlignment="1" applyBorder="1" applyFont="1" applyNumberFormat="1">
      <alignment shrinkToFit="0" wrapText="1"/>
    </xf>
  </cellXfs>
  <cellStyles count="1">
    <cellStyle xfId="0" name="Normal" builtinId="0"/>
  </cellStyles>
  <dxfs count="10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58.88"/>
    <col customWidth="1" min="2" max="3" width="10.38"/>
    <col customWidth="1" min="4" max="4" width="11.13"/>
    <col customWidth="1" min="5" max="5" width="11.88"/>
    <col customWidth="1" min="6" max="6" width="13.75"/>
    <col customWidth="1" min="7" max="7" width="12.75"/>
    <col customWidth="1" min="8" max="8" width="10.0"/>
    <col customWidth="1" min="9" max="10" width="14.38"/>
    <col customWidth="1" min="11" max="11" width="11.25"/>
    <col customWidth="1" min="12" max="12" width="15.63"/>
    <col customWidth="1" min="13" max="26" width="14.3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6</v>
      </c>
      <c r="K1" s="7" t="s">
        <v>7</v>
      </c>
      <c r="L1" s="8" t="s">
        <v>9</v>
      </c>
      <c r="M1" s="8" t="s">
        <v>6</v>
      </c>
      <c r="N1" s="8" t="s">
        <v>7</v>
      </c>
    </row>
    <row r="2" ht="12.75" customHeight="1">
      <c r="A2" s="9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5.75" customHeight="1">
      <c r="A3" s="10" t="s">
        <v>11</v>
      </c>
      <c r="B3" s="10" t="s">
        <v>12</v>
      </c>
      <c r="C3" s="10" t="s">
        <v>12</v>
      </c>
      <c r="D3" s="10" t="s">
        <v>12</v>
      </c>
      <c r="E3" s="10" t="s">
        <v>12</v>
      </c>
      <c r="F3" s="11" t="s">
        <v>13</v>
      </c>
      <c r="G3" s="12"/>
      <c r="H3" s="12"/>
      <c r="I3" s="11" t="s">
        <v>13</v>
      </c>
      <c r="L3" s="11" t="s">
        <v>13</v>
      </c>
    </row>
    <row r="4" ht="15.75" customHeight="1">
      <c r="A4" s="10" t="s">
        <v>14</v>
      </c>
      <c r="B4" s="10" t="s">
        <v>12</v>
      </c>
      <c r="C4" s="10" t="s">
        <v>12</v>
      </c>
      <c r="D4" s="10" t="s">
        <v>12</v>
      </c>
      <c r="E4" s="10" t="s">
        <v>15</v>
      </c>
      <c r="F4" s="12" t="s">
        <v>16</v>
      </c>
      <c r="G4" s="12" t="s">
        <v>17</v>
      </c>
      <c r="H4" s="12"/>
      <c r="I4" s="13" t="s">
        <v>18</v>
      </c>
      <c r="J4" s="14" t="s">
        <v>19</v>
      </c>
      <c r="L4" s="15" t="s">
        <v>20</v>
      </c>
      <c r="M4" s="16" t="s">
        <v>19</v>
      </c>
    </row>
    <row r="5" ht="15.75" customHeight="1">
      <c r="A5" s="10" t="s">
        <v>21</v>
      </c>
      <c r="B5" s="10" t="s">
        <v>12</v>
      </c>
      <c r="C5" s="10" t="s">
        <v>12</v>
      </c>
      <c r="D5" s="10" t="s">
        <v>12</v>
      </c>
      <c r="E5" s="10" t="s">
        <v>15</v>
      </c>
      <c r="F5" s="12" t="s">
        <v>16</v>
      </c>
      <c r="G5" s="12" t="s">
        <v>17</v>
      </c>
      <c r="H5" s="12"/>
      <c r="I5" s="13" t="s">
        <v>18</v>
      </c>
      <c r="J5" s="14" t="s">
        <v>19</v>
      </c>
      <c r="L5" s="17" t="s">
        <v>20</v>
      </c>
      <c r="M5" s="16" t="s">
        <v>19</v>
      </c>
    </row>
    <row r="6" ht="15.75" customHeight="1">
      <c r="A6" s="10" t="s">
        <v>22</v>
      </c>
      <c r="B6" s="18" t="s">
        <v>23</v>
      </c>
      <c r="C6" s="18" t="s">
        <v>23</v>
      </c>
      <c r="D6" s="18" t="s">
        <v>23</v>
      </c>
      <c r="E6" s="10" t="s">
        <v>12</v>
      </c>
      <c r="F6" s="12" t="s">
        <v>16</v>
      </c>
      <c r="G6" s="12"/>
      <c r="H6" s="12"/>
      <c r="I6" s="12" t="s">
        <v>24</v>
      </c>
      <c r="J6" s="14" t="s">
        <v>25</v>
      </c>
      <c r="L6" s="17" t="s">
        <v>20</v>
      </c>
      <c r="M6" s="16" t="s">
        <v>19</v>
      </c>
    </row>
    <row r="7" ht="15.75" customHeight="1">
      <c r="A7" s="10" t="s">
        <v>26</v>
      </c>
      <c r="B7" s="18" t="s">
        <v>23</v>
      </c>
      <c r="C7" s="18" t="s">
        <v>23</v>
      </c>
      <c r="D7" s="18" t="s">
        <v>23</v>
      </c>
      <c r="E7" s="10" t="s">
        <v>12</v>
      </c>
      <c r="F7" s="12" t="s">
        <v>16</v>
      </c>
      <c r="G7" s="12"/>
      <c r="H7" s="12"/>
      <c r="I7" s="12" t="s">
        <v>24</v>
      </c>
      <c r="J7" s="14" t="s">
        <v>25</v>
      </c>
      <c r="L7" s="17" t="s">
        <v>20</v>
      </c>
      <c r="M7" s="16" t="s">
        <v>19</v>
      </c>
    </row>
    <row r="8" ht="15.75" customHeight="1">
      <c r="A8" s="10" t="s">
        <v>27</v>
      </c>
      <c r="B8" s="18" t="s">
        <v>23</v>
      </c>
      <c r="C8" s="18" t="s">
        <v>23</v>
      </c>
      <c r="D8" s="18" t="s">
        <v>23</v>
      </c>
      <c r="E8" s="10" t="s">
        <v>12</v>
      </c>
      <c r="F8" s="12" t="s">
        <v>16</v>
      </c>
      <c r="G8" s="12"/>
      <c r="H8" s="12"/>
      <c r="I8" s="12" t="s">
        <v>24</v>
      </c>
      <c r="J8" s="14" t="s">
        <v>25</v>
      </c>
      <c r="L8" s="17" t="s">
        <v>20</v>
      </c>
      <c r="M8" s="16" t="s">
        <v>19</v>
      </c>
    </row>
    <row r="9" ht="15.75" customHeight="1">
      <c r="A9" s="10" t="s">
        <v>28</v>
      </c>
      <c r="B9" s="18" t="s">
        <v>23</v>
      </c>
      <c r="C9" s="18" t="s">
        <v>23</v>
      </c>
      <c r="D9" s="18" t="s">
        <v>23</v>
      </c>
      <c r="E9" s="10" t="s">
        <v>12</v>
      </c>
      <c r="F9" s="12" t="s">
        <v>16</v>
      </c>
      <c r="G9" s="12"/>
      <c r="H9" s="12"/>
      <c r="I9" s="12" t="s">
        <v>24</v>
      </c>
      <c r="J9" s="14" t="s">
        <v>25</v>
      </c>
      <c r="L9" s="17" t="s">
        <v>20</v>
      </c>
      <c r="M9" s="16" t="s">
        <v>19</v>
      </c>
    </row>
    <row r="10" ht="15.75" customHeight="1">
      <c r="A10" s="10" t="s">
        <v>29</v>
      </c>
      <c r="B10" s="18" t="s">
        <v>23</v>
      </c>
      <c r="C10" s="18" t="s">
        <v>23</v>
      </c>
      <c r="D10" s="18" t="s">
        <v>23</v>
      </c>
      <c r="E10" s="10" t="s">
        <v>12</v>
      </c>
      <c r="F10" s="12" t="s">
        <v>16</v>
      </c>
      <c r="G10" s="12"/>
      <c r="H10" s="12"/>
      <c r="I10" s="12" t="s">
        <v>24</v>
      </c>
      <c r="J10" s="14" t="s">
        <v>25</v>
      </c>
      <c r="L10" s="17" t="s">
        <v>20</v>
      </c>
      <c r="M10" s="16" t="s">
        <v>19</v>
      </c>
    </row>
    <row r="11" ht="15.75" customHeight="1">
      <c r="A11" s="10"/>
      <c r="B11" s="10"/>
      <c r="C11" s="10"/>
      <c r="D11" s="10"/>
      <c r="E11" s="10"/>
      <c r="F11" s="12"/>
      <c r="G11" s="12"/>
      <c r="H11" s="12"/>
      <c r="I11" s="12"/>
      <c r="J11" s="12"/>
      <c r="L11" s="12"/>
    </row>
    <row r="12" ht="12.75" customHeight="1">
      <c r="A12" s="9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ht="15.75" customHeight="1">
      <c r="A13" s="10" t="s">
        <v>31</v>
      </c>
      <c r="B13" s="10" t="s">
        <v>12</v>
      </c>
      <c r="C13" s="10" t="s">
        <v>12</v>
      </c>
      <c r="D13" s="10" t="s">
        <v>12</v>
      </c>
      <c r="E13" s="10" t="s">
        <v>12</v>
      </c>
      <c r="F13" s="11" t="s">
        <v>13</v>
      </c>
      <c r="G13" s="12"/>
      <c r="H13" s="12"/>
      <c r="I13" s="11" t="s">
        <v>13</v>
      </c>
      <c r="L13" s="11" t="s">
        <v>13</v>
      </c>
      <c r="M13" s="19"/>
    </row>
    <row r="14" ht="15.75" customHeight="1">
      <c r="A14" s="10"/>
      <c r="B14" s="10"/>
      <c r="C14" s="10"/>
      <c r="D14" s="10"/>
      <c r="E14" s="10"/>
      <c r="F14" s="12"/>
      <c r="G14" s="12"/>
      <c r="H14" s="12"/>
    </row>
    <row r="15" ht="12.75" customHeight="1">
      <c r="A15" s="9" t="s">
        <v>32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ht="15.75" customHeight="1">
      <c r="A16" s="10" t="s">
        <v>33</v>
      </c>
      <c r="B16" s="21" t="s">
        <v>23</v>
      </c>
      <c r="C16" s="21" t="s">
        <v>23</v>
      </c>
      <c r="D16" s="21" t="s">
        <v>23</v>
      </c>
      <c r="E16" s="22" t="s">
        <v>12</v>
      </c>
      <c r="F16" s="12" t="s">
        <v>16</v>
      </c>
      <c r="G16" s="12"/>
      <c r="H16" s="12"/>
      <c r="I16" s="12" t="s">
        <v>16</v>
      </c>
      <c r="J16" s="14" t="s">
        <v>25</v>
      </c>
      <c r="L16" s="17" t="s">
        <v>20</v>
      </c>
      <c r="M16" s="12" t="s">
        <v>34</v>
      </c>
    </row>
    <row r="17" ht="15.75" customHeight="1">
      <c r="A17" s="10" t="s">
        <v>35</v>
      </c>
      <c r="B17" s="10" t="s">
        <v>12</v>
      </c>
      <c r="C17" s="10" t="s">
        <v>12</v>
      </c>
      <c r="D17" s="10" t="s">
        <v>12</v>
      </c>
      <c r="E17" s="10" t="s">
        <v>12</v>
      </c>
      <c r="F17" s="11" t="s">
        <v>13</v>
      </c>
      <c r="G17" s="12"/>
      <c r="H17" s="12"/>
      <c r="I17" s="11" t="s">
        <v>13</v>
      </c>
      <c r="L17" s="23" t="s">
        <v>13</v>
      </c>
    </row>
    <row r="18" ht="15.75" customHeight="1">
      <c r="A18" s="10" t="s">
        <v>36</v>
      </c>
      <c r="B18" s="10" t="s">
        <v>12</v>
      </c>
      <c r="C18" s="10" t="s">
        <v>12</v>
      </c>
      <c r="D18" s="10" t="s">
        <v>12</v>
      </c>
      <c r="E18" s="10" t="s">
        <v>37</v>
      </c>
      <c r="F18" s="13" t="s">
        <v>18</v>
      </c>
      <c r="G18" s="12"/>
      <c r="H18" s="12"/>
      <c r="I18" s="11" t="s">
        <v>13</v>
      </c>
      <c r="L18" s="24" t="s">
        <v>13</v>
      </c>
    </row>
    <row r="19" ht="15.75" customHeight="1">
      <c r="A19" s="10" t="s">
        <v>38</v>
      </c>
      <c r="B19" s="10" t="s">
        <v>12</v>
      </c>
      <c r="C19" s="10" t="s">
        <v>12</v>
      </c>
      <c r="D19" s="10" t="s">
        <v>12</v>
      </c>
      <c r="E19" s="10" t="s">
        <v>37</v>
      </c>
      <c r="F19" s="13" t="s">
        <v>18</v>
      </c>
      <c r="G19" s="12"/>
      <c r="H19" s="12"/>
      <c r="I19" s="11" t="s">
        <v>13</v>
      </c>
      <c r="L19" s="24" t="s">
        <v>13</v>
      </c>
    </row>
    <row r="20" ht="15.75" customHeight="1">
      <c r="A20" s="10" t="s">
        <v>39</v>
      </c>
      <c r="B20" s="10" t="s">
        <v>12</v>
      </c>
      <c r="C20" s="10" t="s">
        <v>12</v>
      </c>
      <c r="D20" s="10" t="s">
        <v>12</v>
      </c>
      <c r="E20" s="10" t="s">
        <v>12</v>
      </c>
      <c r="F20" s="11" t="s">
        <v>13</v>
      </c>
      <c r="G20" s="12"/>
      <c r="H20" s="25" t="str">
        <f>HYPERLINK("https://github.com/stellio-hub/stellio-context-broker/issues/204","204")</f>
        <v>204</v>
      </c>
      <c r="I20" s="11" t="s">
        <v>13</v>
      </c>
      <c r="L20" s="26" t="s">
        <v>13</v>
      </c>
    </row>
    <row r="21" ht="15.75" customHeight="1">
      <c r="A21" s="10" t="s">
        <v>40</v>
      </c>
      <c r="B21" s="10" t="s">
        <v>12</v>
      </c>
      <c r="C21" s="10" t="s">
        <v>12</v>
      </c>
      <c r="D21" s="10" t="s">
        <v>12</v>
      </c>
      <c r="E21" s="10" t="s">
        <v>12</v>
      </c>
      <c r="F21" s="11" t="s">
        <v>13</v>
      </c>
      <c r="G21" s="12"/>
      <c r="H21" s="25" t="str">
        <f t="shared" ref="H21:H22" si="1">HYPERLINK("https://github.com/stellio-hub/stellio-context-broker/issues/30","30")</f>
        <v>30</v>
      </c>
      <c r="I21" s="11" t="s">
        <v>13</v>
      </c>
      <c r="L21" s="27" t="s">
        <v>16</v>
      </c>
      <c r="M21" s="28" t="s">
        <v>17</v>
      </c>
    </row>
    <row r="22" ht="15.75" customHeight="1">
      <c r="A22" s="10" t="s">
        <v>41</v>
      </c>
      <c r="B22" s="10" t="s">
        <v>12</v>
      </c>
      <c r="C22" s="10" t="s">
        <v>12</v>
      </c>
      <c r="D22" s="10" t="s">
        <v>12</v>
      </c>
      <c r="E22" s="10" t="s">
        <v>12</v>
      </c>
      <c r="F22" s="11" t="s">
        <v>13</v>
      </c>
      <c r="G22" s="12"/>
      <c r="H22" s="25" t="str">
        <f t="shared" si="1"/>
        <v>30</v>
      </c>
      <c r="I22" s="11" t="s">
        <v>13</v>
      </c>
      <c r="L22" s="27" t="s">
        <v>16</v>
      </c>
      <c r="M22" s="28" t="s">
        <v>17</v>
      </c>
    </row>
    <row r="23" ht="16.5" customHeight="1">
      <c r="A23" s="10" t="s">
        <v>42</v>
      </c>
      <c r="B23" s="10" t="s">
        <v>12</v>
      </c>
      <c r="C23" s="10" t="s">
        <v>12</v>
      </c>
      <c r="D23" s="10" t="s">
        <v>12</v>
      </c>
      <c r="E23" s="10" t="s">
        <v>12</v>
      </c>
      <c r="F23" s="11" t="s">
        <v>13</v>
      </c>
      <c r="G23" s="12"/>
      <c r="H23" s="25" t="str">
        <f>HYPERLINK("https://github.com/stellio-hub/stellio-context-broker/issues/29","29")</f>
        <v>29</v>
      </c>
      <c r="I23" s="11" t="s">
        <v>13</v>
      </c>
      <c r="L23" s="26" t="s">
        <v>13</v>
      </c>
    </row>
    <row r="24" ht="15.75" customHeight="1">
      <c r="A24" s="10"/>
      <c r="B24" s="10"/>
      <c r="C24" s="10"/>
      <c r="D24" s="10"/>
      <c r="E24" s="10"/>
      <c r="F24" s="12"/>
      <c r="G24" s="12"/>
      <c r="H24" s="12"/>
    </row>
    <row r="25" ht="15.75" customHeight="1">
      <c r="A25" s="10" t="s">
        <v>43</v>
      </c>
      <c r="B25" s="10" t="s">
        <v>12</v>
      </c>
      <c r="C25" s="10" t="s">
        <v>12</v>
      </c>
      <c r="D25" s="10" t="s">
        <v>12</v>
      </c>
      <c r="E25" s="10" t="s">
        <v>37</v>
      </c>
      <c r="F25" s="13" t="s">
        <v>18</v>
      </c>
      <c r="G25" s="12"/>
      <c r="H25" s="12"/>
      <c r="I25" s="11" t="s">
        <v>13</v>
      </c>
      <c r="L25" s="26" t="s">
        <v>13</v>
      </c>
    </row>
    <row r="26" ht="15.75" customHeight="1">
      <c r="A26" s="10" t="s">
        <v>44</v>
      </c>
      <c r="B26" s="10" t="s">
        <v>12</v>
      </c>
      <c r="C26" s="10" t="s">
        <v>12</v>
      </c>
      <c r="D26" s="10" t="s">
        <v>12</v>
      </c>
      <c r="E26" s="10" t="s">
        <v>45</v>
      </c>
      <c r="F26" s="13" t="s">
        <v>18</v>
      </c>
      <c r="G26" s="12"/>
      <c r="H26" s="12"/>
      <c r="I26" s="13" t="s">
        <v>18</v>
      </c>
      <c r="J26" s="14" t="s">
        <v>19</v>
      </c>
      <c r="L26" s="13" t="s">
        <v>18</v>
      </c>
    </row>
    <row r="27" ht="15.75" customHeight="1">
      <c r="A27" s="10" t="s">
        <v>46</v>
      </c>
      <c r="B27" s="10" t="s">
        <v>12</v>
      </c>
      <c r="C27" s="10" t="s">
        <v>12</v>
      </c>
      <c r="D27" s="10" t="s">
        <v>12</v>
      </c>
      <c r="E27" s="10" t="s">
        <v>12</v>
      </c>
      <c r="F27" s="11" t="s">
        <v>13</v>
      </c>
      <c r="G27" s="12"/>
      <c r="H27" s="12"/>
      <c r="I27" s="11" t="s">
        <v>13</v>
      </c>
      <c r="L27" s="11" t="s">
        <v>13</v>
      </c>
    </row>
    <row r="28" ht="15.75" customHeight="1">
      <c r="A28" s="10" t="s">
        <v>47</v>
      </c>
      <c r="B28" s="10" t="s">
        <v>12</v>
      </c>
      <c r="C28" s="10" t="s">
        <v>12</v>
      </c>
      <c r="D28" s="10" t="s">
        <v>12</v>
      </c>
      <c r="E28" s="10" t="s">
        <v>12</v>
      </c>
      <c r="F28" s="11" t="s">
        <v>13</v>
      </c>
      <c r="G28" s="12"/>
      <c r="H28" s="12"/>
      <c r="I28" s="11" t="s">
        <v>13</v>
      </c>
      <c r="L28" s="26" t="s">
        <v>13</v>
      </c>
    </row>
    <row r="29" ht="15.75" customHeight="1">
      <c r="A29" s="10" t="s">
        <v>48</v>
      </c>
      <c r="B29" s="10" t="s">
        <v>12</v>
      </c>
      <c r="C29" s="10" t="s">
        <v>12</v>
      </c>
      <c r="D29" s="10" t="s">
        <v>12</v>
      </c>
      <c r="E29" s="10" t="s">
        <v>12</v>
      </c>
      <c r="F29" s="11" t="s">
        <v>13</v>
      </c>
      <c r="G29" s="12"/>
      <c r="H29" s="12"/>
      <c r="I29" s="11" t="s">
        <v>13</v>
      </c>
      <c r="L29" s="26" t="s">
        <v>13</v>
      </c>
    </row>
    <row r="30" ht="15.75" customHeight="1">
      <c r="A30" s="10" t="s">
        <v>49</v>
      </c>
      <c r="B30" s="10" t="s">
        <v>12</v>
      </c>
      <c r="C30" s="10" t="s">
        <v>12</v>
      </c>
      <c r="D30" s="10" t="s">
        <v>12</v>
      </c>
      <c r="E30" s="10" t="s">
        <v>12</v>
      </c>
      <c r="F30" s="11" t="s">
        <v>13</v>
      </c>
      <c r="G30" s="12"/>
      <c r="H30" s="12"/>
      <c r="I30" s="11" t="s">
        <v>13</v>
      </c>
      <c r="L30" s="26" t="s">
        <v>13</v>
      </c>
    </row>
    <row r="31" ht="15.75" customHeight="1">
      <c r="A31" s="10" t="s">
        <v>50</v>
      </c>
      <c r="B31" s="10" t="s">
        <v>12</v>
      </c>
      <c r="C31" s="10" t="s">
        <v>12</v>
      </c>
      <c r="D31" s="10" t="s">
        <v>12</v>
      </c>
      <c r="E31" s="10" t="s">
        <v>12</v>
      </c>
      <c r="F31" s="11" t="s">
        <v>13</v>
      </c>
      <c r="G31" s="12"/>
      <c r="H31" s="25" t="str">
        <f>HYPERLINK("https://github.com/stellio-hub/stellio-context-broker/issues/101", "101")</f>
        <v>101</v>
      </c>
      <c r="I31" s="11" t="s">
        <v>13</v>
      </c>
      <c r="L31" s="27" t="s">
        <v>16</v>
      </c>
      <c r="M31" s="28" t="s">
        <v>17</v>
      </c>
    </row>
    <row r="32" ht="15.75" customHeight="1">
      <c r="A32" s="10" t="s">
        <v>51</v>
      </c>
      <c r="B32" s="10" t="s">
        <v>12</v>
      </c>
      <c r="C32" s="10" t="s">
        <v>12</v>
      </c>
      <c r="D32" s="10" t="s">
        <v>12</v>
      </c>
      <c r="E32" s="10" t="s">
        <v>12</v>
      </c>
      <c r="F32" s="11" t="s">
        <v>13</v>
      </c>
      <c r="G32" s="12"/>
      <c r="H32" s="12"/>
      <c r="I32" s="11" t="s">
        <v>13</v>
      </c>
      <c r="L32" s="26" t="s">
        <v>13</v>
      </c>
    </row>
    <row r="33" ht="15.75" customHeight="1">
      <c r="A33" s="10" t="s">
        <v>52</v>
      </c>
      <c r="B33" s="10" t="s">
        <v>12</v>
      </c>
      <c r="C33" s="10" t="s">
        <v>12</v>
      </c>
      <c r="D33" s="10" t="s">
        <v>12</v>
      </c>
      <c r="E33" s="10" t="s">
        <v>53</v>
      </c>
      <c r="F33" s="13" t="s">
        <v>18</v>
      </c>
      <c r="G33" s="12"/>
      <c r="H33" s="12"/>
      <c r="I33" s="13" t="s">
        <v>18</v>
      </c>
      <c r="J33" s="14" t="s">
        <v>19</v>
      </c>
      <c r="L33" s="13" t="s">
        <v>18</v>
      </c>
    </row>
    <row r="34" ht="15.75" customHeight="1">
      <c r="A34" s="10" t="s">
        <v>54</v>
      </c>
      <c r="B34" s="10" t="s">
        <v>12</v>
      </c>
      <c r="C34" s="10" t="s">
        <v>12</v>
      </c>
      <c r="D34" s="10" t="s">
        <v>12</v>
      </c>
      <c r="E34" s="10" t="s">
        <v>12</v>
      </c>
      <c r="F34" s="11" t="s">
        <v>13</v>
      </c>
      <c r="G34" s="12"/>
      <c r="H34" s="12"/>
      <c r="I34" s="11" t="s">
        <v>13</v>
      </c>
      <c r="L34" s="11" t="s">
        <v>13</v>
      </c>
    </row>
    <row r="35" ht="15.75" customHeight="1">
      <c r="A35" s="10"/>
      <c r="B35" s="10"/>
      <c r="C35" s="10"/>
      <c r="D35" s="10"/>
      <c r="E35" s="10"/>
      <c r="F35" s="12"/>
      <c r="G35" s="12"/>
      <c r="H35" s="12"/>
    </row>
    <row r="36" ht="15.75" customHeight="1">
      <c r="A36" s="10" t="s">
        <v>55</v>
      </c>
      <c r="B36" s="10" t="s">
        <v>12</v>
      </c>
      <c r="C36" s="10" t="s">
        <v>12</v>
      </c>
      <c r="D36" s="10" t="s">
        <v>12</v>
      </c>
      <c r="E36" s="10" t="s">
        <v>37</v>
      </c>
      <c r="F36" s="13" t="s">
        <v>18</v>
      </c>
      <c r="G36" s="12"/>
      <c r="H36" s="12"/>
      <c r="I36" s="11" t="s">
        <v>13</v>
      </c>
      <c r="L36" s="26" t="s">
        <v>13</v>
      </c>
    </row>
    <row r="37" ht="15.75" customHeight="1">
      <c r="A37" s="10" t="s">
        <v>56</v>
      </c>
      <c r="B37" s="10" t="s">
        <v>12</v>
      </c>
      <c r="C37" s="10" t="s">
        <v>12</v>
      </c>
      <c r="D37" s="10" t="s">
        <v>12</v>
      </c>
      <c r="E37" s="10" t="s">
        <v>45</v>
      </c>
      <c r="F37" s="13" t="s">
        <v>18</v>
      </c>
      <c r="G37" s="12"/>
      <c r="H37" s="12"/>
      <c r="I37" s="13" t="s">
        <v>18</v>
      </c>
      <c r="J37" s="29" t="s">
        <v>19</v>
      </c>
      <c r="L37" s="13" t="s">
        <v>18</v>
      </c>
    </row>
    <row r="38" ht="15.75" customHeight="1">
      <c r="A38" s="10" t="s">
        <v>57</v>
      </c>
      <c r="B38" s="10" t="s">
        <v>12</v>
      </c>
      <c r="C38" s="10" t="s">
        <v>12</v>
      </c>
      <c r="D38" s="10" t="s">
        <v>12</v>
      </c>
      <c r="E38" s="10" t="s">
        <v>12</v>
      </c>
      <c r="F38" s="11" t="s">
        <v>13</v>
      </c>
      <c r="G38" s="12"/>
      <c r="H38" s="12"/>
      <c r="I38" s="11" t="s">
        <v>13</v>
      </c>
      <c r="L38" s="26" t="s">
        <v>13</v>
      </c>
    </row>
    <row r="39" ht="15.75" customHeight="1">
      <c r="A39" s="10" t="s">
        <v>58</v>
      </c>
      <c r="B39" s="10" t="s">
        <v>12</v>
      </c>
      <c r="C39" s="10" t="s">
        <v>12</v>
      </c>
      <c r="D39" s="10" t="s">
        <v>12</v>
      </c>
      <c r="E39" s="10" t="s">
        <v>12</v>
      </c>
      <c r="F39" s="11" t="s">
        <v>13</v>
      </c>
      <c r="G39" s="12"/>
      <c r="H39" s="12"/>
      <c r="I39" s="11" t="s">
        <v>13</v>
      </c>
      <c r="L39" s="26" t="s">
        <v>13</v>
      </c>
    </row>
    <row r="40" ht="15.75" customHeight="1">
      <c r="A40" s="10" t="s">
        <v>59</v>
      </c>
      <c r="B40" s="10" t="s">
        <v>12</v>
      </c>
      <c r="C40" s="10" t="s">
        <v>12</v>
      </c>
      <c r="D40" s="10" t="s">
        <v>12</v>
      </c>
      <c r="E40" s="10" t="s">
        <v>12</v>
      </c>
      <c r="F40" s="11" t="s">
        <v>13</v>
      </c>
      <c r="G40" s="12"/>
      <c r="H40" s="12"/>
      <c r="I40" s="11" t="s">
        <v>13</v>
      </c>
      <c r="L40" s="26" t="s">
        <v>13</v>
      </c>
    </row>
    <row r="41" ht="15.75" customHeight="1">
      <c r="A41" s="10" t="s">
        <v>60</v>
      </c>
      <c r="B41" s="10" t="s">
        <v>12</v>
      </c>
      <c r="C41" s="10" t="s">
        <v>12</v>
      </c>
      <c r="D41" s="10" t="s">
        <v>12</v>
      </c>
      <c r="E41" s="10" t="s">
        <v>12</v>
      </c>
      <c r="F41" s="11" t="s">
        <v>13</v>
      </c>
      <c r="G41" s="12"/>
      <c r="H41" s="25" t="str">
        <f>HYPERLINK("https://github.com/stellio-hub/stellio-context-broker/issues/101", "101")</f>
        <v>101</v>
      </c>
      <c r="I41" s="11" t="s">
        <v>13</v>
      </c>
      <c r="L41" s="27" t="s">
        <v>16</v>
      </c>
      <c r="M41" s="28" t="s">
        <v>17</v>
      </c>
    </row>
    <row r="42" ht="15.75" customHeight="1">
      <c r="A42" s="10" t="s">
        <v>61</v>
      </c>
      <c r="B42" s="10" t="s">
        <v>12</v>
      </c>
      <c r="C42" s="10" t="s">
        <v>12</v>
      </c>
      <c r="D42" s="10" t="s">
        <v>12</v>
      </c>
      <c r="E42" s="10" t="s">
        <v>12</v>
      </c>
      <c r="F42" s="11" t="s">
        <v>13</v>
      </c>
      <c r="G42" s="12"/>
      <c r="H42" s="12"/>
      <c r="I42" s="11" t="s">
        <v>13</v>
      </c>
      <c r="L42" s="26" t="s">
        <v>13</v>
      </c>
    </row>
    <row r="43" ht="15.75" customHeight="1">
      <c r="A43" s="10" t="s">
        <v>62</v>
      </c>
      <c r="B43" s="10" t="s">
        <v>12</v>
      </c>
      <c r="C43" s="10" t="s">
        <v>12</v>
      </c>
      <c r="D43" s="10" t="s">
        <v>12</v>
      </c>
      <c r="E43" s="10" t="s">
        <v>53</v>
      </c>
      <c r="F43" s="13" t="s">
        <v>18</v>
      </c>
      <c r="G43" s="12"/>
      <c r="H43" s="12"/>
      <c r="I43" s="13" t="s">
        <v>18</v>
      </c>
      <c r="J43" s="29" t="s">
        <v>19</v>
      </c>
      <c r="L43" s="26" t="s">
        <v>13</v>
      </c>
    </row>
    <row r="44" ht="15.75" customHeight="1">
      <c r="A44" s="10" t="s">
        <v>63</v>
      </c>
      <c r="B44" s="10" t="s">
        <v>12</v>
      </c>
      <c r="C44" s="10" t="s">
        <v>12</v>
      </c>
      <c r="D44" s="10" t="s">
        <v>12</v>
      </c>
      <c r="E44" s="10" t="s">
        <v>12</v>
      </c>
      <c r="F44" s="11" t="s">
        <v>13</v>
      </c>
      <c r="G44" s="12"/>
      <c r="H44" s="12"/>
      <c r="I44" s="11" t="s">
        <v>13</v>
      </c>
      <c r="L44" s="26" t="s">
        <v>13</v>
      </c>
    </row>
    <row r="45" ht="15.75" customHeight="1">
      <c r="A45" s="10"/>
      <c r="B45" s="10"/>
      <c r="C45" s="10"/>
      <c r="D45" s="10"/>
      <c r="E45" s="10"/>
      <c r="F45" s="12"/>
      <c r="G45" s="12"/>
      <c r="H45" s="25"/>
      <c r="I45" s="12"/>
    </row>
    <row r="46" ht="15.75" customHeight="1">
      <c r="A46" s="10" t="s">
        <v>64</v>
      </c>
      <c r="B46" s="10" t="s">
        <v>12</v>
      </c>
      <c r="C46" s="10" t="s">
        <v>12</v>
      </c>
      <c r="D46" s="10" t="s">
        <v>12</v>
      </c>
      <c r="E46" s="10" t="s">
        <v>12</v>
      </c>
      <c r="F46" s="12" t="s">
        <v>16</v>
      </c>
      <c r="G46" s="12" t="s">
        <v>34</v>
      </c>
      <c r="H46" s="25" t="str">
        <f>HYPERLINK("https://github.com/stellio-hub/stellio-context-broker/issues/576","576")</f>
        <v>576</v>
      </c>
      <c r="I46" s="11" t="s">
        <v>13</v>
      </c>
      <c r="L46" s="26" t="s">
        <v>13</v>
      </c>
    </row>
    <row r="47" ht="15.75" customHeight="1">
      <c r="A47" s="10" t="s">
        <v>65</v>
      </c>
      <c r="B47" s="10" t="s">
        <v>12</v>
      </c>
      <c r="C47" s="10" t="s">
        <v>12</v>
      </c>
      <c r="D47" s="10" t="s">
        <v>12</v>
      </c>
      <c r="E47" s="10" t="s">
        <v>12</v>
      </c>
      <c r="F47" s="12" t="s">
        <v>16</v>
      </c>
      <c r="G47" s="12" t="s">
        <v>34</v>
      </c>
      <c r="H47" s="25" t="str">
        <f>HYPERLINK("https://github.com/stellio-hub/stellio-context-broker/issues/677","677")</f>
        <v>677</v>
      </c>
      <c r="I47" s="11" t="s">
        <v>13</v>
      </c>
      <c r="L47" s="26" t="s">
        <v>13</v>
      </c>
    </row>
    <row r="48" ht="15.75" customHeight="1">
      <c r="A48" s="10"/>
      <c r="B48" s="10"/>
      <c r="C48" s="10"/>
      <c r="D48" s="10"/>
      <c r="E48" s="10"/>
      <c r="F48" s="12"/>
      <c r="G48" s="12"/>
      <c r="H48" s="25"/>
      <c r="I48" s="12"/>
    </row>
    <row r="49" ht="15.75" customHeight="1">
      <c r="A49" s="10" t="s">
        <v>66</v>
      </c>
      <c r="B49" s="18" t="s">
        <v>23</v>
      </c>
      <c r="C49" s="10" t="s">
        <v>12</v>
      </c>
      <c r="D49" s="10" t="s">
        <v>12</v>
      </c>
      <c r="E49" s="10" t="s">
        <v>12</v>
      </c>
      <c r="F49" s="12" t="s">
        <v>16</v>
      </c>
      <c r="G49" s="30" t="s">
        <v>34</v>
      </c>
      <c r="H49" s="25" t="str">
        <f>HYPERLINK("https://github.com/stellio-hub/stellio-context-broker/issues/678", "678")</f>
        <v>678</v>
      </c>
      <c r="I49" s="12" t="s">
        <v>24</v>
      </c>
      <c r="J49" s="12" t="s">
        <v>34</v>
      </c>
      <c r="L49" s="26" t="s">
        <v>13</v>
      </c>
    </row>
    <row r="50" ht="15.75" customHeight="1">
      <c r="A50" s="10"/>
      <c r="B50" s="10"/>
      <c r="C50" s="10"/>
      <c r="D50" s="10"/>
      <c r="E50" s="10"/>
      <c r="F50" s="12"/>
      <c r="G50" s="12"/>
      <c r="H50" s="25"/>
      <c r="I50" s="12"/>
      <c r="J50" s="12"/>
    </row>
    <row r="51" ht="15.75" customHeight="1">
      <c r="A51" s="10" t="s">
        <v>67</v>
      </c>
      <c r="B51" s="18" t="s">
        <v>23</v>
      </c>
      <c r="C51" s="10" t="s">
        <v>12</v>
      </c>
      <c r="D51" s="10" t="s">
        <v>12</v>
      </c>
      <c r="E51" s="10" t="s">
        <v>12</v>
      </c>
      <c r="F51" s="30" t="s">
        <v>24</v>
      </c>
      <c r="G51" s="30" t="s">
        <v>34</v>
      </c>
      <c r="H51" s="25" t="str">
        <f>HYPERLINK("https://github.com/stellio-hub/stellio-context-broker/issues/368", "368")</f>
        <v>368</v>
      </c>
      <c r="I51" s="12" t="s">
        <v>24</v>
      </c>
      <c r="J51" s="12" t="s">
        <v>34</v>
      </c>
      <c r="L51" s="12" t="s">
        <v>16</v>
      </c>
      <c r="M51" s="12" t="s">
        <v>34</v>
      </c>
    </row>
    <row r="52" ht="15.75" customHeight="1">
      <c r="A52" s="10"/>
      <c r="B52" s="10"/>
      <c r="C52" s="10"/>
      <c r="D52" s="10"/>
      <c r="E52" s="10"/>
      <c r="F52" s="12"/>
      <c r="G52" s="12"/>
      <c r="H52" s="25"/>
      <c r="I52" s="12"/>
      <c r="J52" s="12"/>
    </row>
    <row r="53" ht="12.75" customHeight="1">
      <c r="A53" s="9" t="s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ht="15.75" customHeight="1">
      <c r="A54" s="10" t="s">
        <v>69</v>
      </c>
      <c r="B54" s="10" t="s">
        <v>12</v>
      </c>
      <c r="C54" s="10" t="s">
        <v>12</v>
      </c>
      <c r="D54" s="10" t="s">
        <v>12</v>
      </c>
      <c r="E54" s="10" t="s">
        <v>12</v>
      </c>
      <c r="F54" s="11" t="s">
        <v>13</v>
      </c>
      <c r="G54" s="12"/>
      <c r="H54" s="12"/>
      <c r="I54" s="11" t="s">
        <v>13</v>
      </c>
      <c r="L54" s="11" t="s">
        <v>13</v>
      </c>
    </row>
    <row r="55" ht="15.75" customHeight="1">
      <c r="A55" s="10" t="s">
        <v>70</v>
      </c>
      <c r="B55" s="10" t="s">
        <v>12</v>
      </c>
      <c r="C55" s="10" t="s">
        <v>12</v>
      </c>
      <c r="D55" s="10" t="s">
        <v>12</v>
      </c>
      <c r="E55" s="10" t="s">
        <v>12</v>
      </c>
      <c r="F55" s="11" t="s">
        <v>13</v>
      </c>
      <c r="G55" s="12"/>
      <c r="H55" s="25" t="str">
        <f>HYPERLINK("https://github.com/stellio-hub/stellio-context-broker/issues/11","11")</f>
        <v>11</v>
      </c>
      <c r="I55" s="11" t="s">
        <v>13</v>
      </c>
      <c r="L55" s="11" t="s">
        <v>13</v>
      </c>
    </row>
    <row r="56" ht="15.75" customHeight="1">
      <c r="A56" s="10" t="s">
        <v>71</v>
      </c>
      <c r="B56" s="10" t="s">
        <v>12</v>
      </c>
      <c r="C56" s="10" t="s">
        <v>12</v>
      </c>
      <c r="D56" s="10" t="s">
        <v>12</v>
      </c>
      <c r="E56" s="10" t="s">
        <v>12</v>
      </c>
      <c r="F56" s="11" t="s">
        <v>13</v>
      </c>
      <c r="G56" s="12"/>
      <c r="H56" s="25" t="str">
        <f>HYPERLINK("https://github.com/stellio-hub/stellio-context-broker/issues/158","158")</f>
        <v>158</v>
      </c>
      <c r="I56" s="11" t="s">
        <v>13</v>
      </c>
      <c r="L56" s="11" t="s">
        <v>13</v>
      </c>
    </row>
    <row r="57" ht="15.75" customHeight="1">
      <c r="A57" s="10" t="s">
        <v>72</v>
      </c>
      <c r="B57" s="10" t="s">
        <v>12</v>
      </c>
      <c r="C57" s="10" t="s">
        <v>12</v>
      </c>
      <c r="D57" s="10" t="s">
        <v>12</v>
      </c>
      <c r="E57" s="10" t="s">
        <v>12</v>
      </c>
      <c r="F57" s="11" t="s">
        <v>13</v>
      </c>
      <c r="G57" s="12"/>
      <c r="H57" s="25" t="str">
        <f>HYPERLINK("https://github.com/stellio-hub/stellio-context-broker/issues/204","204")</f>
        <v>204</v>
      </c>
      <c r="I57" s="11" t="s">
        <v>13</v>
      </c>
      <c r="L57" s="11" t="s">
        <v>13</v>
      </c>
    </row>
    <row r="58" ht="15.75" customHeight="1">
      <c r="A58" s="10" t="s">
        <v>73</v>
      </c>
      <c r="B58" s="10" t="s">
        <v>12</v>
      </c>
      <c r="C58" s="10" t="s">
        <v>12</v>
      </c>
      <c r="D58" s="10" t="s">
        <v>12</v>
      </c>
      <c r="E58" s="10" t="s">
        <v>12</v>
      </c>
      <c r="F58" s="11" t="s">
        <v>13</v>
      </c>
      <c r="G58" s="12"/>
      <c r="H58" s="12"/>
      <c r="I58" s="11" t="s">
        <v>13</v>
      </c>
      <c r="L58" s="11" t="s">
        <v>13</v>
      </c>
    </row>
    <row r="59" ht="15.75" customHeight="1">
      <c r="A59" s="10" t="s">
        <v>74</v>
      </c>
      <c r="B59" s="10" t="s">
        <v>12</v>
      </c>
      <c r="C59" s="10" t="s">
        <v>12</v>
      </c>
      <c r="D59" s="10" t="s">
        <v>12</v>
      </c>
      <c r="E59" s="10" t="s">
        <v>12</v>
      </c>
      <c r="F59" s="11" t="s">
        <v>13</v>
      </c>
      <c r="G59" s="12"/>
      <c r="H59" s="31"/>
      <c r="I59" s="11" t="s">
        <v>13</v>
      </c>
      <c r="L59" s="12" t="s">
        <v>16</v>
      </c>
      <c r="M59" s="12" t="s">
        <v>34</v>
      </c>
    </row>
    <row r="60" ht="15.75" customHeight="1">
      <c r="A60" s="10" t="s">
        <v>75</v>
      </c>
      <c r="B60" s="10" t="s">
        <v>12</v>
      </c>
      <c r="C60" s="10" t="s">
        <v>12</v>
      </c>
      <c r="D60" s="10" t="s">
        <v>12</v>
      </c>
      <c r="E60" s="10" t="s">
        <v>12</v>
      </c>
      <c r="F60" s="11" t="s">
        <v>13</v>
      </c>
      <c r="G60" s="12"/>
      <c r="H60" s="31"/>
      <c r="I60" s="11" t="s">
        <v>13</v>
      </c>
      <c r="L60" s="12" t="s">
        <v>16</v>
      </c>
      <c r="M60" s="12" t="s">
        <v>34</v>
      </c>
    </row>
    <row r="61" ht="15.75" customHeight="1">
      <c r="A61" s="10" t="s">
        <v>76</v>
      </c>
      <c r="B61" s="10" t="s">
        <v>12</v>
      </c>
      <c r="C61" s="10" t="s">
        <v>12</v>
      </c>
      <c r="D61" s="10" t="s">
        <v>12</v>
      </c>
      <c r="E61" s="10" t="s">
        <v>12</v>
      </c>
      <c r="F61" s="11" t="s">
        <v>13</v>
      </c>
      <c r="G61" s="12"/>
      <c r="H61" s="12"/>
      <c r="I61" s="11" t="s">
        <v>13</v>
      </c>
      <c r="L61" s="11" t="s">
        <v>13</v>
      </c>
    </row>
    <row r="62" ht="15.75" customHeight="1">
      <c r="A62" s="10" t="s">
        <v>77</v>
      </c>
      <c r="B62" s="10" t="s">
        <v>12</v>
      </c>
      <c r="C62" s="10" t="s">
        <v>12</v>
      </c>
      <c r="D62" s="10" t="s">
        <v>12</v>
      </c>
      <c r="E62" s="10" t="s">
        <v>12</v>
      </c>
      <c r="F62" s="12" t="s">
        <v>16</v>
      </c>
      <c r="G62" s="12" t="s">
        <v>34</v>
      </c>
      <c r="H62" s="25" t="str">
        <f>HYPERLINK("https://github.com/stellio-hub/stellio-context-broker/issues/12","12")</f>
        <v>12</v>
      </c>
      <c r="I62" s="11" t="s">
        <v>13</v>
      </c>
      <c r="L62" s="11" t="s">
        <v>13</v>
      </c>
    </row>
    <row r="63" ht="15.75" customHeight="1">
      <c r="A63" s="10"/>
      <c r="B63" s="10"/>
      <c r="C63" s="10"/>
      <c r="D63" s="10"/>
      <c r="E63" s="10"/>
      <c r="F63" s="12"/>
      <c r="G63" s="12"/>
      <c r="H63" s="25"/>
    </row>
    <row r="64" ht="12.75" customHeight="1">
      <c r="A64" s="9" t="s">
        <v>78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ht="15.75" customHeight="1">
      <c r="A65" s="10" t="s">
        <v>79</v>
      </c>
      <c r="B65" s="18" t="s">
        <v>23</v>
      </c>
      <c r="C65" s="18" t="s">
        <v>23</v>
      </c>
      <c r="D65" s="10" t="s">
        <v>12</v>
      </c>
      <c r="E65" s="10" t="s">
        <v>12</v>
      </c>
      <c r="F65" s="11" t="s">
        <v>13</v>
      </c>
      <c r="G65" s="12"/>
      <c r="H65" s="25" t="str">
        <f t="shared" ref="H65:H66" si="2">HYPERLINK("https://github.com/stellio-hub/stellio-context-broker/issues/641","641")</f>
        <v>641</v>
      </c>
      <c r="I65" s="12" t="s">
        <v>24</v>
      </c>
      <c r="J65" s="12" t="s">
        <v>25</v>
      </c>
      <c r="L65" s="12" t="s">
        <v>16</v>
      </c>
      <c r="M65" s="28" t="s">
        <v>17</v>
      </c>
    </row>
    <row r="66" ht="15.75" customHeight="1">
      <c r="A66" s="10" t="s">
        <v>80</v>
      </c>
      <c r="B66" s="18" t="s">
        <v>23</v>
      </c>
      <c r="C66" s="18" t="s">
        <v>23</v>
      </c>
      <c r="D66" s="10" t="s">
        <v>12</v>
      </c>
      <c r="E66" s="10" t="s">
        <v>12</v>
      </c>
      <c r="F66" s="12" t="s">
        <v>24</v>
      </c>
      <c r="G66" s="12" t="s">
        <v>25</v>
      </c>
      <c r="H66" s="25" t="str">
        <f t="shared" si="2"/>
        <v>641</v>
      </c>
      <c r="I66" s="12" t="s">
        <v>24</v>
      </c>
      <c r="J66" s="12" t="s">
        <v>25</v>
      </c>
      <c r="L66" s="12" t="s">
        <v>16</v>
      </c>
      <c r="M66" s="28" t="s">
        <v>17</v>
      </c>
    </row>
    <row r="67" ht="15.75" customHeight="1">
      <c r="A67" s="10" t="s">
        <v>81</v>
      </c>
      <c r="B67" s="18" t="s">
        <v>23</v>
      </c>
      <c r="C67" s="18" t="s">
        <v>23</v>
      </c>
      <c r="D67" s="10" t="s">
        <v>12</v>
      </c>
      <c r="E67" s="10" t="s">
        <v>12</v>
      </c>
      <c r="F67" s="12" t="s">
        <v>16</v>
      </c>
      <c r="G67" s="12" t="s">
        <v>34</v>
      </c>
      <c r="H67" s="25" t="str">
        <f t="shared" ref="H67:H68" si="3">HYPERLINK("https://github.com/stellio-hub/stellio-context-broker/issues/679","679")</f>
        <v>679</v>
      </c>
      <c r="I67" s="11" t="s">
        <v>13</v>
      </c>
      <c r="L67" s="12" t="s">
        <v>16</v>
      </c>
      <c r="M67" s="28" t="s">
        <v>17</v>
      </c>
    </row>
    <row r="68" ht="15.75" customHeight="1">
      <c r="A68" s="10" t="s">
        <v>82</v>
      </c>
      <c r="B68" s="18" t="s">
        <v>23</v>
      </c>
      <c r="C68" s="18" t="s">
        <v>23</v>
      </c>
      <c r="D68" s="10" t="s">
        <v>12</v>
      </c>
      <c r="E68" s="10" t="s">
        <v>12</v>
      </c>
      <c r="F68" s="12" t="s">
        <v>16</v>
      </c>
      <c r="G68" s="12" t="s">
        <v>34</v>
      </c>
      <c r="H68" s="25" t="str">
        <f t="shared" si="3"/>
        <v>679</v>
      </c>
      <c r="I68" s="11" t="s">
        <v>13</v>
      </c>
      <c r="L68" s="12" t="s">
        <v>16</v>
      </c>
      <c r="M68" s="28" t="s">
        <v>17</v>
      </c>
    </row>
    <row r="69" ht="15.75" customHeight="1">
      <c r="A69" s="10"/>
      <c r="B69" s="10"/>
      <c r="C69" s="10"/>
      <c r="D69" s="10"/>
      <c r="E69" s="10"/>
      <c r="F69" s="12"/>
      <c r="G69" s="12"/>
      <c r="H69" s="12"/>
    </row>
    <row r="70" ht="12.75" customHeight="1">
      <c r="A70" s="9" t="s">
        <v>83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ht="15.75" customHeight="1">
      <c r="A71" s="10" t="s">
        <v>84</v>
      </c>
      <c r="B71" s="10" t="s">
        <v>12</v>
      </c>
      <c r="C71" s="10" t="s">
        <v>12</v>
      </c>
      <c r="D71" s="10" t="s">
        <v>12</v>
      </c>
      <c r="E71" s="10" t="s">
        <v>12</v>
      </c>
      <c r="F71" s="11" t="s">
        <v>13</v>
      </c>
      <c r="G71" s="12"/>
      <c r="H71" s="31"/>
      <c r="I71" s="11" t="s">
        <v>13</v>
      </c>
      <c r="L71" s="11" t="s">
        <v>13</v>
      </c>
    </row>
    <row r="72" ht="15.75" customHeight="1">
      <c r="A72" s="10" t="s">
        <v>85</v>
      </c>
      <c r="B72" s="10" t="s">
        <v>12</v>
      </c>
      <c r="C72" s="10" t="s">
        <v>12</v>
      </c>
      <c r="D72" s="10" t="s">
        <v>12</v>
      </c>
      <c r="E72" s="10" t="s">
        <v>12</v>
      </c>
      <c r="F72" s="11" t="s">
        <v>13</v>
      </c>
      <c r="G72" s="12"/>
      <c r="H72" s="25" t="str">
        <f>HYPERLINK("https://github.com/stellio-hub/stellio-context-broker/issues/61","61")</f>
        <v>61</v>
      </c>
      <c r="I72" s="11" t="s">
        <v>13</v>
      </c>
      <c r="L72" s="11" t="s">
        <v>13</v>
      </c>
    </row>
    <row r="73" ht="15.75" customHeight="1">
      <c r="A73" s="10" t="s">
        <v>86</v>
      </c>
      <c r="B73" s="10" t="s">
        <v>12</v>
      </c>
      <c r="C73" s="10" t="s">
        <v>12</v>
      </c>
      <c r="D73" s="10" t="s">
        <v>12</v>
      </c>
      <c r="E73" s="10" t="s">
        <v>12</v>
      </c>
      <c r="F73" s="11" t="s">
        <v>13</v>
      </c>
      <c r="G73" s="12"/>
      <c r="H73" s="25" t="str">
        <f t="shared" ref="H73:H74" si="4">HYPERLINK("https://github.com/stellio-hub/stellio-context-broker/issues/4", "4")</f>
        <v>4</v>
      </c>
      <c r="I73" s="11" t="s">
        <v>13</v>
      </c>
      <c r="L73" s="11" t="s">
        <v>13</v>
      </c>
    </row>
    <row r="74" ht="15.75" customHeight="1">
      <c r="A74" s="10" t="s">
        <v>87</v>
      </c>
      <c r="B74" s="10" t="s">
        <v>12</v>
      </c>
      <c r="C74" s="10" t="s">
        <v>12</v>
      </c>
      <c r="D74" s="10" t="s">
        <v>12</v>
      </c>
      <c r="E74" s="10" t="s">
        <v>12</v>
      </c>
      <c r="F74" s="11" t="s">
        <v>13</v>
      </c>
      <c r="G74" s="12"/>
      <c r="H74" s="25" t="str">
        <f t="shared" si="4"/>
        <v>4</v>
      </c>
      <c r="I74" s="11" t="s">
        <v>13</v>
      </c>
      <c r="L74" s="11" t="s">
        <v>13</v>
      </c>
    </row>
    <row r="75" ht="14.25" customHeight="1">
      <c r="A75" s="10" t="s">
        <v>88</v>
      </c>
      <c r="B75" s="10" t="s">
        <v>12</v>
      </c>
      <c r="C75" s="10" t="s">
        <v>12</v>
      </c>
      <c r="D75" s="10" t="s">
        <v>12</v>
      </c>
      <c r="E75" s="10" t="s">
        <v>89</v>
      </c>
      <c r="F75" s="32" t="s">
        <v>90</v>
      </c>
      <c r="G75" s="12" t="s">
        <v>34</v>
      </c>
      <c r="H75" s="25" t="str">
        <f>HYPERLINK("https://github.com/stellio-hub/stellio-context-broker/issues/206","206")</f>
        <v>206</v>
      </c>
      <c r="I75" s="13" t="s">
        <v>18</v>
      </c>
      <c r="J75" s="14" t="s">
        <v>19</v>
      </c>
      <c r="L75" s="13" t="s">
        <v>18</v>
      </c>
    </row>
    <row r="76" ht="15.75" customHeight="1">
      <c r="A76" s="10" t="s">
        <v>91</v>
      </c>
      <c r="B76" s="10" t="s">
        <v>12</v>
      </c>
      <c r="C76" s="10" t="s">
        <v>12</v>
      </c>
      <c r="D76" s="10" t="s">
        <v>12</v>
      </c>
      <c r="E76" s="10" t="s">
        <v>12</v>
      </c>
      <c r="F76" s="11" t="s">
        <v>13</v>
      </c>
      <c r="G76" s="12"/>
      <c r="H76" s="12"/>
      <c r="I76" s="11" t="s">
        <v>13</v>
      </c>
      <c r="L76" s="11" t="s">
        <v>13</v>
      </c>
    </row>
    <row r="77" ht="15.0" customHeight="1">
      <c r="A77" s="10" t="s">
        <v>92</v>
      </c>
      <c r="B77" s="10" t="s">
        <v>12</v>
      </c>
      <c r="C77" s="10" t="s">
        <v>12</v>
      </c>
      <c r="D77" s="10" t="s">
        <v>12</v>
      </c>
      <c r="E77" s="10" t="s">
        <v>12</v>
      </c>
      <c r="F77" s="11" t="s">
        <v>13</v>
      </c>
      <c r="G77" s="12"/>
      <c r="H77" s="12"/>
      <c r="I77" s="11" t="s">
        <v>13</v>
      </c>
      <c r="L77" s="11" t="s">
        <v>13</v>
      </c>
    </row>
    <row r="78" ht="15.75" customHeight="1">
      <c r="A78" s="10" t="s">
        <v>93</v>
      </c>
      <c r="B78" s="10" t="s">
        <v>12</v>
      </c>
      <c r="C78" s="10" t="s">
        <v>12</v>
      </c>
      <c r="D78" s="10" t="s">
        <v>12</v>
      </c>
      <c r="E78" s="10" t="s">
        <v>89</v>
      </c>
      <c r="F78" s="32" t="s">
        <v>90</v>
      </c>
      <c r="G78" s="12"/>
      <c r="H78" s="12"/>
      <c r="I78" s="13" t="s">
        <v>18</v>
      </c>
      <c r="J78" s="14" t="s">
        <v>19</v>
      </c>
      <c r="L78" s="11" t="s">
        <v>13</v>
      </c>
    </row>
    <row r="79" ht="15.75" customHeight="1">
      <c r="A79" s="10" t="s">
        <v>94</v>
      </c>
      <c r="B79" s="10" t="s">
        <v>12</v>
      </c>
      <c r="C79" s="10" t="s">
        <v>12</v>
      </c>
      <c r="D79" s="10" t="s">
        <v>95</v>
      </c>
      <c r="E79" s="10" t="s">
        <v>12</v>
      </c>
      <c r="F79" s="33" t="s">
        <v>96</v>
      </c>
      <c r="G79" s="12"/>
      <c r="H79" s="25" t="str">
        <f>HYPERLINK("https://github.com/stellio-hub/stellio-context-broker/issues/466", "466")</f>
        <v>466</v>
      </c>
      <c r="I79" s="11" t="s">
        <v>13</v>
      </c>
      <c r="L79" s="34" t="s">
        <v>20</v>
      </c>
    </row>
    <row r="80" ht="15.75" customHeight="1">
      <c r="A80" s="10" t="s">
        <v>97</v>
      </c>
      <c r="B80" s="10" t="s">
        <v>12</v>
      </c>
      <c r="C80" s="10" t="s">
        <v>12</v>
      </c>
      <c r="D80" s="10" t="s">
        <v>12</v>
      </c>
      <c r="E80" s="10" t="s">
        <v>12</v>
      </c>
      <c r="F80" s="12" t="s">
        <v>16</v>
      </c>
      <c r="G80" s="12" t="s">
        <v>25</v>
      </c>
      <c r="H80" s="25" t="str">
        <f>HYPERLINK("https://github.com/stellio-hub/stellio-context-broker/issues/680","680")</f>
        <v>680</v>
      </c>
      <c r="I80" s="11" t="s">
        <v>13</v>
      </c>
      <c r="L80" s="11" t="s">
        <v>13</v>
      </c>
    </row>
    <row r="81" ht="15.75" customHeight="1">
      <c r="A81" s="10" t="s">
        <v>98</v>
      </c>
      <c r="B81" s="18" t="s">
        <v>23</v>
      </c>
      <c r="C81" s="18" t="s">
        <v>23</v>
      </c>
      <c r="D81" s="10" t="s">
        <v>12</v>
      </c>
      <c r="E81" s="10" t="s">
        <v>12</v>
      </c>
      <c r="F81" s="12" t="s">
        <v>16</v>
      </c>
      <c r="G81" s="12" t="s">
        <v>17</v>
      </c>
      <c r="H81" s="25" t="str">
        <f>HYPERLINK("https://github.com/stellio-hub/stellio-context-broker/issues/681","681")</f>
        <v>681</v>
      </c>
      <c r="I81" s="11" t="s">
        <v>13</v>
      </c>
      <c r="L81" s="11" t="s">
        <v>13</v>
      </c>
    </row>
    <row r="82" ht="13.5" customHeight="1">
      <c r="A82" s="10" t="s">
        <v>99</v>
      </c>
      <c r="B82" s="18" t="s">
        <v>23</v>
      </c>
      <c r="C82" s="18" t="s">
        <v>23</v>
      </c>
      <c r="D82" s="18" t="s">
        <v>23</v>
      </c>
      <c r="E82" s="10" t="s">
        <v>12</v>
      </c>
      <c r="F82" s="12" t="s">
        <v>16</v>
      </c>
      <c r="G82" s="30" t="s">
        <v>34</v>
      </c>
      <c r="H82" s="25"/>
      <c r="I82" s="12" t="s">
        <v>16</v>
      </c>
      <c r="J82" s="12" t="s">
        <v>34</v>
      </c>
      <c r="L82" s="34" t="s">
        <v>20</v>
      </c>
    </row>
    <row r="83" ht="15.75" customHeight="1">
      <c r="A83" s="10" t="s">
        <v>100</v>
      </c>
      <c r="B83" s="18" t="s">
        <v>23</v>
      </c>
      <c r="C83" s="18" t="s">
        <v>23</v>
      </c>
      <c r="D83" s="10" t="s">
        <v>12</v>
      </c>
      <c r="E83" s="10" t="s">
        <v>12</v>
      </c>
      <c r="F83" s="12" t="s">
        <v>16</v>
      </c>
      <c r="G83" s="12" t="s">
        <v>34</v>
      </c>
      <c r="H83" s="25" t="str">
        <f>HYPERLINK("https://github.com/stellio-hub/stellio-context-broker/issues/682","682")</f>
        <v>682</v>
      </c>
      <c r="I83" s="12" t="s">
        <v>16</v>
      </c>
      <c r="J83" s="12" t="s">
        <v>34</v>
      </c>
      <c r="L83" s="11" t="s">
        <v>13</v>
      </c>
    </row>
    <row r="84" ht="15.75" customHeight="1">
      <c r="A84" s="10"/>
      <c r="B84" s="10"/>
      <c r="C84" s="10"/>
      <c r="D84" s="10"/>
      <c r="E84" s="10"/>
      <c r="F84" s="12"/>
      <c r="G84" s="12"/>
      <c r="H84" s="12"/>
    </row>
    <row r="85" ht="12.75" customHeight="1">
      <c r="A85" s="9" t="s">
        <v>101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ht="15.75" customHeight="1">
      <c r="A86" s="10" t="s">
        <v>102</v>
      </c>
      <c r="B86" s="10" t="s">
        <v>12</v>
      </c>
      <c r="C86" s="10" t="s">
        <v>12</v>
      </c>
      <c r="D86" s="10" t="s">
        <v>103</v>
      </c>
      <c r="E86" s="10" t="s">
        <v>12</v>
      </c>
      <c r="F86" s="11" t="s">
        <v>13</v>
      </c>
      <c r="G86" s="12"/>
      <c r="H86" s="12"/>
      <c r="I86" s="11" t="s">
        <v>13</v>
      </c>
      <c r="L86" s="11" t="s">
        <v>13</v>
      </c>
    </row>
    <row r="87" ht="15.75" customHeight="1">
      <c r="A87" s="10" t="s">
        <v>104</v>
      </c>
      <c r="B87" s="10" t="s">
        <v>12</v>
      </c>
      <c r="C87" s="10" t="s">
        <v>12</v>
      </c>
      <c r="D87" s="10" t="s">
        <v>12</v>
      </c>
      <c r="E87" s="10" t="s">
        <v>12</v>
      </c>
      <c r="F87" s="11" t="s">
        <v>13</v>
      </c>
      <c r="G87" s="12"/>
      <c r="H87" s="25" t="str">
        <f t="shared" ref="H87:H88" si="5">HYPERLINK("https://github.com/stellio-hub/stellio-context-broker/issues/4", "4")</f>
        <v>4</v>
      </c>
      <c r="I87" s="35" t="s">
        <v>13</v>
      </c>
      <c r="L87" s="35" t="s">
        <v>13</v>
      </c>
    </row>
    <row r="88" ht="15.75" customHeight="1">
      <c r="A88" s="10" t="s">
        <v>105</v>
      </c>
      <c r="B88" s="10" t="s">
        <v>12</v>
      </c>
      <c r="C88" s="10" t="s">
        <v>12</v>
      </c>
      <c r="D88" s="10" t="s">
        <v>12</v>
      </c>
      <c r="E88" s="10" t="s">
        <v>12</v>
      </c>
      <c r="F88" s="11" t="s">
        <v>13</v>
      </c>
      <c r="G88" s="12"/>
      <c r="H88" s="25" t="str">
        <f t="shared" si="5"/>
        <v>4</v>
      </c>
      <c r="I88" s="35" t="s">
        <v>13</v>
      </c>
      <c r="L88" s="35" t="s">
        <v>13</v>
      </c>
    </row>
    <row r="89" ht="15.75" customHeight="1">
      <c r="A89" s="10" t="s">
        <v>106</v>
      </c>
      <c r="B89" s="10" t="s">
        <v>12</v>
      </c>
      <c r="C89" s="10" t="s">
        <v>12</v>
      </c>
      <c r="D89" s="10" t="s">
        <v>12</v>
      </c>
      <c r="E89" s="10" t="s">
        <v>12</v>
      </c>
      <c r="F89" s="11" t="s">
        <v>13</v>
      </c>
      <c r="G89" s="12"/>
      <c r="H89" s="25" t="str">
        <f>HYPERLINK("https://github.com/stellio-hub/stellio-context-broker/issues/25", "25")</f>
        <v>25</v>
      </c>
      <c r="I89" s="35" t="s">
        <v>13</v>
      </c>
      <c r="L89" s="35" t="s">
        <v>13</v>
      </c>
    </row>
    <row r="90" ht="15.75" customHeight="1">
      <c r="A90" s="10" t="s">
        <v>107</v>
      </c>
      <c r="B90" s="10" t="s">
        <v>12</v>
      </c>
      <c r="C90" s="10" t="s">
        <v>12</v>
      </c>
      <c r="D90" s="10" t="s">
        <v>12</v>
      </c>
      <c r="E90" s="10" t="s">
        <v>12</v>
      </c>
      <c r="F90" s="11" t="s">
        <v>13</v>
      </c>
      <c r="G90" s="12"/>
      <c r="H90" s="25" t="str">
        <f>HYPERLINK("https://github.com/stellio-hub/stellio-context-broker/issues/146","146")</f>
        <v>146</v>
      </c>
      <c r="I90" s="35" t="s">
        <v>13</v>
      </c>
      <c r="L90" s="35" t="s">
        <v>13</v>
      </c>
    </row>
    <row r="91" ht="15.75" customHeight="1">
      <c r="A91" s="10" t="s">
        <v>108</v>
      </c>
      <c r="B91" s="10" t="s">
        <v>12</v>
      </c>
      <c r="C91" s="10" t="s">
        <v>12</v>
      </c>
      <c r="D91" s="10" t="s">
        <v>12</v>
      </c>
      <c r="E91" s="10" t="s">
        <v>12</v>
      </c>
      <c r="F91" s="11" t="s">
        <v>13</v>
      </c>
      <c r="G91" s="12"/>
      <c r="H91" s="25" t="str">
        <f>HYPERLINK("https://github.com/stellio-hub/stellio-context-broker/issues/52","52")</f>
        <v>52</v>
      </c>
      <c r="I91" s="35" t="s">
        <v>13</v>
      </c>
      <c r="L91" s="35" t="s">
        <v>13</v>
      </c>
    </row>
    <row r="92" ht="15.75" customHeight="1">
      <c r="A92" s="10" t="s">
        <v>109</v>
      </c>
      <c r="B92" s="10" t="s">
        <v>12</v>
      </c>
      <c r="C92" s="10" t="s">
        <v>12</v>
      </c>
      <c r="D92" s="10" t="s">
        <v>12</v>
      </c>
      <c r="E92" s="10" t="s">
        <v>12</v>
      </c>
      <c r="F92" s="11" t="s">
        <v>13</v>
      </c>
      <c r="G92" s="12"/>
      <c r="H92" s="25" t="str">
        <f>HYPERLINK("https://github.com/stellio-hub/stellio-context-broker/issues/29","29")</f>
        <v>29</v>
      </c>
      <c r="I92" s="35" t="s">
        <v>13</v>
      </c>
      <c r="L92" s="35" t="s">
        <v>13</v>
      </c>
    </row>
    <row r="93" ht="15.75" customHeight="1">
      <c r="A93" s="10" t="s">
        <v>110</v>
      </c>
      <c r="B93" s="10" t="s">
        <v>12</v>
      </c>
      <c r="C93" s="10" t="s">
        <v>12</v>
      </c>
      <c r="D93" s="10" t="s">
        <v>12</v>
      </c>
      <c r="E93" s="10" t="s">
        <v>12</v>
      </c>
      <c r="F93" s="11" t="s">
        <v>13</v>
      </c>
      <c r="G93" s="12"/>
      <c r="H93" s="25" t="str">
        <f>HYPERLINK("https://github.com/stellio-hub/stellio-context-broker/issues/504","504")</f>
        <v>504</v>
      </c>
      <c r="I93" s="35" t="s">
        <v>13</v>
      </c>
      <c r="L93" s="35" t="s">
        <v>13</v>
      </c>
    </row>
    <row r="94" ht="15.75" customHeight="1">
      <c r="A94" s="10" t="s">
        <v>111</v>
      </c>
      <c r="B94" s="10" t="s">
        <v>12</v>
      </c>
      <c r="C94" s="10" t="s">
        <v>12</v>
      </c>
      <c r="D94" s="10" t="s">
        <v>12</v>
      </c>
      <c r="E94" s="10" t="s">
        <v>12</v>
      </c>
      <c r="F94" s="12" t="s">
        <v>16</v>
      </c>
      <c r="G94" s="12" t="s">
        <v>34</v>
      </c>
      <c r="H94" s="25" t="str">
        <f>HYPERLINK("https://github.com/stellio-hub/stellio-context-broker/issues/576","576")</f>
        <v>576</v>
      </c>
      <c r="I94" s="35" t="s">
        <v>13</v>
      </c>
      <c r="L94" s="35" t="s">
        <v>13</v>
      </c>
    </row>
    <row r="95" ht="15.75" customHeight="1">
      <c r="A95" s="10"/>
      <c r="B95" s="10"/>
      <c r="C95" s="10"/>
      <c r="D95" s="10"/>
      <c r="E95" s="10"/>
      <c r="F95" s="12"/>
      <c r="G95" s="12"/>
      <c r="H95" s="12"/>
    </row>
    <row r="96" ht="15.75" customHeight="1">
      <c r="A96" s="10"/>
      <c r="B96" s="10"/>
      <c r="C96" s="10"/>
      <c r="D96" s="10"/>
      <c r="E96" s="10"/>
      <c r="F96" s="12"/>
      <c r="G96" s="12"/>
      <c r="H96" s="12"/>
    </row>
    <row r="97" ht="15.75" customHeight="1">
      <c r="A97" s="10"/>
      <c r="B97" s="10"/>
      <c r="C97" s="10"/>
      <c r="D97" s="10"/>
      <c r="E97" s="10"/>
      <c r="F97" s="12"/>
      <c r="G97" s="12"/>
      <c r="H97" s="12"/>
    </row>
    <row r="98" ht="15.75" customHeight="1">
      <c r="A98" s="10"/>
      <c r="B98" s="10"/>
      <c r="C98" s="10"/>
      <c r="D98" s="10"/>
      <c r="E98" s="10"/>
      <c r="F98" s="12"/>
      <c r="G98" s="12"/>
      <c r="H98" s="12"/>
    </row>
    <row r="99" ht="15.75" customHeight="1">
      <c r="A99" s="10"/>
      <c r="B99" s="10"/>
      <c r="C99" s="10"/>
      <c r="D99" s="10"/>
      <c r="E99" s="10"/>
      <c r="F99" s="12"/>
      <c r="G99" s="12"/>
      <c r="H99" s="12"/>
    </row>
    <row r="100" ht="15.75" customHeight="1">
      <c r="A100" s="10"/>
      <c r="B100" s="10"/>
      <c r="C100" s="10"/>
      <c r="D100" s="10"/>
      <c r="E100" s="10"/>
      <c r="F100" s="12"/>
      <c r="G100" s="12"/>
      <c r="H100" s="12"/>
    </row>
    <row r="101" ht="15.75" customHeight="1">
      <c r="A101" s="10"/>
      <c r="B101" s="10"/>
      <c r="C101" s="10"/>
      <c r="D101" s="10"/>
      <c r="E101" s="10"/>
      <c r="F101" s="12"/>
      <c r="G101" s="12"/>
      <c r="H101" s="12"/>
    </row>
    <row r="102" ht="15.75" customHeight="1">
      <c r="A102" s="10"/>
      <c r="B102" s="10"/>
      <c r="C102" s="10"/>
      <c r="D102" s="10"/>
      <c r="E102" s="10"/>
      <c r="F102" s="12"/>
      <c r="G102" s="12"/>
      <c r="H102" s="12"/>
    </row>
    <row r="103" ht="15.75" customHeight="1">
      <c r="A103" s="10"/>
      <c r="B103" s="10"/>
      <c r="C103" s="10"/>
      <c r="D103" s="10"/>
      <c r="E103" s="10"/>
      <c r="F103" s="12"/>
      <c r="G103" s="12"/>
      <c r="H103" s="12"/>
    </row>
    <row r="104" ht="15.75" customHeight="1">
      <c r="A104" s="10"/>
      <c r="B104" s="10"/>
      <c r="C104" s="10"/>
      <c r="D104" s="10"/>
      <c r="E104" s="10"/>
      <c r="F104" s="12"/>
      <c r="G104" s="12"/>
      <c r="H104" s="12"/>
    </row>
    <row r="105" ht="15.75" customHeight="1">
      <c r="A105" s="10"/>
      <c r="B105" s="10"/>
      <c r="C105" s="10"/>
      <c r="D105" s="10"/>
      <c r="E105" s="10"/>
      <c r="F105" s="12"/>
      <c r="G105" s="12"/>
      <c r="H105" s="12"/>
    </row>
    <row r="106" ht="15.75" customHeight="1">
      <c r="A106" s="10"/>
      <c r="B106" s="10"/>
      <c r="C106" s="10"/>
      <c r="D106" s="10"/>
      <c r="E106" s="10"/>
      <c r="F106" s="12"/>
      <c r="G106" s="12"/>
      <c r="H106" s="12"/>
    </row>
    <row r="107" ht="15.75" customHeight="1">
      <c r="A107" s="10"/>
      <c r="B107" s="10"/>
      <c r="C107" s="10"/>
      <c r="D107" s="10"/>
      <c r="E107" s="10"/>
      <c r="F107" s="12"/>
      <c r="G107" s="12"/>
      <c r="H107" s="12"/>
    </row>
    <row r="108" ht="15.75" customHeight="1">
      <c r="A108" s="10"/>
      <c r="B108" s="10"/>
      <c r="C108" s="10"/>
      <c r="D108" s="10"/>
      <c r="E108" s="10"/>
      <c r="F108" s="12"/>
      <c r="G108" s="12"/>
      <c r="H108" s="12"/>
    </row>
    <row r="109" ht="15.75" customHeight="1">
      <c r="A109" s="10"/>
      <c r="B109" s="10"/>
      <c r="C109" s="10"/>
      <c r="D109" s="10"/>
      <c r="E109" s="10"/>
      <c r="F109" s="12"/>
      <c r="G109" s="12"/>
      <c r="H109" s="12"/>
    </row>
    <row r="110" ht="15.75" customHeight="1">
      <c r="A110" s="10"/>
      <c r="B110" s="10"/>
      <c r="C110" s="10"/>
      <c r="D110" s="10"/>
      <c r="E110" s="10"/>
      <c r="F110" s="12"/>
      <c r="G110" s="12"/>
      <c r="H110" s="12"/>
    </row>
    <row r="111" ht="15.75" customHeight="1">
      <c r="A111" s="10"/>
      <c r="B111" s="10"/>
      <c r="C111" s="10"/>
      <c r="D111" s="10"/>
      <c r="E111" s="10"/>
      <c r="F111" s="12"/>
      <c r="G111" s="12"/>
      <c r="H111" s="12"/>
    </row>
    <row r="112" ht="15.75" customHeight="1">
      <c r="A112" s="10"/>
      <c r="B112" s="10"/>
      <c r="C112" s="10"/>
      <c r="D112" s="10"/>
      <c r="E112" s="10"/>
      <c r="F112" s="12"/>
      <c r="G112" s="12"/>
      <c r="H112" s="12"/>
    </row>
    <row r="113" ht="15.75" customHeight="1">
      <c r="A113" s="10"/>
      <c r="B113" s="10"/>
      <c r="C113" s="10"/>
      <c r="D113" s="10"/>
      <c r="E113" s="10"/>
      <c r="F113" s="12"/>
      <c r="G113" s="12"/>
      <c r="H113" s="12"/>
    </row>
    <row r="114" ht="15.75" customHeight="1">
      <c r="A114" s="10"/>
      <c r="B114" s="10"/>
      <c r="C114" s="10"/>
      <c r="D114" s="10"/>
      <c r="E114" s="10"/>
      <c r="F114" s="12"/>
      <c r="G114" s="12"/>
      <c r="H114" s="12"/>
    </row>
    <row r="115" ht="15.75" customHeight="1">
      <c r="A115" s="10"/>
      <c r="B115" s="10"/>
      <c r="C115" s="10"/>
      <c r="D115" s="10"/>
      <c r="E115" s="10"/>
      <c r="F115" s="12"/>
      <c r="G115" s="12"/>
      <c r="H115" s="12"/>
    </row>
    <row r="116" ht="15.75" customHeight="1">
      <c r="A116" s="10"/>
      <c r="B116" s="10"/>
      <c r="C116" s="10"/>
      <c r="D116" s="10"/>
      <c r="E116" s="10"/>
      <c r="F116" s="12"/>
      <c r="G116" s="12"/>
      <c r="H116" s="12"/>
    </row>
    <row r="117" ht="15.75" customHeight="1">
      <c r="A117" s="10"/>
      <c r="B117" s="10"/>
      <c r="C117" s="10"/>
      <c r="D117" s="10"/>
      <c r="E117" s="10"/>
      <c r="F117" s="12"/>
      <c r="G117" s="12"/>
      <c r="H117" s="12"/>
    </row>
    <row r="118" ht="15.75" customHeight="1">
      <c r="A118" s="10"/>
      <c r="B118" s="10"/>
      <c r="C118" s="10"/>
      <c r="D118" s="10"/>
      <c r="E118" s="10"/>
      <c r="F118" s="12"/>
      <c r="G118" s="12"/>
      <c r="H118" s="12"/>
    </row>
    <row r="119" ht="15.75" customHeight="1">
      <c r="A119" s="10"/>
      <c r="B119" s="10"/>
      <c r="C119" s="10"/>
      <c r="D119" s="10"/>
      <c r="E119" s="10"/>
      <c r="F119" s="12"/>
      <c r="G119" s="12"/>
      <c r="H119" s="12"/>
    </row>
    <row r="120" ht="15.75" customHeight="1">
      <c r="A120" s="10"/>
      <c r="B120" s="10"/>
      <c r="C120" s="10"/>
      <c r="D120" s="10"/>
      <c r="E120" s="10"/>
      <c r="F120" s="12"/>
      <c r="G120" s="12"/>
      <c r="H120" s="12"/>
    </row>
    <row r="121" ht="15.75" customHeight="1">
      <c r="A121" s="10"/>
      <c r="B121" s="10"/>
      <c r="C121" s="10"/>
      <c r="D121" s="10"/>
      <c r="E121" s="10"/>
      <c r="F121" s="12"/>
      <c r="G121" s="12"/>
      <c r="H121" s="12"/>
    </row>
    <row r="122" ht="15.75" customHeight="1">
      <c r="A122" s="10"/>
      <c r="B122" s="10"/>
      <c r="C122" s="10"/>
      <c r="D122" s="10"/>
      <c r="E122" s="10"/>
      <c r="F122" s="12"/>
      <c r="G122" s="12"/>
      <c r="H122" s="12"/>
    </row>
    <row r="123" ht="15.75" customHeight="1">
      <c r="A123" s="10"/>
      <c r="B123" s="10"/>
      <c r="C123" s="10"/>
      <c r="D123" s="10"/>
      <c r="E123" s="10"/>
      <c r="F123" s="12"/>
      <c r="G123" s="12"/>
      <c r="H123" s="12"/>
    </row>
    <row r="124" ht="15.75" customHeight="1">
      <c r="A124" s="10"/>
      <c r="B124" s="10"/>
      <c r="C124" s="10"/>
      <c r="D124" s="10"/>
      <c r="E124" s="10"/>
      <c r="F124" s="12"/>
      <c r="G124" s="12"/>
      <c r="H124" s="12"/>
    </row>
    <row r="125" ht="15.75" customHeight="1">
      <c r="A125" s="10"/>
      <c r="B125" s="10"/>
      <c r="C125" s="10"/>
      <c r="D125" s="10"/>
      <c r="E125" s="10"/>
      <c r="F125" s="12"/>
      <c r="G125" s="12"/>
      <c r="H125" s="12"/>
    </row>
    <row r="126" ht="15.75" customHeight="1">
      <c r="A126" s="10"/>
      <c r="B126" s="10"/>
      <c r="C126" s="10"/>
      <c r="D126" s="10"/>
      <c r="E126" s="10"/>
      <c r="F126" s="12"/>
      <c r="G126" s="12"/>
      <c r="H126" s="12"/>
    </row>
    <row r="127" ht="15.75" customHeight="1">
      <c r="A127" s="10"/>
      <c r="B127" s="10"/>
      <c r="C127" s="10"/>
      <c r="D127" s="10"/>
      <c r="E127" s="10"/>
      <c r="F127" s="12"/>
      <c r="G127" s="12"/>
      <c r="H127" s="12"/>
    </row>
    <row r="128" ht="15.75" customHeight="1">
      <c r="A128" s="10"/>
      <c r="B128" s="10"/>
      <c r="C128" s="10"/>
      <c r="D128" s="10"/>
      <c r="E128" s="10"/>
      <c r="F128" s="12"/>
      <c r="G128" s="12"/>
      <c r="H128" s="12"/>
    </row>
    <row r="129" ht="15.75" customHeight="1">
      <c r="A129" s="10"/>
      <c r="B129" s="10"/>
      <c r="C129" s="10"/>
      <c r="D129" s="10"/>
      <c r="E129" s="10"/>
      <c r="F129" s="12"/>
      <c r="G129" s="12"/>
      <c r="H129" s="12"/>
    </row>
    <row r="130" ht="15.75" customHeight="1">
      <c r="A130" s="10"/>
      <c r="B130" s="10"/>
      <c r="C130" s="10"/>
      <c r="D130" s="10"/>
      <c r="E130" s="10"/>
      <c r="F130" s="12"/>
      <c r="G130" s="12"/>
      <c r="H130" s="12"/>
    </row>
    <row r="131" ht="15.75" customHeight="1">
      <c r="A131" s="10"/>
      <c r="B131" s="10"/>
      <c r="C131" s="10"/>
      <c r="D131" s="10"/>
      <c r="E131" s="10"/>
      <c r="F131" s="12"/>
      <c r="G131" s="12"/>
      <c r="H131" s="12"/>
    </row>
    <row r="132" ht="15.75" customHeight="1">
      <c r="A132" s="10"/>
      <c r="B132" s="10"/>
      <c r="C132" s="10"/>
      <c r="D132" s="10"/>
      <c r="E132" s="10"/>
      <c r="F132" s="12"/>
      <c r="G132" s="12"/>
      <c r="H132" s="12"/>
    </row>
    <row r="133" ht="15.75" customHeight="1">
      <c r="A133" s="10"/>
      <c r="B133" s="10"/>
      <c r="C133" s="10"/>
      <c r="D133" s="10"/>
      <c r="E133" s="10"/>
      <c r="F133" s="12"/>
      <c r="G133" s="12"/>
      <c r="H133" s="12"/>
    </row>
    <row r="134" ht="15.75" customHeight="1">
      <c r="A134" s="10"/>
      <c r="B134" s="10"/>
      <c r="C134" s="10"/>
      <c r="D134" s="10"/>
      <c r="E134" s="10"/>
      <c r="F134" s="12"/>
      <c r="G134" s="12"/>
      <c r="H134" s="12"/>
    </row>
    <row r="135" ht="15.75" customHeight="1">
      <c r="A135" s="10"/>
      <c r="B135" s="10"/>
      <c r="C135" s="10"/>
      <c r="D135" s="10"/>
      <c r="E135" s="10"/>
      <c r="F135" s="12"/>
      <c r="G135" s="12"/>
      <c r="H135" s="12"/>
    </row>
    <row r="136" ht="15.75" customHeight="1">
      <c r="A136" s="10"/>
      <c r="B136" s="10"/>
      <c r="C136" s="10"/>
      <c r="D136" s="10"/>
      <c r="E136" s="10"/>
      <c r="F136" s="12"/>
      <c r="G136" s="12"/>
      <c r="H136" s="12"/>
    </row>
    <row r="137" ht="15.75" customHeight="1">
      <c r="A137" s="10"/>
      <c r="B137" s="10"/>
      <c r="C137" s="10"/>
      <c r="D137" s="10"/>
      <c r="E137" s="10"/>
      <c r="F137" s="12"/>
      <c r="G137" s="12"/>
      <c r="H137" s="12"/>
    </row>
    <row r="138" ht="15.75" customHeight="1">
      <c r="A138" s="10"/>
      <c r="B138" s="10"/>
      <c r="C138" s="10"/>
      <c r="D138" s="10"/>
      <c r="E138" s="10"/>
      <c r="F138" s="12"/>
      <c r="G138" s="12"/>
      <c r="H138" s="12"/>
    </row>
    <row r="139" ht="15.75" customHeight="1">
      <c r="A139" s="10"/>
      <c r="B139" s="10"/>
      <c r="C139" s="10"/>
      <c r="D139" s="10"/>
      <c r="E139" s="10"/>
      <c r="F139" s="12"/>
      <c r="G139" s="12"/>
      <c r="H139" s="12"/>
    </row>
    <row r="140" ht="15.75" customHeight="1">
      <c r="A140" s="10"/>
      <c r="B140" s="10"/>
      <c r="C140" s="10"/>
      <c r="D140" s="10"/>
      <c r="E140" s="10"/>
      <c r="F140" s="12"/>
      <c r="G140" s="12"/>
      <c r="H140" s="12"/>
    </row>
    <row r="141" ht="15.75" customHeight="1">
      <c r="A141" s="10"/>
      <c r="B141" s="10"/>
      <c r="C141" s="10"/>
      <c r="D141" s="10"/>
      <c r="E141" s="10"/>
      <c r="F141" s="12"/>
      <c r="G141" s="12"/>
      <c r="H141" s="12"/>
    </row>
    <row r="142" ht="15.75" customHeight="1">
      <c r="A142" s="10"/>
      <c r="B142" s="10"/>
      <c r="C142" s="10"/>
      <c r="D142" s="10"/>
      <c r="E142" s="10"/>
      <c r="F142" s="12"/>
      <c r="G142" s="12"/>
      <c r="H142" s="12"/>
    </row>
    <row r="143" ht="15.75" customHeight="1">
      <c r="A143" s="10"/>
      <c r="B143" s="10"/>
      <c r="C143" s="10"/>
      <c r="D143" s="10"/>
      <c r="E143" s="10"/>
      <c r="F143" s="12"/>
      <c r="G143" s="12"/>
      <c r="H143" s="12"/>
    </row>
    <row r="144" ht="15.75" customHeight="1">
      <c r="A144" s="10"/>
      <c r="B144" s="10"/>
      <c r="C144" s="10"/>
      <c r="D144" s="10"/>
      <c r="E144" s="10"/>
      <c r="F144" s="12"/>
      <c r="G144" s="12"/>
      <c r="H144" s="12"/>
    </row>
    <row r="145" ht="15.75" customHeight="1">
      <c r="A145" s="10"/>
      <c r="B145" s="10"/>
      <c r="C145" s="10"/>
      <c r="D145" s="10"/>
      <c r="E145" s="10"/>
      <c r="F145" s="12"/>
      <c r="G145" s="12"/>
      <c r="H145" s="12"/>
    </row>
    <row r="146" ht="15.75" customHeight="1">
      <c r="A146" s="10"/>
      <c r="B146" s="10"/>
      <c r="C146" s="10"/>
      <c r="D146" s="10"/>
      <c r="E146" s="10"/>
      <c r="F146" s="12"/>
      <c r="G146" s="12"/>
      <c r="H146" s="12"/>
    </row>
    <row r="147" ht="15.75" customHeight="1">
      <c r="A147" s="10"/>
      <c r="B147" s="10"/>
      <c r="C147" s="10"/>
      <c r="D147" s="10"/>
      <c r="E147" s="10"/>
      <c r="F147" s="12"/>
      <c r="G147" s="12"/>
      <c r="H147" s="12"/>
    </row>
    <row r="148" ht="15.75" customHeight="1">
      <c r="A148" s="10"/>
      <c r="B148" s="10"/>
      <c r="C148" s="10"/>
      <c r="D148" s="10"/>
      <c r="E148" s="10"/>
      <c r="F148" s="12"/>
      <c r="G148" s="12"/>
      <c r="H148" s="12"/>
    </row>
    <row r="149" ht="15.75" customHeight="1">
      <c r="A149" s="10"/>
      <c r="B149" s="10"/>
      <c r="C149" s="10"/>
      <c r="D149" s="10"/>
      <c r="E149" s="10"/>
      <c r="F149" s="12"/>
      <c r="G149" s="12"/>
      <c r="H149" s="12"/>
    </row>
    <row r="150" ht="15.75" customHeight="1">
      <c r="A150" s="10"/>
      <c r="B150" s="10"/>
      <c r="C150" s="10"/>
      <c r="D150" s="10"/>
      <c r="E150" s="10"/>
      <c r="F150" s="12"/>
      <c r="G150" s="12"/>
      <c r="H150" s="12"/>
    </row>
    <row r="151" ht="15.75" customHeight="1">
      <c r="A151" s="10"/>
      <c r="B151" s="10"/>
      <c r="C151" s="10"/>
      <c r="D151" s="10"/>
      <c r="E151" s="10"/>
      <c r="F151" s="12"/>
      <c r="G151" s="12"/>
      <c r="H151" s="12"/>
    </row>
    <row r="152" ht="15.75" customHeight="1">
      <c r="A152" s="10"/>
      <c r="B152" s="10"/>
      <c r="C152" s="10"/>
      <c r="D152" s="10"/>
      <c r="E152" s="10"/>
      <c r="F152" s="12"/>
      <c r="G152" s="12"/>
      <c r="H152" s="12"/>
    </row>
    <row r="153" ht="15.75" customHeight="1">
      <c r="A153" s="10"/>
      <c r="B153" s="10"/>
      <c r="C153" s="10"/>
      <c r="D153" s="10"/>
      <c r="E153" s="10"/>
      <c r="F153" s="12"/>
      <c r="G153" s="12"/>
      <c r="H153" s="12"/>
    </row>
    <row r="154" ht="15.75" customHeight="1">
      <c r="A154" s="10"/>
      <c r="B154" s="10"/>
      <c r="C154" s="10"/>
      <c r="D154" s="10"/>
      <c r="E154" s="10"/>
      <c r="F154" s="12"/>
      <c r="G154" s="12"/>
      <c r="H154" s="12"/>
    </row>
    <row r="155" ht="15.75" customHeight="1">
      <c r="A155" s="10"/>
      <c r="B155" s="10"/>
      <c r="C155" s="10"/>
      <c r="D155" s="10"/>
      <c r="E155" s="10"/>
      <c r="F155" s="12"/>
      <c r="G155" s="12"/>
      <c r="H155" s="12"/>
    </row>
    <row r="156" ht="15.75" customHeight="1">
      <c r="A156" s="10"/>
      <c r="B156" s="10"/>
      <c r="C156" s="10"/>
      <c r="D156" s="10"/>
      <c r="E156" s="10"/>
      <c r="F156" s="12"/>
      <c r="G156" s="12"/>
      <c r="H156" s="12"/>
    </row>
    <row r="157" ht="15.75" customHeight="1">
      <c r="A157" s="10"/>
      <c r="B157" s="10"/>
      <c r="C157" s="10"/>
      <c r="D157" s="10"/>
      <c r="E157" s="10"/>
      <c r="F157" s="12"/>
      <c r="G157" s="12"/>
      <c r="H157" s="12"/>
    </row>
    <row r="158" ht="15.75" customHeight="1">
      <c r="A158" s="10"/>
      <c r="B158" s="10"/>
      <c r="C158" s="10"/>
      <c r="D158" s="10"/>
      <c r="E158" s="10"/>
      <c r="F158" s="12"/>
      <c r="G158" s="12"/>
      <c r="H158" s="12"/>
    </row>
    <row r="159" ht="15.75" customHeight="1">
      <c r="A159" s="10"/>
      <c r="B159" s="10"/>
      <c r="C159" s="10"/>
      <c r="D159" s="10"/>
      <c r="E159" s="10"/>
      <c r="F159" s="12"/>
      <c r="G159" s="12"/>
      <c r="H159" s="12"/>
    </row>
    <row r="160" ht="15.75" customHeight="1">
      <c r="A160" s="10"/>
      <c r="B160" s="10"/>
      <c r="C160" s="10"/>
      <c r="D160" s="10"/>
      <c r="E160" s="10"/>
      <c r="F160" s="12"/>
      <c r="G160" s="12"/>
      <c r="H160" s="12"/>
    </row>
    <row r="161" ht="15.75" customHeight="1">
      <c r="A161" s="10"/>
      <c r="B161" s="10"/>
      <c r="C161" s="10"/>
      <c r="D161" s="10"/>
      <c r="E161" s="10"/>
      <c r="F161" s="12"/>
      <c r="G161" s="12"/>
      <c r="H161" s="12"/>
    </row>
    <row r="162" ht="15.75" customHeight="1">
      <c r="A162" s="10"/>
      <c r="B162" s="10"/>
      <c r="C162" s="10"/>
      <c r="D162" s="10"/>
      <c r="E162" s="10"/>
      <c r="F162" s="12"/>
      <c r="G162" s="12"/>
      <c r="H162" s="12"/>
    </row>
    <row r="163" ht="15.75" customHeight="1">
      <c r="A163" s="10"/>
      <c r="B163" s="10"/>
      <c r="C163" s="10"/>
      <c r="D163" s="10"/>
      <c r="E163" s="10"/>
      <c r="F163" s="12"/>
      <c r="G163" s="12"/>
      <c r="H163" s="12"/>
    </row>
    <row r="164" ht="15.75" customHeight="1">
      <c r="A164" s="10"/>
      <c r="B164" s="10"/>
      <c r="C164" s="10"/>
      <c r="D164" s="10"/>
      <c r="E164" s="10"/>
      <c r="F164" s="12"/>
      <c r="G164" s="12"/>
      <c r="H164" s="12"/>
    </row>
    <row r="165" ht="15.75" customHeight="1">
      <c r="A165" s="10"/>
      <c r="B165" s="10"/>
      <c r="C165" s="10"/>
      <c r="D165" s="10"/>
      <c r="E165" s="10"/>
      <c r="F165" s="12"/>
      <c r="G165" s="12"/>
      <c r="H165" s="12"/>
    </row>
    <row r="166" ht="15.75" customHeight="1">
      <c r="A166" s="10"/>
      <c r="B166" s="10"/>
      <c r="C166" s="10"/>
      <c r="D166" s="10"/>
      <c r="E166" s="10"/>
      <c r="F166" s="12"/>
      <c r="G166" s="12"/>
      <c r="H166" s="12"/>
    </row>
    <row r="167" ht="15.75" customHeight="1">
      <c r="A167" s="10"/>
      <c r="B167" s="10"/>
      <c r="C167" s="10"/>
      <c r="D167" s="10"/>
      <c r="E167" s="10"/>
      <c r="F167" s="12"/>
      <c r="G167" s="12"/>
      <c r="H167" s="12"/>
    </row>
    <row r="168" ht="15.75" customHeight="1">
      <c r="A168" s="10"/>
      <c r="B168" s="10"/>
      <c r="C168" s="10"/>
      <c r="D168" s="10"/>
      <c r="E168" s="10"/>
      <c r="F168" s="12"/>
      <c r="G168" s="12"/>
      <c r="H168" s="12"/>
    </row>
    <row r="169" ht="15.75" customHeight="1">
      <c r="A169" s="10"/>
      <c r="B169" s="10"/>
      <c r="C169" s="10"/>
      <c r="D169" s="10"/>
      <c r="E169" s="10"/>
      <c r="F169" s="12"/>
      <c r="G169" s="12"/>
      <c r="H169" s="12"/>
    </row>
    <row r="170" ht="15.75" customHeight="1">
      <c r="A170" s="10"/>
      <c r="B170" s="10"/>
      <c r="C170" s="10"/>
      <c r="D170" s="10"/>
      <c r="E170" s="10"/>
      <c r="F170" s="12"/>
      <c r="G170" s="12"/>
      <c r="H170" s="12"/>
    </row>
    <row r="171" ht="15.75" customHeight="1">
      <c r="A171" s="10"/>
      <c r="B171" s="10"/>
      <c r="C171" s="10"/>
      <c r="D171" s="10"/>
      <c r="E171" s="10"/>
      <c r="F171" s="12"/>
      <c r="G171" s="12"/>
      <c r="H171" s="12"/>
    </row>
    <row r="172" ht="15.75" customHeight="1">
      <c r="A172" s="10"/>
      <c r="B172" s="10"/>
      <c r="C172" s="10"/>
      <c r="D172" s="10"/>
      <c r="E172" s="10"/>
      <c r="F172" s="12"/>
      <c r="G172" s="12"/>
      <c r="H172" s="12"/>
    </row>
    <row r="173" ht="15.75" customHeight="1">
      <c r="A173" s="10"/>
      <c r="B173" s="10"/>
      <c r="C173" s="10"/>
      <c r="D173" s="10"/>
      <c r="E173" s="10"/>
      <c r="F173" s="12"/>
      <c r="G173" s="12"/>
      <c r="H173" s="12"/>
    </row>
    <row r="174" ht="15.75" customHeight="1">
      <c r="A174" s="10"/>
      <c r="B174" s="10"/>
      <c r="C174" s="10"/>
      <c r="D174" s="10"/>
      <c r="E174" s="10"/>
      <c r="F174" s="12"/>
      <c r="G174" s="12"/>
      <c r="H174" s="12"/>
    </row>
    <row r="175" ht="15.75" customHeight="1">
      <c r="A175" s="10"/>
      <c r="B175" s="10"/>
      <c r="C175" s="10"/>
      <c r="D175" s="10"/>
      <c r="E175" s="10"/>
      <c r="F175" s="12"/>
      <c r="G175" s="12"/>
      <c r="H175" s="12"/>
    </row>
    <row r="176" ht="15.75" customHeight="1">
      <c r="A176" s="10"/>
      <c r="B176" s="10"/>
      <c r="C176" s="10"/>
      <c r="D176" s="10"/>
      <c r="E176" s="10"/>
      <c r="F176" s="12"/>
      <c r="G176" s="12"/>
      <c r="H176" s="12"/>
    </row>
    <row r="177" ht="15.75" customHeight="1">
      <c r="A177" s="10"/>
      <c r="B177" s="10"/>
      <c r="C177" s="10"/>
      <c r="D177" s="10"/>
      <c r="E177" s="10"/>
      <c r="F177" s="12"/>
      <c r="G177" s="12"/>
      <c r="H177" s="12"/>
    </row>
    <row r="178" ht="15.75" customHeight="1">
      <c r="A178" s="10"/>
      <c r="B178" s="10"/>
      <c r="C178" s="10"/>
      <c r="D178" s="10"/>
      <c r="E178" s="10"/>
      <c r="F178" s="12"/>
      <c r="G178" s="12"/>
      <c r="H178" s="12"/>
    </row>
    <row r="179" ht="15.75" customHeight="1">
      <c r="A179" s="10"/>
      <c r="B179" s="10"/>
      <c r="C179" s="10"/>
      <c r="D179" s="10"/>
      <c r="E179" s="10"/>
      <c r="F179" s="12"/>
      <c r="G179" s="12"/>
      <c r="H179" s="12"/>
    </row>
    <row r="180" ht="15.75" customHeight="1">
      <c r="A180" s="10"/>
      <c r="B180" s="10"/>
      <c r="C180" s="10"/>
      <c r="D180" s="10"/>
      <c r="E180" s="10"/>
      <c r="F180" s="12"/>
      <c r="G180" s="12"/>
      <c r="H180" s="12"/>
    </row>
    <row r="181" ht="15.75" customHeight="1">
      <c r="A181" s="10"/>
      <c r="B181" s="10"/>
      <c r="C181" s="10"/>
      <c r="D181" s="10"/>
      <c r="E181" s="10"/>
      <c r="F181" s="12"/>
      <c r="G181" s="12"/>
      <c r="H181" s="12"/>
    </row>
    <row r="182" ht="15.75" customHeight="1">
      <c r="A182" s="10"/>
      <c r="B182" s="10"/>
      <c r="C182" s="10"/>
      <c r="D182" s="10"/>
      <c r="E182" s="10"/>
      <c r="F182" s="12"/>
      <c r="G182" s="12"/>
      <c r="H182" s="12"/>
    </row>
    <row r="183" ht="15.75" customHeight="1">
      <c r="A183" s="10"/>
      <c r="B183" s="10"/>
      <c r="C183" s="10"/>
      <c r="D183" s="10"/>
      <c r="E183" s="10"/>
      <c r="F183" s="12"/>
      <c r="G183" s="12"/>
      <c r="H183" s="12"/>
    </row>
    <row r="184" ht="15.75" customHeight="1">
      <c r="A184" s="10"/>
      <c r="B184" s="10"/>
      <c r="C184" s="10"/>
      <c r="D184" s="10"/>
      <c r="E184" s="10"/>
      <c r="F184" s="12"/>
      <c r="G184" s="12"/>
      <c r="H184" s="12"/>
    </row>
    <row r="185" ht="15.75" customHeight="1">
      <c r="A185" s="10"/>
      <c r="B185" s="10"/>
      <c r="C185" s="10"/>
      <c r="D185" s="10"/>
      <c r="E185" s="10"/>
      <c r="F185" s="12"/>
      <c r="G185" s="12"/>
      <c r="H185" s="12"/>
    </row>
    <row r="186" ht="15.75" customHeight="1">
      <c r="A186" s="10"/>
      <c r="B186" s="10"/>
      <c r="C186" s="10"/>
      <c r="D186" s="10"/>
      <c r="E186" s="10"/>
      <c r="F186" s="12"/>
      <c r="G186" s="12"/>
      <c r="H186" s="12"/>
    </row>
    <row r="187" ht="15.75" customHeight="1">
      <c r="A187" s="10"/>
      <c r="B187" s="10"/>
      <c r="C187" s="10"/>
      <c r="D187" s="10"/>
      <c r="E187" s="10"/>
      <c r="F187" s="12"/>
      <c r="G187" s="12"/>
      <c r="H187" s="12"/>
    </row>
    <row r="188" ht="15.75" customHeight="1">
      <c r="A188" s="10"/>
      <c r="B188" s="10"/>
      <c r="C188" s="10"/>
      <c r="D188" s="10"/>
      <c r="E188" s="10"/>
      <c r="F188" s="12"/>
      <c r="G188" s="12"/>
      <c r="H188" s="12"/>
    </row>
    <row r="189" ht="15.75" customHeight="1">
      <c r="A189" s="10"/>
      <c r="B189" s="10"/>
      <c r="C189" s="10"/>
      <c r="D189" s="10"/>
      <c r="E189" s="10"/>
      <c r="F189" s="12"/>
      <c r="G189" s="12"/>
      <c r="H189" s="12"/>
    </row>
    <row r="190" ht="15.75" customHeight="1">
      <c r="A190" s="10"/>
      <c r="B190" s="10"/>
      <c r="C190" s="10"/>
      <c r="D190" s="10"/>
      <c r="E190" s="10"/>
      <c r="F190" s="12"/>
      <c r="G190" s="12"/>
      <c r="H190" s="12"/>
    </row>
    <row r="191" ht="15.75" customHeight="1">
      <c r="A191" s="10"/>
      <c r="B191" s="10"/>
      <c r="C191" s="10"/>
      <c r="D191" s="10"/>
      <c r="E191" s="10"/>
      <c r="F191" s="12"/>
      <c r="G191" s="12"/>
      <c r="H191" s="12"/>
    </row>
    <row r="192" ht="15.75" customHeight="1">
      <c r="A192" s="10"/>
      <c r="B192" s="10"/>
      <c r="C192" s="10"/>
      <c r="D192" s="10"/>
      <c r="E192" s="10"/>
      <c r="F192" s="12"/>
      <c r="G192" s="12"/>
      <c r="H192" s="12"/>
    </row>
    <row r="193" ht="15.75" customHeight="1">
      <c r="A193" s="10"/>
      <c r="B193" s="10"/>
      <c r="C193" s="10"/>
      <c r="D193" s="10"/>
      <c r="E193" s="10"/>
      <c r="F193" s="12"/>
      <c r="G193" s="12"/>
      <c r="H193" s="12"/>
    </row>
    <row r="194" ht="15.75" customHeight="1">
      <c r="A194" s="10"/>
      <c r="B194" s="10"/>
      <c r="C194" s="10"/>
      <c r="D194" s="10"/>
      <c r="E194" s="10"/>
      <c r="F194" s="12"/>
      <c r="G194" s="12"/>
      <c r="H194" s="12"/>
    </row>
    <row r="195" ht="15.75" customHeight="1">
      <c r="A195" s="10"/>
      <c r="B195" s="10"/>
      <c r="C195" s="10"/>
      <c r="D195" s="10"/>
      <c r="E195" s="10"/>
      <c r="F195" s="12"/>
      <c r="G195" s="12"/>
      <c r="H195" s="12"/>
    </row>
    <row r="196" ht="15.75" customHeight="1">
      <c r="A196" s="10"/>
      <c r="B196" s="10"/>
      <c r="C196" s="10"/>
      <c r="D196" s="10"/>
      <c r="E196" s="10"/>
      <c r="F196" s="12"/>
      <c r="G196" s="12"/>
      <c r="H196" s="12"/>
    </row>
    <row r="197" ht="15.75" customHeight="1">
      <c r="A197" s="10"/>
      <c r="B197" s="10"/>
      <c r="C197" s="10"/>
      <c r="D197" s="10"/>
      <c r="E197" s="10"/>
      <c r="F197" s="12"/>
      <c r="G197" s="12"/>
      <c r="H197" s="12"/>
    </row>
    <row r="198" ht="15.75" customHeight="1">
      <c r="A198" s="10"/>
      <c r="B198" s="10"/>
      <c r="C198" s="10"/>
      <c r="D198" s="10"/>
      <c r="E198" s="10"/>
      <c r="F198" s="12"/>
      <c r="G198" s="12"/>
      <c r="H198" s="12"/>
    </row>
    <row r="199" ht="15.75" customHeight="1">
      <c r="A199" s="10"/>
      <c r="B199" s="10"/>
      <c r="C199" s="10"/>
      <c r="D199" s="10"/>
      <c r="E199" s="10"/>
      <c r="F199" s="12"/>
      <c r="G199" s="12"/>
      <c r="H199" s="12"/>
    </row>
    <row r="200" ht="15.75" customHeight="1">
      <c r="A200" s="10"/>
      <c r="B200" s="10"/>
      <c r="C200" s="10"/>
      <c r="D200" s="10"/>
      <c r="E200" s="10"/>
      <c r="F200" s="12"/>
      <c r="G200" s="12"/>
      <c r="H200" s="12"/>
    </row>
    <row r="201" ht="15.75" customHeight="1">
      <c r="A201" s="10"/>
      <c r="B201" s="10"/>
      <c r="C201" s="10"/>
      <c r="D201" s="10"/>
      <c r="E201" s="10"/>
      <c r="F201" s="12"/>
      <c r="G201" s="12"/>
      <c r="H201" s="12"/>
    </row>
    <row r="202" ht="15.75" customHeight="1">
      <c r="A202" s="10"/>
      <c r="B202" s="10"/>
      <c r="C202" s="10"/>
      <c r="D202" s="10"/>
      <c r="E202" s="10"/>
      <c r="F202" s="12"/>
      <c r="G202" s="12"/>
      <c r="H202" s="12"/>
    </row>
    <row r="203" ht="15.75" customHeight="1">
      <c r="A203" s="10"/>
      <c r="B203" s="10"/>
      <c r="C203" s="10"/>
      <c r="D203" s="10"/>
      <c r="E203" s="10"/>
      <c r="F203" s="12"/>
      <c r="G203" s="12"/>
      <c r="H203" s="12"/>
    </row>
    <row r="204" ht="15.75" customHeight="1">
      <c r="A204" s="10"/>
      <c r="B204" s="10"/>
      <c r="C204" s="10"/>
      <c r="D204" s="10"/>
      <c r="E204" s="10"/>
      <c r="F204" s="12"/>
      <c r="G204" s="12"/>
      <c r="H204" s="12"/>
    </row>
    <row r="205" ht="15.75" customHeight="1">
      <c r="A205" s="10"/>
      <c r="B205" s="10"/>
      <c r="C205" s="10"/>
      <c r="D205" s="10"/>
      <c r="E205" s="10"/>
      <c r="F205" s="12"/>
      <c r="G205" s="12"/>
      <c r="H205" s="12"/>
    </row>
    <row r="206" ht="15.75" customHeight="1">
      <c r="A206" s="10"/>
      <c r="B206" s="10"/>
      <c r="C206" s="10"/>
      <c r="D206" s="10"/>
      <c r="E206" s="10"/>
      <c r="F206" s="12"/>
      <c r="G206" s="12"/>
      <c r="H206" s="12"/>
    </row>
    <row r="207" ht="15.75" customHeight="1">
      <c r="A207" s="10"/>
      <c r="B207" s="10"/>
      <c r="C207" s="10"/>
      <c r="D207" s="10"/>
      <c r="E207" s="10"/>
      <c r="F207" s="12"/>
      <c r="G207" s="12"/>
      <c r="H207" s="12"/>
    </row>
    <row r="208" ht="15.75" customHeight="1">
      <c r="A208" s="10"/>
      <c r="B208" s="10"/>
      <c r="C208" s="10"/>
      <c r="D208" s="10"/>
      <c r="E208" s="10"/>
      <c r="F208" s="12"/>
      <c r="G208" s="12"/>
      <c r="H208" s="12"/>
    </row>
    <row r="209" ht="15.75" customHeight="1">
      <c r="A209" s="10"/>
      <c r="B209" s="10"/>
      <c r="C209" s="10"/>
      <c r="D209" s="10"/>
      <c r="E209" s="10"/>
      <c r="F209" s="12"/>
      <c r="G209" s="12"/>
      <c r="H209" s="12"/>
    </row>
    <row r="210" ht="15.75" customHeight="1">
      <c r="A210" s="10"/>
      <c r="B210" s="10"/>
      <c r="C210" s="10"/>
      <c r="D210" s="10"/>
      <c r="E210" s="10"/>
      <c r="F210" s="12"/>
      <c r="G210" s="12"/>
      <c r="H210" s="12"/>
    </row>
    <row r="211" ht="15.75" customHeight="1">
      <c r="A211" s="10"/>
      <c r="B211" s="10"/>
      <c r="C211" s="10"/>
      <c r="D211" s="10"/>
      <c r="E211" s="10"/>
      <c r="F211" s="12"/>
      <c r="G211" s="12"/>
      <c r="H211" s="12"/>
    </row>
    <row r="212" ht="15.75" customHeight="1">
      <c r="A212" s="10"/>
      <c r="B212" s="10"/>
      <c r="C212" s="10"/>
      <c r="D212" s="10"/>
      <c r="E212" s="10"/>
      <c r="F212" s="12"/>
      <c r="G212" s="12"/>
      <c r="H212" s="12"/>
    </row>
    <row r="213" ht="15.75" customHeight="1">
      <c r="A213" s="10"/>
      <c r="B213" s="10"/>
      <c r="C213" s="10"/>
      <c r="D213" s="10"/>
      <c r="E213" s="10"/>
      <c r="F213" s="12"/>
      <c r="G213" s="12"/>
      <c r="H213" s="12"/>
    </row>
    <row r="214" ht="15.75" customHeight="1">
      <c r="A214" s="10"/>
      <c r="B214" s="10"/>
      <c r="C214" s="10"/>
      <c r="D214" s="10"/>
      <c r="E214" s="10"/>
      <c r="F214" s="12"/>
      <c r="G214" s="12"/>
      <c r="H214" s="12"/>
    </row>
    <row r="215" ht="15.75" customHeight="1">
      <c r="A215" s="10"/>
      <c r="B215" s="10"/>
      <c r="C215" s="10"/>
      <c r="D215" s="10"/>
      <c r="E215" s="10"/>
      <c r="F215" s="12"/>
      <c r="G215" s="12"/>
      <c r="H215" s="12"/>
    </row>
    <row r="216" ht="15.75" customHeight="1">
      <c r="A216" s="10"/>
      <c r="B216" s="10"/>
      <c r="C216" s="10"/>
      <c r="D216" s="10"/>
      <c r="E216" s="10"/>
      <c r="F216" s="12"/>
      <c r="G216" s="12"/>
      <c r="H216" s="12"/>
    </row>
    <row r="217" ht="15.75" customHeight="1">
      <c r="A217" s="10"/>
      <c r="B217" s="10"/>
      <c r="C217" s="10"/>
      <c r="D217" s="10"/>
      <c r="E217" s="10"/>
      <c r="F217" s="12"/>
      <c r="G217" s="12"/>
      <c r="H217" s="12"/>
    </row>
    <row r="218" ht="15.75" customHeight="1">
      <c r="A218" s="10"/>
      <c r="B218" s="10"/>
      <c r="C218" s="10"/>
      <c r="D218" s="10"/>
      <c r="E218" s="10"/>
      <c r="F218" s="12"/>
      <c r="G218" s="12"/>
      <c r="H218" s="12"/>
    </row>
    <row r="219" ht="15.75" customHeight="1">
      <c r="A219" s="10"/>
      <c r="B219" s="10"/>
      <c r="C219" s="10"/>
      <c r="D219" s="10"/>
      <c r="E219" s="10"/>
      <c r="F219" s="12"/>
      <c r="G219" s="12"/>
      <c r="H219" s="12"/>
    </row>
    <row r="220" ht="15.75" customHeight="1">
      <c r="A220" s="10"/>
      <c r="B220" s="10"/>
      <c r="C220" s="10"/>
      <c r="D220" s="10"/>
      <c r="E220" s="10"/>
      <c r="F220" s="12"/>
      <c r="G220" s="12"/>
      <c r="H220" s="12"/>
    </row>
    <row r="221" ht="15.75" customHeight="1">
      <c r="A221" s="10"/>
      <c r="B221" s="10"/>
      <c r="C221" s="10"/>
      <c r="D221" s="10"/>
      <c r="E221" s="10"/>
      <c r="F221" s="12"/>
      <c r="G221" s="12"/>
      <c r="H221" s="12"/>
    </row>
    <row r="222" ht="15.75" customHeight="1">
      <c r="A222" s="10"/>
      <c r="B222" s="10"/>
      <c r="C222" s="10"/>
      <c r="D222" s="10"/>
      <c r="E222" s="10"/>
      <c r="F222" s="12"/>
      <c r="G222" s="12"/>
      <c r="H222" s="12"/>
    </row>
    <row r="223" ht="15.75" customHeight="1">
      <c r="A223" s="10"/>
      <c r="B223" s="10"/>
      <c r="C223" s="10"/>
      <c r="D223" s="10"/>
      <c r="E223" s="10"/>
      <c r="F223" s="12"/>
      <c r="G223" s="12"/>
      <c r="H223" s="12"/>
    </row>
    <row r="224" ht="15.75" customHeight="1">
      <c r="A224" s="10"/>
      <c r="B224" s="10"/>
      <c r="C224" s="10"/>
      <c r="D224" s="10"/>
      <c r="E224" s="10"/>
      <c r="F224" s="12"/>
      <c r="G224" s="12"/>
      <c r="H224" s="12"/>
    </row>
    <row r="225" ht="15.75" customHeight="1">
      <c r="A225" s="10"/>
      <c r="B225" s="10"/>
      <c r="C225" s="10"/>
      <c r="D225" s="10"/>
      <c r="E225" s="10"/>
      <c r="F225" s="12"/>
      <c r="G225" s="12"/>
      <c r="H225" s="12"/>
    </row>
    <row r="226" ht="15.75" customHeight="1">
      <c r="A226" s="10"/>
      <c r="B226" s="10"/>
      <c r="C226" s="10"/>
      <c r="D226" s="10"/>
      <c r="E226" s="10"/>
      <c r="F226" s="12"/>
      <c r="G226" s="12"/>
      <c r="H226" s="12"/>
    </row>
    <row r="227" ht="15.75" customHeight="1">
      <c r="A227" s="10"/>
      <c r="B227" s="10"/>
      <c r="C227" s="10"/>
      <c r="D227" s="10"/>
      <c r="E227" s="10"/>
      <c r="F227" s="12"/>
      <c r="G227" s="12"/>
      <c r="H227" s="12"/>
    </row>
    <row r="228" ht="15.75" customHeight="1">
      <c r="A228" s="10"/>
      <c r="B228" s="10"/>
      <c r="C228" s="10"/>
      <c r="D228" s="10"/>
      <c r="E228" s="10"/>
      <c r="F228" s="12"/>
      <c r="G228" s="12"/>
      <c r="H228" s="12"/>
    </row>
    <row r="229" ht="15.75" customHeight="1">
      <c r="A229" s="10"/>
      <c r="B229" s="10"/>
      <c r="C229" s="10"/>
      <c r="D229" s="10"/>
      <c r="E229" s="10"/>
      <c r="F229" s="12"/>
      <c r="G229" s="12"/>
      <c r="H229" s="12"/>
    </row>
    <row r="230" ht="15.75" customHeight="1">
      <c r="A230" s="10"/>
      <c r="B230" s="10"/>
      <c r="C230" s="10"/>
      <c r="D230" s="10"/>
      <c r="E230" s="10"/>
      <c r="F230" s="12"/>
      <c r="G230" s="12"/>
      <c r="H230" s="12"/>
    </row>
    <row r="231" ht="15.75" customHeight="1">
      <c r="A231" s="10"/>
      <c r="B231" s="10"/>
      <c r="C231" s="10"/>
      <c r="D231" s="10"/>
      <c r="E231" s="10"/>
      <c r="F231" s="12"/>
      <c r="G231" s="12"/>
      <c r="H231" s="12"/>
    </row>
    <row r="232" ht="15.75" customHeight="1">
      <c r="A232" s="10"/>
      <c r="B232" s="10"/>
      <c r="C232" s="10"/>
      <c r="D232" s="10"/>
      <c r="E232" s="10"/>
      <c r="F232" s="12"/>
      <c r="G232" s="12"/>
      <c r="H232" s="12"/>
    </row>
    <row r="233" ht="15.75" customHeight="1">
      <c r="A233" s="10"/>
      <c r="B233" s="10"/>
      <c r="C233" s="10"/>
      <c r="D233" s="10"/>
      <c r="E233" s="10"/>
      <c r="F233" s="12"/>
      <c r="G233" s="12"/>
      <c r="H233" s="12"/>
    </row>
    <row r="234" ht="15.75" customHeight="1">
      <c r="A234" s="10"/>
      <c r="B234" s="10"/>
      <c r="C234" s="10"/>
      <c r="D234" s="10"/>
      <c r="E234" s="10"/>
      <c r="F234" s="12"/>
      <c r="G234" s="12"/>
      <c r="H234" s="12"/>
    </row>
    <row r="235" ht="15.75" customHeight="1">
      <c r="A235" s="10"/>
      <c r="B235" s="10"/>
      <c r="C235" s="10"/>
      <c r="D235" s="10"/>
      <c r="E235" s="10"/>
      <c r="F235" s="12"/>
      <c r="G235" s="12"/>
      <c r="H235" s="12"/>
    </row>
    <row r="236" ht="15.75" customHeight="1">
      <c r="A236" s="10"/>
      <c r="B236" s="10"/>
      <c r="C236" s="10"/>
      <c r="D236" s="10"/>
      <c r="E236" s="10"/>
      <c r="F236" s="12"/>
      <c r="G236" s="12"/>
      <c r="H236" s="12"/>
    </row>
    <row r="237" ht="15.75" customHeight="1">
      <c r="A237" s="10"/>
      <c r="B237" s="10"/>
      <c r="C237" s="10"/>
      <c r="D237" s="10"/>
      <c r="E237" s="10"/>
      <c r="F237" s="12"/>
      <c r="G237" s="12"/>
      <c r="H237" s="12"/>
    </row>
    <row r="238" ht="15.75" customHeight="1">
      <c r="A238" s="10"/>
      <c r="B238" s="10"/>
      <c r="C238" s="10"/>
      <c r="D238" s="10"/>
      <c r="E238" s="10"/>
      <c r="F238" s="12"/>
      <c r="G238" s="12"/>
      <c r="H238" s="12"/>
    </row>
    <row r="239" ht="15.75" customHeight="1">
      <c r="A239" s="10"/>
      <c r="B239" s="10"/>
      <c r="C239" s="10"/>
      <c r="D239" s="10"/>
      <c r="E239" s="10"/>
      <c r="F239" s="12"/>
      <c r="G239" s="12"/>
      <c r="H239" s="12"/>
    </row>
    <row r="240" ht="15.75" customHeight="1">
      <c r="A240" s="10"/>
      <c r="B240" s="10"/>
      <c r="C240" s="10"/>
      <c r="D240" s="10"/>
      <c r="E240" s="10"/>
      <c r="F240" s="12"/>
      <c r="G240" s="12"/>
      <c r="H240" s="12"/>
    </row>
    <row r="241" ht="15.75" customHeight="1">
      <c r="A241" s="10"/>
      <c r="B241" s="10"/>
      <c r="C241" s="10"/>
      <c r="D241" s="10"/>
      <c r="E241" s="10"/>
      <c r="F241" s="12"/>
      <c r="G241" s="12"/>
      <c r="H241" s="12"/>
    </row>
    <row r="242" ht="15.75" customHeight="1">
      <c r="A242" s="10"/>
      <c r="B242" s="10"/>
      <c r="C242" s="10"/>
      <c r="D242" s="10"/>
      <c r="E242" s="10"/>
      <c r="F242" s="12"/>
      <c r="G242" s="12"/>
      <c r="H242" s="12"/>
    </row>
    <row r="243" ht="15.75" customHeight="1">
      <c r="A243" s="10"/>
      <c r="B243" s="10"/>
      <c r="C243" s="10"/>
      <c r="D243" s="10"/>
      <c r="E243" s="10"/>
      <c r="F243" s="12"/>
      <c r="G243" s="12"/>
      <c r="H243" s="12"/>
    </row>
    <row r="244" ht="15.75" customHeight="1">
      <c r="A244" s="10"/>
      <c r="B244" s="10"/>
      <c r="C244" s="10"/>
      <c r="D244" s="10"/>
      <c r="E244" s="10"/>
      <c r="F244" s="12"/>
      <c r="G244" s="12"/>
      <c r="H244" s="12"/>
    </row>
    <row r="245" ht="15.75" customHeight="1">
      <c r="A245" s="10"/>
      <c r="B245" s="10"/>
      <c r="C245" s="10"/>
      <c r="D245" s="10"/>
      <c r="E245" s="10"/>
      <c r="F245" s="12"/>
      <c r="G245" s="12"/>
      <c r="H245" s="12"/>
    </row>
    <row r="246" ht="15.75" customHeight="1">
      <c r="A246" s="10"/>
      <c r="B246" s="10"/>
      <c r="C246" s="10"/>
      <c r="D246" s="10"/>
      <c r="E246" s="10"/>
      <c r="F246" s="12"/>
      <c r="G246" s="12"/>
      <c r="H246" s="12"/>
    </row>
    <row r="247" ht="15.75" customHeight="1">
      <c r="A247" s="10"/>
      <c r="B247" s="10"/>
      <c r="C247" s="10"/>
      <c r="D247" s="10"/>
      <c r="E247" s="10"/>
      <c r="F247" s="12"/>
      <c r="G247" s="12"/>
      <c r="H247" s="12"/>
    </row>
    <row r="248" ht="15.75" customHeight="1">
      <c r="A248" s="10"/>
      <c r="B248" s="10"/>
      <c r="C248" s="10"/>
      <c r="D248" s="10"/>
      <c r="E248" s="10"/>
      <c r="F248" s="12"/>
      <c r="G248" s="12"/>
      <c r="H248" s="12"/>
    </row>
    <row r="249" ht="15.75" customHeight="1">
      <c r="A249" s="10"/>
      <c r="B249" s="10"/>
      <c r="C249" s="10"/>
      <c r="D249" s="10"/>
      <c r="E249" s="10"/>
      <c r="F249" s="12"/>
      <c r="G249" s="12"/>
      <c r="H249" s="12"/>
    </row>
    <row r="250" ht="15.75" customHeight="1">
      <c r="A250" s="10"/>
      <c r="B250" s="10"/>
      <c r="C250" s="10"/>
      <c r="D250" s="10"/>
      <c r="E250" s="10"/>
      <c r="F250" s="12"/>
      <c r="G250" s="12"/>
      <c r="H250" s="12"/>
    </row>
    <row r="251" ht="15.75" customHeight="1">
      <c r="A251" s="10"/>
      <c r="B251" s="10"/>
      <c r="C251" s="10"/>
      <c r="D251" s="10"/>
      <c r="E251" s="10"/>
      <c r="F251" s="12"/>
      <c r="G251" s="12"/>
      <c r="H251" s="12"/>
    </row>
    <row r="252" ht="15.75" customHeight="1">
      <c r="A252" s="10"/>
      <c r="B252" s="10"/>
      <c r="C252" s="10"/>
      <c r="D252" s="10"/>
      <c r="E252" s="10"/>
      <c r="F252" s="12"/>
      <c r="G252" s="12"/>
      <c r="H252" s="12"/>
    </row>
    <row r="253" ht="15.75" customHeight="1">
      <c r="A253" s="10"/>
      <c r="B253" s="10"/>
      <c r="C253" s="10"/>
      <c r="D253" s="10"/>
      <c r="E253" s="10"/>
      <c r="F253" s="12"/>
      <c r="G253" s="12"/>
      <c r="H253" s="12"/>
    </row>
    <row r="254" ht="15.75" customHeight="1">
      <c r="A254" s="10"/>
      <c r="B254" s="10"/>
      <c r="C254" s="10"/>
      <c r="D254" s="10"/>
      <c r="E254" s="10"/>
      <c r="F254" s="12"/>
      <c r="G254" s="12"/>
      <c r="H254" s="12"/>
    </row>
    <row r="255" ht="15.75" customHeight="1">
      <c r="A255" s="10"/>
      <c r="B255" s="10"/>
      <c r="C255" s="10"/>
      <c r="D255" s="10"/>
      <c r="E255" s="10"/>
      <c r="F255" s="12"/>
      <c r="G255" s="12"/>
      <c r="H255" s="12"/>
    </row>
    <row r="256" ht="15.75" customHeight="1">
      <c r="A256" s="10"/>
      <c r="B256" s="10"/>
      <c r="C256" s="10"/>
      <c r="D256" s="10"/>
      <c r="E256" s="10"/>
      <c r="F256" s="12"/>
      <c r="G256" s="12"/>
      <c r="H256" s="12"/>
    </row>
    <row r="257" ht="15.75" customHeight="1">
      <c r="A257" s="10"/>
      <c r="B257" s="10"/>
      <c r="C257" s="10"/>
      <c r="D257" s="10"/>
      <c r="E257" s="10"/>
      <c r="F257" s="12"/>
      <c r="G257" s="12"/>
      <c r="H257" s="12"/>
    </row>
    <row r="258" ht="15.75" customHeight="1">
      <c r="A258" s="10"/>
      <c r="B258" s="10"/>
      <c r="C258" s="10"/>
      <c r="D258" s="10"/>
      <c r="E258" s="10"/>
      <c r="F258" s="12"/>
      <c r="G258" s="12"/>
      <c r="H258" s="12"/>
    </row>
    <row r="259" ht="15.75" customHeight="1">
      <c r="A259" s="10"/>
      <c r="B259" s="10"/>
      <c r="C259" s="10"/>
      <c r="D259" s="10"/>
      <c r="E259" s="10"/>
      <c r="F259" s="12"/>
      <c r="G259" s="12"/>
      <c r="H259" s="12"/>
    </row>
    <row r="260" ht="15.75" customHeight="1">
      <c r="A260" s="10"/>
      <c r="B260" s="10"/>
      <c r="C260" s="10"/>
      <c r="D260" s="10"/>
      <c r="E260" s="10"/>
      <c r="F260" s="12"/>
      <c r="G260" s="12"/>
      <c r="H260" s="12"/>
    </row>
    <row r="261" ht="15.75" customHeight="1">
      <c r="A261" s="10"/>
      <c r="B261" s="10"/>
      <c r="C261" s="10"/>
      <c r="D261" s="10"/>
      <c r="E261" s="10"/>
      <c r="F261" s="12"/>
      <c r="G261" s="12"/>
      <c r="H261" s="12"/>
    </row>
    <row r="262" ht="15.75" customHeight="1">
      <c r="A262" s="10"/>
      <c r="B262" s="10"/>
      <c r="C262" s="10"/>
      <c r="D262" s="10"/>
      <c r="E262" s="10"/>
      <c r="F262" s="12"/>
      <c r="G262" s="12"/>
      <c r="H262" s="12"/>
    </row>
    <row r="263" ht="15.75" customHeight="1">
      <c r="A263" s="10"/>
      <c r="B263" s="10"/>
      <c r="C263" s="10"/>
      <c r="D263" s="10"/>
      <c r="E263" s="10"/>
      <c r="F263" s="12"/>
      <c r="G263" s="12"/>
      <c r="H263" s="12"/>
    </row>
    <row r="264" ht="15.75" customHeight="1">
      <c r="A264" s="10"/>
      <c r="B264" s="10"/>
      <c r="C264" s="10"/>
      <c r="D264" s="10"/>
      <c r="E264" s="10"/>
      <c r="F264" s="12"/>
      <c r="G264" s="12"/>
      <c r="H264" s="12"/>
    </row>
    <row r="265" ht="15.75" customHeight="1">
      <c r="A265" s="10"/>
      <c r="B265" s="10"/>
      <c r="C265" s="10"/>
      <c r="D265" s="10"/>
      <c r="E265" s="10"/>
      <c r="F265" s="12"/>
      <c r="G265" s="12"/>
      <c r="H265" s="12"/>
    </row>
    <row r="266" ht="15.75" customHeight="1">
      <c r="A266" s="10"/>
      <c r="B266" s="10"/>
      <c r="C266" s="10"/>
      <c r="D266" s="10"/>
      <c r="E266" s="10"/>
      <c r="F266" s="12"/>
      <c r="G266" s="12"/>
      <c r="H266" s="12"/>
    </row>
    <row r="267" ht="15.75" customHeight="1">
      <c r="A267" s="10"/>
      <c r="B267" s="10"/>
      <c r="C267" s="10"/>
      <c r="D267" s="10"/>
      <c r="E267" s="10"/>
      <c r="F267" s="12"/>
      <c r="G267" s="12"/>
      <c r="H267" s="12"/>
    </row>
    <row r="268" ht="15.75" customHeight="1">
      <c r="A268" s="10"/>
      <c r="B268" s="10"/>
      <c r="C268" s="10"/>
      <c r="D268" s="10"/>
      <c r="E268" s="10"/>
      <c r="F268" s="12"/>
      <c r="G268" s="12"/>
      <c r="H268" s="12"/>
    </row>
    <row r="269" ht="15.75" customHeight="1">
      <c r="A269" s="10"/>
      <c r="B269" s="10"/>
      <c r="C269" s="10"/>
      <c r="D269" s="10"/>
      <c r="E269" s="10"/>
      <c r="F269" s="12"/>
      <c r="G269" s="12"/>
      <c r="H269" s="12"/>
    </row>
    <row r="270" ht="15.75" customHeight="1">
      <c r="A270" s="10"/>
      <c r="B270" s="10"/>
      <c r="C270" s="10"/>
      <c r="D270" s="10"/>
      <c r="E270" s="10"/>
      <c r="F270" s="12"/>
      <c r="G270" s="12"/>
      <c r="H270" s="12"/>
    </row>
    <row r="271" ht="15.75" customHeight="1">
      <c r="A271" s="10"/>
      <c r="B271" s="10"/>
      <c r="C271" s="10"/>
      <c r="D271" s="10"/>
      <c r="E271" s="10"/>
      <c r="F271" s="12"/>
      <c r="G271" s="12"/>
      <c r="H271" s="12"/>
    </row>
    <row r="272" ht="15.75" customHeight="1">
      <c r="A272" s="10"/>
      <c r="B272" s="10"/>
      <c r="C272" s="10"/>
      <c r="D272" s="10"/>
      <c r="E272" s="10"/>
      <c r="F272" s="12"/>
      <c r="G272" s="12"/>
      <c r="H272" s="12"/>
    </row>
    <row r="273" ht="15.75" customHeight="1">
      <c r="A273" s="10"/>
      <c r="B273" s="10"/>
      <c r="C273" s="10"/>
      <c r="D273" s="10"/>
      <c r="E273" s="10"/>
      <c r="F273" s="12"/>
      <c r="G273" s="12"/>
      <c r="H273" s="12"/>
    </row>
    <row r="274" ht="15.75" customHeight="1">
      <c r="A274" s="10"/>
      <c r="B274" s="10"/>
      <c r="C274" s="10"/>
      <c r="D274" s="10"/>
      <c r="E274" s="10"/>
      <c r="F274" s="12"/>
      <c r="G274" s="12"/>
      <c r="H274" s="12"/>
    </row>
    <row r="275" ht="15.75" customHeight="1">
      <c r="A275" s="10"/>
      <c r="B275" s="10"/>
      <c r="C275" s="10"/>
      <c r="D275" s="10"/>
      <c r="E275" s="10"/>
      <c r="F275" s="12"/>
      <c r="G275" s="12"/>
      <c r="H275" s="12"/>
    </row>
    <row r="276" ht="15.75" customHeight="1">
      <c r="A276" s="10"/>
      <c r="B276" s="10"/>
      <c r="C276" s="10"/>
      <c r="D276" s="10"/>
      <c r="E276" s="10"/>
      <c r="F276" s="12"/>
      <c r="G276" s="12"/>
      <c r="H276" s="12"/>
    </row>
    <row r="277" ht="15.75" customHeight="1">
      <c r="A277" s="10"/>
      <c r="B277" s="10"/>
      <c r="C277" s="10"/>
      <c r="D277" s="10"/>
      <c r="E277" s="10"/>
      <c r="F277" s="12"/>
      <c r="G277" s="12"/>
      <c r="H277" s="12"/>
    </row>
    <row r="278" ht="15.75" customHeight="1">
      <c r="A278" s="10"/>
      <c r="B278" s="10"/>
      <c r="C278" s="10"/>
      <c r="D278" s="10"/>
      <c r="E278" s="10"/>
      <c r="F278" s="12"/>
      <c r="G278" s="12"/>
      <c r="H278" s="12"/>
    </row>
    <row r="279" ht="15.75" customHeight="1">
      <c r="A279" s="10"/>
      <c r="B279" s="10"/>
      <c r="C279" s="10"/>
      <c r="D279" s="10"/>
      <c r="E279" s="10"/>
      <c r="F279" s="12"/>
      <c r="G279" s="12"/>
      <c r="H279" s="12"/>
    </row>
    <row r="280" ht="15.75" customHeight="1">
      <c r="A280" s="10"/>
      <c r="B280" s="10"/>
      <c r="C280" s="10"/>
      <c r="D280" s="10"/>
      <c r="E280" s="10"/>
      <c r="F280" s="12"/>
      <c r="G280" s="12"/>
      <c r="H280" s="12"/>
    </row>
    <row r="281" ht="15.75" customHeight="1">
      <c r="A281" s="10"/>
      <c r="B281" s="10"/>
      <c r="C281" s="10"/>
      <c r="D281" s="10"/>
      <c r="E281" s="10"/>
      <c r="F281" s="12"/>
      <c r="G281" s="12"/>
      <c r="H281" s="12"/>
    </row>
    <row r="282" ht="15.75" customHeight="1">
      <c r="A282" s="10"/>
      <c r="B282" s="10"/>
      <c r="C282" s="10"/>
      <c r="D282" s="10"/>
      <c r="E282" s="10"/>
      <c r="F282" s="12"/>
      <c r="G282" s="12"/>
      <c r="H282" s="12"/>
    </row>
    <row r="283" ht="15.75" customHeight="1">
      <c r="A283" s="10"/>
      <c r="B283" s="10"/>
      <c r="C283" s="10"/>
      <c r="D283" s="10"/>
      <c r="E283" s="10"/>
      <c r="F283" s="12"/>
      <c r="G283" s="12"/>
      <c r="H283" s="12"/>
    </row>
    <row r="284" ht="15.75" customHeight="1">
      <c r="A284" s="10"/>
      <c r="B284" s="10"/>
      <c r="C284" s="10"/>
      <c r="D284" s="10"/>
      <c r="E284" s="10"/>
      <c r="F284" s="12"/>
      <c r="G284" s="12"/>
      <c r="H284" s="12"/>
    </row>
    <row r="285" ht="15.75" customHeight="1">
      <c r="A285" s="10"/>
      <c r="B285" s="10"/>
      <c r="C285" s="10"/>
      <c r="D285" s="10"/>
      <c r="E285" s="10"/>
      <c r="F285" s="12"/>
      <c r="G285" s="12"/>
      <c r="H285" s="12"/>
    </row>
    <row r="286" ht="15.75" customHeight="1">
      <c r="A286" s="10"/>
      <c r="B286" s="10"/>
      <c r="C286" s="10"/>
      <c r="D286" s="10"/>
      <c r="E286" s="10"/>
      <c r="F286" s="12"/>
      <c r="G286" s="12"/>
      <c r="H286" s="12"/>
    </row>
    <row r="287" ht="15.75" customHeight="1">
      <c r="A287" s="10"/>
      <c r="B287" s="10"/>
      <c r="C287" s="10"/>
      <c r="D287" s="10"/>
      <c r="E287" s="10"/>
      <c r="F287" s="12"/>
      <c r="G287" s="12"/>
      <c r="H287" s="12"/>
    </row>
    <row r="288" ht="15.75" customHeight="1">
      <c r="A288" s="10"/>
      <c r="B288" s="10"/>
      <c r="C288" s="10"/>
      <c r="D288" s="10"/>
      <c r="E288" s="10"/>
      <c r="F288" s="12"/>
      <c r="G288" s="12"/>
      <c r="H288" s="12"/>
    </row>
    <row r="289" ht="15.75" customHeight="1">
      <c r="A289" s="10"/>
      <c r="B289" s="10"/>
      <c r="C289" s="10"/>
      <c r="D289" s="10"/>
      <c r="E289" s="10"/>
      <c r="F289" s="12"/>
      <c r="G289" s="12"/>
      <c r="H289" s="12"/>
    </row>
    <row r="290" ht="15.75" customHeight="1">
      <c r="A290" s="10"/>
      <c r="B290" s="10"/>
      <c r="C290" s="10"/>
      <c r="D290" s="10"/>
      <c r="E290" s="10"/>
      <c r="F290" s="12"/>
      <c r="G290" s="12"/>
      <c r="H290" s="12"/>
    </row>
    <row r="291" ht="15.75" customHeight="1">
      <c r="A291" s="10"/>
      <c r="B291" s="10"/>
      <c r="C291" s="10"/>
      <c r="D291" s="10"/>
      <c r="E291" s="10"/>
      <c r="F291" s="12"/>
      <c r="G291" s="12"/>
      <c r="H291" s="12"/>
    </row>
    <row r="292" ht="15.75" customHeight="1">
      <c r="A292" s="10"/>
      <c r="B292" s="10"/>
      <c r="C292" s="10"/>
      <c r="D292" s="10"/>
      <c r="E292" s="10"/>
      <c r="F292" s="12"/>
      <c r="G292" s="12"/>
      <c r="H292" s="12"/>
    </row>
    <row r="293" ht="15.75" customHeight="1">
      <c r="A293" s="10"/>
      <c r="B293" s="10"/>
      <c r="C293" s="10"/>
      <c r="D293" s="10"/>
      <c r="E293" s="10"/>
      <c r="F293" s="12"/>
      <c r="G293" s="12"/>
      <c r="H293" s="12"/>
    </row>
    <row r="294" ht="15.75" customHeight="1">
      <c r="A294" s="10"/>
      <c r="B294" s="10"/>
      <c r="C294" s="10"/>
      <c r="D294" s="10"/>
      <c r="E294" s="10"/>
      <c r="F294" s="12"/>
      <c r="G294" s="12"/>
      <c r="H294" s="12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6:I10 I49 I51">
    <cfRule type="cellIs" dxfId="0" priority="1" operator="equal">
      <formula>"DONE"</formula>
    </cfRule>
  </conditionalFormatting>
  <conditionalFormatting sqref="F1 F4:F5 I6:I10 F11 F14 F24 F35 F45:F52 I45 I48:I52 L51 L59:L60 F62:F63 I65 L65:L68 F67 F69 F75 F78 F80:F84 I82:I83 F94:F1000">
    <cfRule type="cellIs" dxfId="1" priority="2" operator="equal">
      <formula>"TODO"</formula>
    </cfRule>
  </conditionalFormatting>
  <conditionalFormatting sqref="F1 F4:F5 I6:I10 F11 F14 F24 F35 F45:F52 I45 I48:I52 L51 L59:L60 F62:F63 I65 L65:L68 F67 F69 F75 F78 F80:F84 I82:I83 F94:F1000">
    <cfRule type="cellIs" dxfId="2" priority="3" operator="equal">
      <formula>"WAIT"</formula>
    </cfRule>
  </conditionalFormatting>
  <conditionalFormatting sqref="F1 F4:F5 I6:I10 F11 F14 F24 F35 F45:F52 I45 I48:I52 L51 L59:L60 F62:F63 I65 L65:L68 F67 F69 F75 F78 F80:F84 I82:I83 F94:F1000">
    <cfRule type="cellIs" dxfId="3" priority="4" operator="equal">
      <formula>"WIP"</formula>
    </cfRule>
  </conditionalFormatting>
  <conditionalFormatting sqref="F1 F4:F5 F11 F14 F24 F35 F45:F52 I45 I48:I52 L51 L59:L60 F62:F63 I65 L65:L68 F67 F69 F75 F78 F80:F84 I82:I83 F94:F1000">
    <cfRule type="cellIs" dxfId="0" priority="5" operator="equal">
      <formula>"DONE v1.3.1"</formula>
    </cfRule>
  </conditionalFormatting>
  <conditionalFormatting sqref="G1 G3:G11 G13:G14 G16:G52 M16 G54:G63 G65 J65 G67 G69 G71:G84 J82:J83 G86:G1000">
    <cfRule type="cellIs" dxfId="4" priority="6" operator="equal">
      <formula>"HIGH"</formula>
    </cfRule>
  </conditionalFormatting>
  <conditionalFormatting sqref="G1 G3:G11 G13:G14 G16:G52 M16 G54:G63 G65 J65 G67 G69 G71:G84 J82:J83 G86:G1000">
    <cfRule type="cellIs" dxfId="5" priority="7" operator="equal">
      <formula>"NORMAL"</formula>
    </cfRule>
  </conditionalFormatting>
  <conditionalFormatting sqref="G1 G3:G11 G13:G14 G16:G52 M16 G54:G63 G65 J65 G67 G69 G71:G84 J82:J83 G86:G1000">
    <cfRule type="cellIs" dxfId="6" priority="8" operator="equal">
      <formula>"LOW"</formula>
    </cfRule>
  </conditionalFormatting>
  <conditionalFormatting sqref="I1">
    <cfRule type="cellIs" dxfId="1" priority="9" operator="equal">
      <formula>"TODO"</formula>
    </cfRule>
  </conditionalFormatting>
  <conditionalFormatting sqref="I1">
    <cfRule type="cellIs" dxfId="2" priority="10" operator="equal">
      <formula>"WAIT"</formula>
    </cfRule>
  </conditionalFormatting>
  <conditionalFormatting sqref="I1">
    <cfRule type="cellIs" dxfId="3" priority="11" operator="equal">
      <formula>"WIP"</formula>
    </cfRule>
  </conditionalFormatting>
  <conditionalFormatting sqref="I1">
    <cfRule type="cellIs" dxfId="0" priority="12" operator="equal">
      <formula>"DONE v1.3.1"</formula>
    </cfRule>
  </conditionalFormatting>
  <conditionalFormatting sqref="J1">
    <cfRule type="cellIs" dxfId="4" priority="13" operator="equal">
      <formula>"HIGH"</formula>
    </cfRule>
  </conditionalFormatting>
  <conditionalFormatting sqref="J1">
    <cfRule type="cellIs" dxfId="5" priority="14" operator="equal">
      <formula>"NORMAL"</formula>
    </cfRule>
  </conditionalFormatting>
  <conditionalFormatting sqref="J1">
    <cfRule type="cellIs" dxfId="6" priority="15" operator="equal">
      <formula>"LOW"</formula>
    </cfRule>
  </conditionalFormatting>
  <conditionalFormatting sqref="L1">
    <cfRule type="cellIs" dxfId="1" priority="16" operator="equal">
      <formula>"TODO"</formula>
    </cfRule>
  </conditionalFormatting>
  <conditionalFormatting sqref="L1">
    <cfRule type="cellIs" dxfId="2" priority="17" operator="equal">
      <formula>"WAIT"</formula>
    </cfRule>
  </conditionalFormatting>
  <conditionalFormatting sqref="L1">
    <cfRule type="cellIs" dxfId="3" priority="18" operator="equal">
      <formula>"WIP"</formula>
    </cfRule>
  </conditionalFormatting>
  <conditionalFormatting sqref="L1">
    <cfRule type="cellIs" dxfId="0" priority="19" operator="equal">
      <formula>"DONE v1.3.1"</formula>
    </cfRule>
  </conditionalFormatting>
  <conditionalFormatting sqref="M1">
    <cfRule type="cellIs" dxfId="4" priority="20" operator="equal">
      <formula>"HIGH"</formula>
    </cfRule>
  </conditionalFormatting>
  <conditionalFormatting sqref="M1">
    <cfRule type="cellIs" dxfId="5" priority="21" operator="equal">
      <formula>"NORMAL"</formula>
    </cfRule>
  </conditionalFormatting>
  <conditionalFormatting sqref="M1">
    <cfRule type="cellIs" dxfId="6" priority="22" operator="equal">
      <formula>"LOW"</formula>
    </cfRule>
  </conditionalFormatting>
  <conditionalFormatting sqref="F4:F5 F11 F24 F35 F45:F52 I45 I48:I52 L51 L59:L60 L65:L68">
    <cfRule type="cellIs" dxfId="7" priority="23" operator="equal">
      <formula>"DONE v1.4.2"</formula>
    </cfRule>
  </conditionalFormatting>
  <conditionalFormatting sqref="F62:F63">
    <cfRule type="cellIs" dxfId="7" priority="24" operator="equal">
      <formula>"DONE v1.4.2"</formula>
    </cfRule>
  </conditionalFormatting>
  <conditionalFormatting sqref="I65 F67 F69">
    <cfRule type="cellIs" dxfId="7" priority="25" operator="equal">
      <formula>"DONE v1.4.2"</formula>
    </cfRule>
  </conditionalFormatting>
  <conditionalFormatting sqref="F75 F78 F80:F84 I82:I83">
    <cfRule type="cellIs" dxfId="7" priority="26" operator="equal">
      <formula>"DONE v1.4.2"</formula>
    </cfRule>
  </conditionalFormatting>
  <conditionalFormatting sqref="F94:F115">
    <cfRule type="cellIs" dxfId="7" priority="27" operator="equal">
      <formula>"DONE v1.4.2"</formula>
    </cfRule>
  </conditionalFormatting>
  <conditionalFormatting sqref="L3 L5:L11 L16">
    <cfRule type="cellIs" dxfId="1" priority="28" operator="equal">
      <formula>"TODO"</formula>
    </cfRule>
  </conditionalFormatting>
  <conditionalFormatting sqref="L3 L5:L11 L16">
    <cfRule type="cellIs" dxfId="2" priority="29" operator="equal">
      <formula>"WAIT"</formula>
    </cfRule>
  </conditionalFormatting>
  <conditionalFormatting sqref="L3 L5:L11 L16">
    <cfRule type="cellIs" dxfId="3" priority="30" operator="equal">
      <formula>"WIP"</formula>
    </cfRule>
  </conditionalFormatting>
  <conditionalFormatting sqref="L3 L5:L11 L16">
    <cfRule type="cellIs" dxfId="0" priority="31" operator="equal">
      <formula>"DONE v1.3.1"</formula>
    </cfRule>
  </conditionalFormatting>
  <conditionalFormatting sqref="L3 L5:L11 L16">
    <cfRule type="cellIs" dxfId="7" priority="32" operator="equal">
      <formula>"DONE v1.4.2"</formula>
    </cfRule>
  </conditionalFormatting>
  <conditionalFormatting sqref="H1">
    <cfRule type="cellIs" dxfId="4" priority="33" operator="equal">
      <formula>"HIGH"</formula>
    </cfRule>
  </conditionalFormatting>
  <conditionalFormatting sqref="H1">
    <cfRule type="cellIs" dxfId="5" priority="34" operator="equal">
      <formula>"NORMAL"</formula>
    </cfRule>
  </conditionalFormatting>
  <conditionalFormatting sqref="H1">
    <cfRule type="cellIs" dxfId="6" priority="35" operator="equal">
      <formula>"LOW"</formula>
    </cfRule>
  </conditionalFormatting>
  <conditionalFormatting sqref="M16 J49:J52 M51 M59:M60">
    <cfRule type="cellIs" dxfId="4" priority="36" operator="equal">
      <formula>"HIGH"</formula>
    </cfRule>
  </conditionalFormatting>
  <conditionalFormatting sqref="M16 J49:J52 M51 M59:M60">
    <cfRule type="cellIs" dxfId="5" priority="37" operator="equal">
      <formula>"NORMAL"</formula>
    </cfRule>
  </conditionalFormatting>
  <conditionalFormatting sqref="M16 J49:J52 M51 M59:M60">
    <cfRule type="cellIs" dxfId="6" priority="38" operator="equal">
      <formula>"LOW"</formula>
    </cfRule>
  </conditionalFormatting>
  <conditionalFormatting sqref="F66 I66">
    <cfRule type="cellIs" dxfId="1" priority="39" operator="equal">
      <formula>"TODO"</formula>
    </cfRule>
  </conditionalFormatting>
  <conditionalFormatting sqref="F66 I66">
    <cfRule type="cellIs" dxfId="2" priority="40" operator="equal">
      <formula>"WAIT"</formula>
    </cfRule>
  </conditionalFormatting>
  <conditionalFormatting sqref="F66 I66">
    <cfRule type="cellIs" dxfId="3" priority="41" operator="equal">
      <formula>"WIP"</formula>
    </cfRule>
  </conditionalFormatting>
  <conditionalFormatting sqref="F66 I66">
    <cfRule type="cellIs" dxfId="0" priority="42" operator="equal">
      <formula>"DONE v1.3.1"</formula>
    </cfRule>
  </conditionalFormatting>
  <conditionalFormatting sqref="G66 J66">
    <cfRule type="cellIs" dxfId="4" priority="43" operator="equal">
      <formula>"HIGH"</formula>
    </cfRule>
  </conditionalFormatting>
  <conditionalFormatting sqref="G66 J66">
    <cfRule type="cellIs" dxfId="5" priority="44" operator="equal">
      <formula>"NORMAL"</formula>
    </cfRule>
  </conditionalFormatting>
  <conditionalFormatting sqref="G66 J66">
    <cfRule type="cellIs" dxfId="6" priority="45" operator="equal">
      <formula>"LOW"</formula>
    </cfRule>
  </conditionalFormatting>
  <conditionalFormatting sqref="F66 I66">
    <cfRule type="cellIs" dxfId="7" priority="46" operator="equal">
      <formula>"DONE v1.4.2"</formula>
    </cfRule>
  </conditionalFormatting>
  <conditionalFormatting sqref="F68">
    <cfRule type="cellIs" dxfId="1" priority="47" operator="equal">
      <formula>"TODO"</formula>
    </cfRule>
  </conditionalFormatting>
  <conditionalFormatting sqref="F68">
    <cfRule type="cellIs" dxfId="2" priority="48" operator="equal">
      <formula>"WAIT"</formula>
    </cfRule>
  </conditionalFormatting>
  <conditionalFormatting sqref="F68">
    <cfRule type="cellIs" dxfId="3" priority="49" operator="equal">
      <formula>"WIP"</formula>
    </cfRule>
  </conditionalFormatting>
  <conditionalFormatting sqref="F68">
    <cfRule type="cellIs" dxfId="0" priority="50" operator="equal">
      <formula>"DONE v1.3.1"</formula>
    </cfRule>
  </conditionalFormatting>
  <conditionalFormatting sqref="G68">
    <cfRule type="cellIs" dxfId="4" priority="51" operator="equal">
      <formula>"HIGH"</formula>
    </cfRule>
  </conditionalFormatting>
  <conditionalFormatting sqref="G68">
    <cfRule type="cellIs" dxfId="5" priority="52" operator="equal">
      <formula>"NORMAL"</formula>
    </cfRule>
  </conditionalFormatting>
  <conditionalFormatting sqref="G68">
    <cfRule type="cellIs" dxfId="6" priority="53" operator="equal">
      <formula>"LOW"</formula>
    </cfRule>
  </conditionalFormatting>
  <conditionalFormatting sqref="F68">
    <cfRule type="cellIs" dxfId="7" priority="54" operator="equal">
      <formula>"DONE v1.4.2"</formula>
    </cfRule>
  </conditionalFormatting>
  <conditionalFormatting sqref="J37 J43">
    <cfRule type="cellIs" dxfId="4" priority="55" operator="equal">
      <formula>"HIGH"</formula>
    </cfRule>
  </conditionalFormatting>
  <conditionalFormatting sqref="J37 J43">
    <cfRule type="cellIs" dxfId="5" priority="56" operator="equal">
      <formula>"NORMAL"</formula>
    </cfRule>
  </conditionalFormatting>
  <conditionalFormatting sqref="J37 J43">
    <cfRule type="cellIs" dxfId="6" priority="57" operator="equal">
      <formula>"LOW"</formula>
    </cfRule>
  </conditionalFormatting>
  <conditionalFormatting sqref="F16 I16">
    <cfRule type="cellIs" dxfId="1" priority="58" operator="equal">
      <formula>"TODO"</formula>
    </cfRule>
  </conditionalFormatting>
  <conditionalFormatting sqref="F16 I16">
    <cfRule type="cellIs" dxfId="2" priority="59" operator="equal">
      <formula>"WAIT"</formula>
    </cfRule>
  </conditionalFormatting>
  <conditionalFormatting sqref="F16 I16">
    <cfRule type="cellIs" dxfId="3" priority="60" operator="equal">
      <formula>"WIP"</formula>
    </cfRule>
  </conditionalFormatting>
  <conditionalFormatting sqref="F16 I16">
    <cfRule type="cellIs" dxfId="0" priority="61" operator="equal">
      <formula>"DONE v1.3.1"</formula>
    </cfRule>
  </conditionalFormatting>
  <conditionalFormatting sqref="F16 I16">
    <cfRule type="cellIs" dxfId="7" priority="62" operator="equal">
      <formula>"DONE v1.4.2"</formula>
    </cfRule>
  </conditionalFormatting>
  <conditionalFormatting sqref="F6">
    <cfRule type="cellIs" dxfId="1" priority="63" operator="equal">
      <formula>"TODO"</formula>
    </cfRule>
  </conditionalFormatting>
  <conditionalFormatting sqref="F6">
    <cfRule type="cellIs" dxfId="2" priority="64" operator="equal">
      <formula>"WAIT"</formula>
    </cfRule>
  </conditionalFormatting>
  <conditionalFormatting sqref="F6">
    <cfRule type="cellIs" dxfId="3" priority="65" operator="equal">
      <formula>"WIP"</formula>
    </cfRule>
  </conditionalFormatting>
  <conditionalFormatting sqref="F6">
    <cfRule type="cellIs" dxfId="0" priority="66" operator="equal">
      <formula>"DONE v1.3.1"</formula>
    </cfRule>
  </conditionalFormatting>
  <conditionalFormatting sqref="F6">
    <cfRule type="cellIs" dxfId="7" priority="67" operator="equal">
      <formula>"DONE v1.4.2"</formula>
    </cfRule>
  </conditionalFormatting>
  <conditionalFormatting sqref="F7">
    <cfRule type="cellIs" dxfId="1" priority="68" operator="equal">
      <formula>"TODO"</formula>
    </cfRule>
  </conditionalFormatting>
  <conditionalFormatting sqref="F7">
    <cfRule type="cellIs" dxfId="2" priority="69" operator="equal">
      <formula>"WAIT"</formula>
    </cfRule>
  </conditionalFormatting>
  <conditionalFormatting sqref="F7">
    <cfRule type="cellIs" dxfId="3" priority="70" operator="equal">
      <formula>"WIP"</formula>
    </cfRule>
  </conditionalFormatting>
  <conditionalFormatting sqref="F7">
    <cfRule type="cellIs" dxfId="0" priority="71" operator="equal">
      <formula>"DONE v1.3.1"</formula>
    </cfRule>
  </conditionalFormatting>
  <conditionalFormatting sqref="F7">
    <cfRule type="cellIs" dxfId="7" priority="72" operator="equal">
      <formula>"DONE v1.4.2"</formula>
    </cfRule>
  </conditionalFormatting>
  <conditionalFormatting sqref="F8">
    <cfRule type="cellIs" dxfId="1" priority="73" operator="equal">
      <formula>"TODO"</formula>
    </cfRule>
  </conditionalFormatting>
  <conditionalFormatting sqref="F8">
    <cfRule type="cellIs" dxfId="2" priority="74" operator="equal">
      <formula>"WAIT"</formula>
    </cfRule>
  </conditionalFormatting>
  <conditionalFormatting sqref="F8">
    <cfRule type="cellIs" dxfId="3" priority="75" operator="equal">
      <formula>"WIP"</formula>
    </cfRule>
  </conditionalFormatting>
  <conditionalFormatting sqref="F8">
    <cfRule type="cellIs" dxfId="0" priority="76" operator="equal">
      <formula>"DONE v1.3.1"</formula>
    </cfRule>
  </conditionalFormatting>
  <conditionalFormatting sqref="F8">
    <cfRule type="cellIs" dxfId="7" priority="77" operator="equal">
      <formula>"DONE v1.4.2"</formula>
    </cfRule>
  </conditionalFormatting>
  <conditionalFormatting sqref="F9">
    <cfRule type="cellIs" dxfId="1" priority="78" operator="equal">
      <formula>"TODO"</formula>
    </cfRule>
  </conditionalFormatting>
  <conditionalFormatting sqref="F9">
    <cfRule type="cellIs" dxfId="2" priority="79" operator="equal">
      <formula>"WAIT"</formula>
    </cfRule>
  </conditionalFormatting>
  <conditionalFormatting sqref="F9">
    <cfRule type="cellIs" dxfId="3" priority="80" operator="equal">
      <formula>"WIP"</formula>
    </cfRule>
  </conditionalFormatting>
  <conditionalFormatting sqref="F9">
    <cfRule type="cellIs" dxfId="0" priority="81" operator="equal">
      <formula>"DONE v1.3.1"</formula>
    </cfRule>
  </conditionalFormatting>
  <conditionalFormatting sqref="F9">
    <cfRule type="cellIs" dxfId="7" priority="82" operator="equal">
      <formula>"DONE v1.4.2"</formula>
    </cfRule>
  </conditionalFormatting>
  <conditionalFormatting sqref="F10">
    <cfRule type="cellIs" dxfId="1" priority="83" operator="equal">
      <formula>"TODO"</formula>
    </cfRule>
  </conditionalFormatting>
  <conditionalFormatting sqref="F10">
    <cfRule type="cellIs" dxfId="2" priority="84" operator="equal">
      <formula>"WAIT"</formula>
    </cfRule>
  </conditionalFormatting>
  <conditionalFormatting sqref="F10">
    <cfRule type="cellIs" dxfId="3" priority="85" operator="equal">
      <formula>"WIP"</formula>
    </cfRule>
  </conditionalFormatting>
  <conditionalFormatting sqref="F10">
    <cfRule type="cellIs" dxfId="0" priority="86" operator="equal">
      <formula>"DONE v1.3.1"</formula>
    </cfRule>
  </conditionalFormatting>
  <conditionalFormatting sqref="F10">
    <cfRule type="cellIs" dxfId="7" priority="87" operator="equal">
      <formula>"DONE v1.4.2"</formula>
    </cfRule>
  </conditionalFormatting>
  <printOptions/>
  <pageMargins bottom="0.0" footer="0.0" header="0.0" left="0.0" right="0.0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24.25"/>
    <col customWidth="1" min="2" max="2" width="18.38"/>
    <col customWidth="1" min="3" max="3" width="7.13"/>
    <col customWidth="1" min="4" max="4" width="6.75"/>
    <col customWidth="1" min="5" max="5" width="10.75"/>
    <col customWidth="1" min="6" max="6" width="8.5"/>
    <col customWidth="1" min="7" max="12" width="14.38"/>
    <col customWidth="1" min="13" max="13" width="16.25"/>
    <col customWidth="1" min="14" max="26" width="14.38"/>
  </cols>
  <sheetData>
    <row r="1" ht="15.75" customHeight="1">
      <c r="A1" s="36" t="s">
        <v>112</v>
      </c>
      <c r="B1" s="36" t="s">
        <v>113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7" t="s">
        <v>6</v>
      </c>
      <c r="L1" s="7" t="s">
        <v>7</v>
      </c>
      <c r="M1" s="8" t="s">
        <v>9</v>
      </c>
      <c r="N1" s="8" t="s">
        <v>6</v>
      </c>
      <c r="O1" s="8" t="s">
        <v>7</v>
      </c>
    </row>
    <row r="2" ht="15.75" customHeight="1">
      <c r="A2" s="37" t="s">
        <v>114</v>
      </c>
      <c r="B2" s="38"/>
      <c r="C2" s="39"/>
      <c r="D2" s="39"/>
      <c r="E2" s="39"/>
      <c r="F2" s="39"/>
      <c r="G2" s="39"/>
      <c r="H2" s="39"/>
      <c r="I2" s="39"/>
      <c r="J2" s="37"/>
      <c r="K2" s="40"/>
      <c r="L2" s="40"/>
      <c r="M2" s="40"/>
      <c r="N2" s="38"/>
      <c r="O2" s="39"/>
    </row>
    <row r="3" ht="15.75" customHeight="1">
      <c r="A3" s="41" t="s">
        <v>115</v>
      </c>
      <c r="B3" s="41"/>
      <c r="C3" s="10" t="s">
        <v>12</v>
      </c>
      <c r="D3" s="10" t="s">
        <v>12</v>
      </c>
      <c r="E3" s="10" t="s">
        <v>12</v>
      </c>
      <c r="F3" s="10" t="s">
        <v>12</v>
      </c>
      <c r="G3" s="11" t="s">
        <v>13</v>
      </c>
      <c r="H3" s="42"/>
      <c r="I3" s="42"/>
      <c r="J3" s="11" t="s">
        <v>13</v>
      </c>
      <c r="M3" s="11" t="s">
        <v>13</v>
      </c>
    </row>
    <row r="4" ht="15.75" customHeight="1">
      <c r="A4" s="41" t="s">
        <v>116</v>
      </c>
      <c r="B4" s="41"/>
      <c r="C4" s="10" t="s">
        <v>117</v>
      </c>
      <c r="D4" s="10" t="s">
        <v>117</v>
      </c>
      <c r="E4" s="10" t="s">
        <v>117</v>
      </c>
      <c r="F4" s="10" t="s">
        <v>12</v>
      </c>
      <c r="G4" s="42" t="s">
        <v>16</v>
      </c>
      <c r="H4" s="42"/>
      <c r="I4" s="42"/>
      <c r="J4" s="42" t="s">
        <v>24</v>
      </c>
      <c r="K4" s="14" t="s">
        <v>25</v>
      </c>
      <c r="M4" s="11" t="s">
        <v>13</v>
      </c>
    </row>
    <row r="5" ht="15.75" customHeight="1">
      <c r="A5" s="41"/>
      <c r="B5" s="41"/>
      <c r="C5" s="10"/>
      <c r="D5" s="10"/>
      <c r="E5" s="10"/>
      <c r="F5" s="10"/>
      <c r="G5" s="42"/>
      <c r="H5" s="42"/>
      <c r="I5" s="42"/>
    </row>
    <row r="6" ht="15.75" customHeight="1">
      <c r="A6" s="37" t="s">
        <v>118</v>
      </c>
      <c r="B6" s="38"/>
      <c r="C6" s="37"/>
      <c r="D6" s="38"/>
      <c r="E6" s="37"/>
      <c r="F6" s="38"/>
      <c r="G6" s="37"/>
      <c r="H6" s="38"/>
      <c r="I6" s="39"/>
      <c r="J6" s="37"/>
      <c r="K6" s="40"/>
      <c r="L6" s="40"/>
      <c r="M6" s="40"/>
      <c r="N6" s="38"/>
      <c r="O6" s="39"/>
    </row>
    <row r="7" ht="15.75" customHeight="1">
      <c r="A7" s="41" t="s">
        <v>119</v>
      </c>
      <c r="B7" s="41"/>
      <c r="C7" s="10"/>
      <c r="D7" s="10"/>
      <c r="E7" s="10"/>
      <c r="F7" s="10"/>
      <c r="G7" s="42"/>
      <c r="H7" s="42"/>
      <c r="I7" s="42"/>
      <c r="M7" s="19"/>
    </row>
    <row r="8" ht="15.75" customHeight="1">
      <c r="A8" s="41"/>
      <c r="B8" s="41" t="s">
        <v>120</v>
      </c>
      <c r="C8" s="41" t="s">
        <v>12</v>
      </c>
      <c r="D8" s="41" t="s">
        <v>12</v>
      </c>
      <c r="E8" s="41" t="s">
        <v>12</v>
      </c>
      <c r="F8" s="41" t="s">
        <v>12</v>
      </c>
      <c r="G8" s="11" t="s">
        <v>13</v>
      </c>
      <c r="H8" s="42"/>
      <c r="I8" s="42"/>
      <c r="J8" s="11" t="s">
        <v>13</v>
      </c>
      <c r="M8" s="11" t="s">
        <v>13</v>
      </c>
    </row>
    <row r="9" ht="15.75" customHeight="1">
      <c r="A9" s="41"/>
      <c r="B9" s="41" t="s">
        <v>121</v>
      </c>
      <c r="C9" s="10" t="s">
        <v>12</v>
      </c>
      <c r="D9" s="10" t="s">
        <v>12</v>
      </c>
      <c r="E9" s="41" t="s">
        <v>122</v>
      </c>
      <c r="F9" s="10" t="s">
        <v>12</v>
      </c>
      <c r="G9" s="33" t="s">
        <v>96</v>
      </c>
      <c r="H9" s="42"/>
      <c r="I9" s="42"/>
      <c r="J9" s="43" t="s">
        <v>96</v>
      </c>
      <c r="K9" s="14" t="s">
        <v>25</v>
      </c>
      <c r="M9" s="43" t="s">
        <v>96</v>
      </c>
      <c r="N9" s="42" t="s">
        <v>34</v>
      </c>
    </row>
    <row r="10" ht="15.75" customHeight="1">
      <c r="A10" s="41"/>
      <c r="B10" s="41" t="s">
        <v>123</v>
      </c>
      <c r="C10" s="41" t="s">
        <v>12</v>
      </c>
      <c r="D10" s="41" t="s">
        <v>12</v>
      </c>
      <c r="E10" s="41" t="s">
        <v>12</v>
      </c>
      <c r="F10" s="10" t="s">
        <v>12</v>
      </c>
      <c r="G10" s="11" t="s">
        <v>13</v>
      </c>
      <c r="H10" s="42"/>
      <c r="I10" s="44" t="str">
        <f>HYPERLINK("https://github.com/stellio-hub/stellio-context-broker/issues/381","381")</f>
        <v>381</v>
      </c>
      <c r="J10" s="11" t="s">
        <v>13</v>
      </c>
      <c r="M10" s="11" t="s">
        <v>13</v>
      </c>
    </row>
    <row r="11" ht="15.75" customHeight="1">
      <c r="A11" s="41"/>
      <c r="B11" s="41" t="s">
        <v>124</v>
      </c>
      <c r="C11" s="10" t="s">
        <v>12</v>
      </c>
      <c r="D11" s="10" t="s">
        <v>12</v>
      </c>
      <c r="E11" s="41" t="s">
        <v>12</v>
      </c>
      <c r="F11" s="41" t="s">
        <v>12</v>
      </c>
      <c r="G11" s="11" t="s">
        <v>13</v>
      </c>
      <c r="H11" s="42"/>
      <c r="I11" s="44" t="str">
        <f>HYPERLINK("https://github.com/stellio-hub/stellio-context-broker/issues/207","207")</f>
        <v>207</v>
      </c>
      <c r="J11" s="11" t="s">
        <v>13</v>
      </c>
      <c r="M11" s="11" t="s">
        <v>13</v>
      </c>
    </row>
    <row r="12" ht="15.75" customHeight="1">
      <c r="A12" s="41"/>
      <c r="B12" s="41" t="s">
        <v>125</v>
      </c>
      <c r="C12" s="41" t="s">
        <v>12</v>
      </c>
      <c r="D12" s="41" t="s">
        <v>12</v>
      </c>
      <c r="E12" s="10" t="s">
        <v>126</v>
      </c>
      <c r="F12" s="10" t="s">
        <v>12</v>
      </c>
      <c r="G12" s="42" t="s">
        <v>24</v>
      </c>
      <c r="H12" s="42" t="s">
        <v>17</v>
      </c>
      <c r="I12" s="44" t="str">
        <f>HYPERLINK("https://github.com/stellio-hub/stellio-context-broker/issues/683","683")</f>
        <v>683</v>
      </c>
      <c r="J12" s="11" t="s">
        <v>13</v>
      </c>
      <c r="M12" s="11" t="s">
        <v>13</v>
      </c>
    </row>
    <row r="13" ht="15.75" customHeight="1">
      <c r="A13" s="41"/>
      <c r="B13" s="41" t="s">
        <v>127</v>
      </c>
      <c r="C13" s="10" t="s">
        <v>12</v>
      </c>
      <c r="D13" s="10" t="s">
        <v>12</v>
      </c>
      <c r="E13" s="10" t="s">
        <v>12</v>
      </c>
      <c r="F13" s="10" t="s">
        <v>12</v>
      </c>
      <c r="G13" s="42" t="s">
        <v>16</v>
      </c>
      <c r="H13" s="42" t="s">
        <v>17</v>
      </c>
      <c r="I13" s="42"/>
      <c r="J13" s="11" t="s">
        <v>13</v>
      </c>
      <c r="M13" s="42" t="s">
        <v>16</v>
      </c>
      <c r="N13" s="42" t="s">
        <v>34</v>
      </c>
    </row>
    <row r="14" ht="15.75" customHeight="1">
      <c r="A14" s="41"/>
      <c r="B14" s="41" t="s">
        <v>128</v>
      </c>
      <c r="C14" s="41" t="s">
        <v>12</v>
      </c>
      <c r="D14" s="41" t="s">
        <v>12</v>
      </c>
      <c r="E14" s="10" t="s">
        <v>12</v>
      </c>
      <c r="F14" s="10" t="s">
        <v>12</v>
      </c>
      <c r="G14" s="42" t="s">
        <v>16</v>
      </c>
      <c r="H14" s="42" t="s">
        <v>34</v>
      </c>
      <c r="I14" s="44" t="str">
        <f>HYPERLINK("https://github.com/stellio-hub/stellio-context-broker/issues/684", "684")</f>
        <v>684</v>
      </c>
      <c r="J14" s="11" t="s">
        <v>13</v>
      </c>
      <c r="M14" s="11" t="s">
        <v>13</v>
      </c>
    </row>
    <row r="15" ht="15.75" customHeight="1">
      <c r="A15" s="41"/>
      <c r="B15" s="41" t="s">
        <v>129</v>
      </c>
      <c r="C15" s="10" t="s">
        <v>12</v>
      </c>
      <c r="D15" s="10" t="s">
        <v>12</v>
      </c>
      <c r="E15" s="10" t="s">
        <v>12</v>
      </c>
      <c r="F15" s="10" t="s">
        <v>12</v>
      </c>
      <c r="G15" s="42" t="s">
        <v>16</v>
      </c>
      <c r="H15" s="42" t="s">
        <v>34</v>
      </c>
      <c r="J15" s="11" t="s">
        <v>13</v>
      </c>
      <c r="M15" s="11" t="s">
        <v>13</v>
      </c>
    </row>
    <row r="16" ht="15.75" customHeight="1">
      <c r="A16" s="41"/>
      <c r="B16" s="41" t="s">
        <v>130</v>
      </c>
      <c r="C16" s="41" t="s">
        <v>12</v>
      </c>
      <c r="D16" s="41" t="s">
        <v>12</v>
      </c>
      <c r="E16" s="10" t="s">
        <v>12</v>
      </c>
      <c r="F16" s="10" t="s">
        <v>12</v>
      </c>
      <c r="G16" s="42" t="s">
        <v>16</v>
      </c>
      <c r="H16" s="42" t="s">
        <v>34</v>
      </c>
      <c r="J16" s="11" t="s">
        <v>13</v>
      </c>
      <c r="M16" s="11" t="s">
        <v>13</v>
      </c>
    </row>
    <row r="17" ht="15.75" customHeight="1">
      <c r="A17" s="41"/>
      <c r="B17" s="41" t="s">
        <v>131</v>
      </c>
      <c r="C17" s="10" t="s">
        <v>12</v>
      </c>
      <c r="D17" s="10" t="s">
        <v>12</v>
      </c>
      <c r="E17" s="10" t="s">
        <v>12</v>
      </c>
      <c r="F17" s="10" t="s">
        <v>12</v>
      </c>
      <c r="G17" s="42" t="s">
        <v>16</v>
      </c>
      <c r="H17" s="42" t="s">
        <v>34</v>
      </c>
      <c r="J17" s="11" t="s">
        <v>13</v>
      </c>
      <c r="M17" s="11" t="s">
        <v>13</v>
      </c>
    </row>
    <row r="18" ht="15.75" customHeight="1">
      <c r="A18" s="41"/>
      <c r="B18" s="41" t="s">
        <v>132</v>
      </c>
      <c r="C18" s="10" t="s">
        <v>12</v>
      </c>
      <c r="D18" s="10" t="s">
        <v>12</v>
      </c>
      <c r="E18" s="10" t="s">
        <v>12</v>
      </c>
      <c r="F18" s="10" t="s">
        <v>12</v>
      </c>
      <c r="G18" s="42" t="s">
        <v>16</v>
      </c>
      <c r="H18" s="42"/>
      <c r="I18" s="42"/>
      <c r="J18" s="11" t="s">
        <v>13</v>
      </c>
      <c r="M18" s="11" t="s">
        <v>13</v>
      </c>
    </row>
    <row r="19" ht="15.75" customHeight="1">
      <c r="A19" s="41"/>
      <c r="B19" s="41" t="s">
        <v>133</v>
      </c>
      <c r="C19" s="18" t="s">
        <v>23</v>
      </c>
      <c r="D19" s="10" t="s">
        <v>12</v>
      </c>
      <c r="E19" s="10" t="s">
        <v>12</v>
      </c>
      <c r="F19" s="10" t="s">
        <v>12</v>
      </c>
      <c r="G19" s="42" t="s">
        <v>16</v>
      </c>
      <c r="H19" s="42"/>
      <c r="I19" s="42"/>
      <c r="J19" s="11" t="s">
        <v>13</v>
      </c>
      <c r="M19" s="11" t="s">
        <v>13</v>
      </c>
    </row>
    <row r="20" ht="15.75" customHeight="1">
      <c r="A20" s="41"/>
      <c r="B20" s="41" t="s">
        <v>134</v>
      </c>
      <c r="C20" s="18" t="s">
        <v>23</v>
      </c>
      <c r="D20" s="18" t="s">
        <v>23</v>
      </c>
      <c r="E20" s="10" t="s">
        <v>12</v>
      </c>
      <c r="F20" s="10" t="s">
        <v>12</v>
      </c>
      <c r="G20" s="42" t="s">
        <v>16</v>
      </c>
      <c r="H20" s="42"/>
      <c r="I20" s="42"/>
      <c r="J20" s="11" t="s">
        <v>13</v>
      </c>
      <c r="M20" s="42" t="s">
        <v>16</v>
      </c>
    </row>
    <row r="21" ht="15.75" customHeight="1">
      <c r="A21" s="41"/>
      <c r="B21" s="41" t="s">
        <v>135</v>
      </c>
      <c r="C21" s="41" t="s">
        <v>12</v>
      </c>
      <c r="D21" s="41" t="s">
        <v>12</v>
      </c>
      <c r="E21" s="10" t="s">
        <v>12</v>
      </c>
      <c r="F21" s="10" t="s">
        <v>12</v>
      </c>
      <c r="G21" s="11" t="s">
        <v>13</v>
      </c>
      <c r="H21" s="42"/>
      <c r="I21" s="44" t="str">
        <f>HYPERLINK("https://github.com/stellio-hub/stellio-context-broker/issues/388","388")</f>
        <v>388</v>
      </c>
      <c r="J21" s="11" t="s">
        <v>13</v>
      </c>
      <c r="M21" s="11" t="s">
        <v>13</v>
      </c>
    </row>
    <row r="22" ht="15.75" customHeight="1">
      <c r="A22" s="41"/>
      <c r="B22" s="41" t="s">
        <v>136</v>
      </c>
      <c r="C22" s="10" t="s">
        <v>12</v>
      </c>
      <c r="D22" s="10" t="s">
        <v>12</v>
      </c>
      <c r="E22" s="10" t="s">
        <v>12</v>
      </c>
      <c r="F22" s="10" t="s">
        <v>37</v>
      </c>
      <c r="G22" s="13" t="s">
        <v>18</v>
      </c>
      <c r="H22" s="42"/>
      <c r="I22" s="42"/>
      <c r="J22" s="13" t="s">
        <v>18</v>
      </c>
      <c r="K22" s="14" t="s">
        <v>25</v>
      </c>
      <c r="M22" s="11" t="s">
        <v>13</v>
      </c>
    </row>
    <row r="23" ht="15.75" customHeight="1">
      <c r="A23" s="41" t="s">
        <v>116</v>
      </c>
      <c r="B23" s="41"/>
      <c r="C23" s="10" t="s">
        <v>117</v>
      </c>
      <c r="D23" s="10" t="s">
        <v>117</v>
      </c>
      <c r="E23" s="10" t="s">
        <v>117</v>
      </c>
      <c r="F23" s="10" t="s">
        <v>12</v>
      </c>
      <c r="G23" s="42" t="s">
        <v>16</v>
      </c>
      <c r="H23" s="42"/>
      <c r="I23" s="42"/>
      <c r="J23" s="13" t="s">
        <v>18</v>
      </c>
      <c r="K23" s="14" t="s">
        <v>25</v>
      </c>
      <c r="M23" s="16" t="s">
        <v>24</v>
      </c>
      <c r="N23" s="14" t="s">
        <v>137</v>
      </c>
    </row>
    <row r="24" ht="15.75" customHeight="1">
      <c r="A24" s="41"/>
      <c r="B24" s="41"/>
      <c r="C24" s="10"/>
      <c r="D24" s="10"/>
      <c r="E24" s="10"/>
      <c r="F24" s="10"/>
      <c r="G24" s="42"/>
      <c r="H24" s="42"/>
      <c r="I24" s="42"/>
    </row>
    <row r="25" ht="15.75" customHeight="1">
      <c r="A25" s="37" t="s">
        <v>138</v>
      </c>
      <c r="B25" s="38"/>
      <c r="C25" s="39"/>
      <c r="D25" s="39"/>
      <c r="E25" s="39"/>
      <c r="F25" s="39"/>
      <c r="G25" s="39"/>
      <c r="H25" s="39"/>
      <c r="I25" s="39"/>
      <c r="J25" s="37"/>
      <c r="K25" s="40"/>
      <c r="L25" s="40"/>
      <c r="M25" s="40"/>
      <c r="N25" s="38"/>
      <c r="O25" s="39"/>
    </row>
    <row r="26" ht="15.75" customHeight="1">
      <c r="A26" s="41" t="s">
        <v>139</v>
      </c>
      <c r="B26" s="41"/>
      <c r="C26" s="10" t="s">
        <v>12</v>
      </c>
      <c r="D26" s="10" t="s">
        <v>12</v>
      </c>
      <c r="E26" s="10" t="s">
        <v>12</v>
      </c>
      <c r="F26" s="10" t="s">
        <v>12</v>
      </c>
      <c r="G26" s="11" t="s">
        <v>13</v>
      </c>
      <c r="H26" s="42"/>
      <c r="I26" s="42"/>
      <c r="J26" s="11" t="s">
        <v>13</v>
      </c>
      <c r="M26" s="11" t="s">
        <v>13</v>
      </c>
    </row>
    <row r="27" ht="15.75" customHeight="1">
      <c r="A27" s="41"/>
      <c r="B27" s="41" t="s">
        <v>124</v>
      </c>
      <c r="C27" s="10" t="s">
        <v>12</v>
      </c>
      <c r="D27" s="10" t="s">
        <v>12</v>
      </c>
      <c r="E27" s="10" t="s">
        <v>12</v>
      </c>
      <c r="F27" s="10" t="s">
        <v>12</v>
      </c>
      <c r="G27" s="11" t="s">
        <v>13</v>
      </c>
      <c r="H27" s="42"/>
      <c r="I27" s="44" t="str">
        <f>HYPERLINK("https://github.com/stellio-hub/stellio-context-broker/issues/207","207")</f>
        <v>207</v>
      </c>
      <c r="J27" s="11" t="s">
        <v>13</v>
      </c>
      <c r="M27" s="11" t="s">
        <v>13</v>
      </c>
    </row>
    <row r="28" ht="15.75" customHeight="1">
      <c r="A28" s="41"/>
      <c r="B28" s="41" t="s">
        <v>136</v>
      </c>
      <c r="C28" s="10" t="s">
        <v>12</v>
      </c>
      <c r="D28" s="10" t="s">
        <v>12</v>
      </c>
      <c r="E28" s="10" t="s">
        <v>12</v>
      </c>
      <c r="F28" s="10" t="s">
        <v>12</v>
      </c>
      <c r="G28" s="11" t="s">
        <v>13</v>
      </c>
      <c r="H28" s="42"/>
      <c r="I28" s="42"/>
      <c r="J28" s="11" t="s">
        <v>13</v>
      </c>
      <c r="M28" s="11" t="s">
        <v>13</v>
      </c>
    </row>
    <row r="29" ht="15.75" customHeight="1">
      <c r="A29" s="41" t="s">
        <v>116</v>
      </c>
      <c r="B29" s="41"/>
      <c r="C29" s="10" t="s">
        <v>117</v>
      </c>
      <c r="D29" s="10" t="s">
        <v>117</v>
      </c>
      <c r="E29" s="10" t="s">
        <v>117</v>
      </c>
      <c r="F29" s="10" t="s">
        <v>12</v>
      </c>
      <c r="G29" s="42" t="s">
        <v>16</v>
      </c>
      <c r="H29" s="42"/>
      <c r="I29" s="42"/>
      <c r="J29" s="16" t="s">
        <v>24</v>
      </c>
      <c r="K29" s="14" t="s">
        <v>25</v>
      </c>
      <c r="M29" s="11" t="s">
        <v>13</v>
      </c>
    </row>
    <row r="30" ht="15.75" customHeight="1">
      <c r="A30" s="41"/>
      <c r="B30" s="41"/>
      <c r="C30" s="10"/>
      <c r="D30" s="10"/>
      <c r="E30" s="10"/>
      <c r="F30" s="10"/>
      <c r="G30" s="42"/>
      <c r="H30" s="42"/>
      <c r="I30" s="42"/>
    </row>
    <row r="31" ht="15.75" customHeight="1">
      <c r="A31" s="37" t="s">
        <v>140</v>
      </c>
      <c r="B31" s="38"/>
      <c r="C31" s="37"/>
      <c r="D31" s="38"/>
      <c r="E31" s="37"/>
      <c r="F31" s="38"/>
      <c r="G31" s="37"/>
      <c r="H31" s="38"/>
      <c r="I31" s="39"/>
      <c r="J31" s="37"/>
      <c r="K31" s="40"/>
      <c r="L31" s="40"/>
      <c r="M31" s="40"/>
      <c r="N31" s="38"/>
      <c r="O31" s="39"/>
    </row>
    <row r="32" ht="15.75" customHeight="1">
      <c r="A32" s="41" t="s">
        <v>141</v>
      </c>
      <c r="B32" s="41"/>
      <c r="C32" s="10" t="s">
        <v>12</v>
      </c>
      <c r="D32" s="10" t="s">
        <v>12</v>
      </c>
      <c r="E32" s="10" t="s">
        <v>12</v>
      </c>
      <c r="F32" s="10" t="s">
        <v>12</v>
      </c>
      <c r="G32" s="11" t="s">
        <v>13</v>
      </c>
      <c r="H32" s="42"/>
      <c r="I32" s="42"/>
      <c r="J32" s="11" t="s">
        <v>13</v>
      </c>
      <c r="M32" s="11" t="s">
        <v>13</v>
      </c>
    </row>
    <row r="33" ht="15.75" customHeight="1">
      <c r="A33" s="41" t="s">
        <v>116</v>
      </c>
      <c r="B33" s="41"/>
      <c r="C33" s="10" t="s">
        <v>117</v>
      </c>
      <c r="D33" s="10" t="s">
        <v>117</v>
      </c>
      <c r="E33" s="10" t="s">
        <v>117</v>
      </c>
      <c r="F33" s="10" t="s">
        <v>12</v>
      </c>
      <c r="G33" s="42" t="s">
        <v>16</v>
      </c>
      <c r="H33" s="42"/>
      <c r="I33" s="42"/>
      <c r="J33" s="16" t="s">
        <v>24</v>
      </c>
      <c r="K33" s="14" t="s">
        <v>25</v>
      </c>
      <c r="M33" s="11" t="s">
        <v>13</v>
      </c>
      <c r="N33" s="45"/>
    </row>
    <row r="34" ht="15.75" customHeight="1">
      <c r="A34" s="41"/>
      <c r="B34" s="41"/>
      <c r="C34" s="10"/>
      <c r="D34" s="10"/>
      <c r="E34" s="10"/>
      <c r="F34" s="10"/>
      <c r="G34" s="42"/>
      <c r="H34" s="42"/>
      <c r="I34" s="42"/>
    </row>
    <row r="35" ht="15.75" customHeight="1">
      <c r="A35" s="37" t="s">
        <v>142</v>
      </c>
      <c r="B35" s="38"/>
      <c r="C35" s="37"/>
      <c r="D35" s="38"/>
      <c r="E35" s="37"/>
      <c r="F35" s="38"/>
      <c r="G35" s="37"/>
      <c r="H35" s="38"/>
      <c r="I35" s="39"/>
      <c r="J35" s="37"/>
      <c r="K35" s="40"/>
      <c r="L35" s="40"/>
      <c r="M35" s="40"/>
      <c r="N35" s="38"/>
      <c r="O35" s="39"/>
    </row>
    <row r="36" ht="15.75" customHeight="1">
      <c r="A36" s="41" t="s">
        <v>143</v>
      </c>
      <c r="B36" s="46"/>
      <c r="C36" s="18" t="s">
        <v>23</v>
      </c>
      <c r="D36" s="18" t="s">
        <v>23</v>
      </c>
      <c r="E36" s="18" t="s">
        <v>23</v>
      </c>
      <c r="F36" s="10" t="s">
        <v>12</v>
      </c>
      <c r="G36" s="42" t="s">
        <v>16</v>
      </c>
      <c r="H36" s="46"/>
      <c r="I36" s="46"/>
      <c r="J36" s="11" t="s">
        <v>13</v>
      </c>
      <c r="M36" s="11" t="s">
        <v>13</v>
      </c>
    </row>
    <row r="37" ht="15.75" customHeight="1">
      <c r="A37" s="41" t="s">
        <v>116</v>
      </c>
      <c r="B37" s="41"/>
      <c r="C37" s="18" t="s">
        <v>23</v>
      </c>
      <c r="D37" s="18" t="s">
        <v>23</v>
      </c>
      <c r="E37" s="18" t="s">
        <v>23</v>
      </c>
      <c r="F37" s="10" t="s">
        <v>12</v>
      </c>
      <c r="G37" s="42" t="s">
        <v>16</v>
      </c>
      <c r="H37" s="42"/>
      <c r="I37" s="42"/>
      <c r="J37" s="16" t="s">
        <v>24</v>
      </c>
      <c r="K37" s="14" t="s">
        <v>25</v>
      </c>
      <c r="M37" s="42" t="s">
        <v>16</v>
      </c>
      <c r="N37" s="14" t="s">
        <v>25</v>
      </c>
    </row>
    <row r="38" ht="15.75" customHeight="1">
      <c r="A38" s="41"/>
      <c r="B38" s="41"/>
      <c r="C38" s="10"/>
      <c r="D38" s="10"/>
      <c r="E38" s="10"/>
      <c r="F38" s="10"/>
      <c r="G38" s="42"/>
      <c r="H38" s="42"/>
      <c r="I38" s="42"/>
    </row>
    <row r="39" ht="15.75" customHeight="1">
      <c r="A39" s="37" t="s">
        <v>144</v>
      </c>
      <c r="B39" s="38"/>
      <c r="C39" s="37"/>
      <c r="D39" s="38"/>
      <c r="E39" s="37"/>
      <c r="F39" s="38"/>
      <c r="G39" s="37"/>
      <c r="H39" s="38"/>
      <c r="I39" s="39"/>
      <c r="J39" s="37"/>
      <c r="K39" s="40"/>
      <c r="L39" s="40"/>
      <c r="M39" s="40"/>
      <c r="N39" s="38"/>
      <c r="O39" s="39"/>
    </row>
    <row r="40" ht="15.75" customHeight="1">
      <c r="A40" s="41" t="s">
        <v>145</v>
      </c>
      <c r="B40" s="41"/>
      <c r="C40" s="18" t="s">
        <v>23</v>
      </c>
      <c r="D40" s="18" t="s">
        <v>23</v>
      </c>
      <c r="E40" s="18" t="s">
        <v>23</v>
      </c>
      <c r="F40" s="10" t="s">
        <v>12</v>
      </c>
      <c r="G40" s="42" t="s">
        <v>16</v>
      </c>
      <c r="H40" s="42"/>
      <c r="I40" s="42"/>
      <c r="J40" s="42" t="s">
        <v>16</v>
      </c>
      <c r="K40" s="42" t="s">
        <v>34</v>
      </c>
      <c r="M40" s="11" t="s">
        <v>13</v>
      </c>
    </row>
    <row r="41" ht="15.75" customHeight="1">
      <c r="A41" s="41" t="s">
        <v>116</v>
      </c>
      <c r="B41" s="41"/>
      <c r="C41" s="18" t="s">
        <v>23</v>
      </c>
      <c r="D41" s="18" t="s">
        <v>23</v>
      </c>
      <c r="E41" s="18" t="s">
        <v>23</v>
      </c>
      <c r="F41" s="10" t="s">
        <v>12</v>
      </c>
      <c r="G41" s="42" t="s">
        <v>16</v>
      </c>
      <c r="H41" s="42"/>
      <c r="I41" s="42"/>
      <c r="J41" s="42" t="s">
        <v>16</v>
      </c>
      <c r="K41" s="42" t="s">
        <v>34</v>
      </c>
      <c r="M41" s="42" t="s">
        <v>16</v>
      </c>
      <c r="N41" s="14" t="s">
        <v>25</v>
      </c>
    </row>
    <row r="42" ht="15.75" customHeight="1">
      <c r="A42" s="41"/>
      <c r="B42" s="41"/>
      <c r="C42" s="10"/>
      <c r="D42" s="10"/>
      <c r="E42" s="10"/>
      <c r="F42" s="10"/>
      <c r="G42" s="42"/>
      <c r="H42" s="42"/>
      <c r="I42" s="42"/>
    </row>
    <row r="43" ht="15.75" customHeight="1">
      <c r="A43" s="37" t="s">
        <v>146</v>
      </c>
      <c r="B43" s="38"/>
      <c r="C43" s="37"/>
      <c r="D43" s="38"/>
      <c r="E43" s="37"/>
      <c r="F43" s="38"/>
      <c r="G43" s="37"/>
      <c r="H43" s="38"/>
      <c r="I43" s="39"/>
      <c r="J43" s="37"/>
      <c r="K43" s="40"/>
      <c r="L43" s="40"/>
      <c r="M43" s="40"/>
      <c r="N43" s="38"/>
      <c r="O43" s="39"/>
    </row>
    <row r="44" ht="15.75" customHeight="1">
      <c r="A44" s="41" t="s">
        <v>147</v>
      </c>
      <c r="B44" s="41"/>
      <c r="C44" s="10" t="s">
        <v>12</v>
      </c>
      <c r="D44" s="10" t="s">
        <v>12</v>
      </c>
      <c r="E44" s="10" t="s">
        <v>12</v>
      </c>
      <c r="F44" s="10" t="s">
        <v>148</v>
      </c>
      <c r="G44" s="13" t="s">
        <v>18</v>
      </c>
      <c r="H44" s="42"/>
      <c r="I44" s="42"/>
      <c r="J44" s="13" t="s">
        <v>18</v>
      </c>
      <c r="M44" s="11" t="s">
        <v>13</v>
      </c>
    </row>
    <row r="45" ht="15.75" customHeight="1">
      <c r="A45" s="41" t="s">
        <v>116</v>
      </c>
      <c r="B45" s="41"/>
      <c r="C45" s="10" t="s">
        <v>117</v>
      </c>
      <c r="D45" s="10" t="s">
        <v>117</v>
      </c>
      <c r="E45" s="10" t="s">
        <v>117</v>
      </c>
      <c r="F45" s="10" t="s">
        <v>12</v>
      </c>
      <c r="G45" s="42" t="s">
        <v>16</v>
      </c>
      <c r="H45" s="42"/>
      <c r="I45" s="42"/>
      <c r="J45" s="16" t="s">
        <v>24</v>
      </c>
      <c r="K45" s="14" t="s">
        <v>25</v>
      </c>
      <c r="M45" s="42" t="s">
        <v>16</v>
      </c>
      <c r="N45" s="14" t="s">
        <v>25</v>
      </c>
    </row>
    <row r="46" ht="15.75" customHeight="1">
      <c r="A46" s="41"/>
      <c r="B46" s="41"/>
      <c r="C46" s="10"/>
      <c r="D46" s="10"/>
      <c r="E46" s="10"/>
      <c r="F46" s="10"/>
      <c r="G46" s="42"/>
      <c r="H46" s="42"/>
      <c r="I46" s="42"/>
    </row>
    <row r="47" ht="15.75" customHeight="1">
      <c r="A47" s="37" t="s">
        <v>149</v>
      </c>
      <c r="B47" s="38"/>
      <c r="C47" s="37"/>
      <c r="D47" s="38"/>
      <c r="E47" s="37"/>
      <c r="F47" s="38"/>
      <c r="G47" s="37"/>
      <c r="H47" s="38"/>
      <c r="I47" s="39"/>
      <c r="J47" s="37"/>
      <c r="K47" s="40"/>
      <c r="L47" s="40"/>
      <c r="M47" s="40"/>
      <c r="N47" s="38"/>
      <c r="O47" s="39"/>
    </row>
    <row r="48" ht="15.75" customHeight="1">
      <c r="A48" s="41" t="s">
        <v>150</v>
      </c>
      <c r="B48" s="41"/>
      <c r="C48" s="10" t="s">
        <v>12</v>
      </c>
      <c r="D48" s="10" t="s">
        <v>12</v>
      </c>
      <c r="E48" s="10" t="s">
        <v>12</v>
      </c>
      <c r="F48" s="10" t="s">
        <v>148</v>
      </c>
      <c r="G48" s="13" t="s">
        <v>18</v>
      </c>
      <c r="H48" s="42"/>
      <c r="I48" s="42"/>
      <c r="J48" s="13" t="s">
        <v>18</v>
      </c>
      <c r="M48" s="11" t="s">
        <v>13</v>
      </c>
    </row>
    <row r="49" ht="15.75" customHeight="1">
      <c r="A49" s="41" t="s">
        <v>151</v>
      </c>
      <c r="B49" s="41"/>
      <c r="C49" s="18" t="s">
        <v>23</v>
      </c>
      <c r="D49" s="18" t="s">
        <v>23</v>
      </c>
      <c r="E49" s="18" t="s">
        <v>23</v>
      </c>
      <c r="F49" s="10" t="s">
        <v>12</v>
      </c>
      <c r="G49" s="42" t="s">
        <v>16</v>
      </c>
      <c r="H49" s="42"/>
      <c r="I49" s="42"/>
      <c r="J49" s="42" t="s">
        <v>16</v>
      </c>
      <c r="K49" s="14" t="s">
        <v>25</v>
      </c>
      <c r="M49" s="42" t="s">
        <v>16</v>
      </c>
      <c r="N49" s="42" t="s">
        <v>34</v>
      </c>
    </row>
    <row r="50" ht="15.75" customHeight="1">
      <c r="A50" s="41" t="s">
        <v>116</v>
      </c>
      <c r="B50" s="41"/>
      <c r="C50" s="10" t="s">
        <v>117</v>
      </c>
      <c r="D50" s="10" t="s">
        <v>117</v>
      </c>
      <c r="E50" s="10" t="s">
        <v>117</v>
      </c>
      <c r="F50" s="10" t="s">
        <v>12</v>
      </c>
      <c r="G50" s="42" t="s">
        <v>16</v>
      </c>
      <c r="H50" s="42"/>
      <c r="I50" s="42"/>
      <c r="J50" s="16" t="s">
        <v>24</v>
      </c>
      <c r="K50" s="14" t="s">
        <v>25</v>
      </c>
      <c r="M50" s="42" t="s">
        <v>16</v>
      </c>
      <c r="N50" s="14" t="s">
        <v>25</v>
      </c>
    </row>
    <row r="51" ht="15.75" customHeight="1">
      <c r="A51" s="41"/>
      <c r="B51" s="41"/>
      <c r="C51" s="10"/>
      <c r="D51" s="10"/>
      <c r="E51" s="10"/>
      <c r="F51" s="10"/>
      <c r="G51" s="42"/>
      <c r="H51" s="42"/>
      <c r="I51" s="42"/>
    </row>
    <row r="52" ht="15.75" customHeight="1">
      <c r="A52" s="37" t="s">
        <v>152</v>
      </c>
      <c r="B52" s="38"/>
      <c r="C52" s="37"/>
      <c r="D52" s="38"/>
      <c r="E52" s="37"/>
      <c r="F52" s="38"/>
      <c r="G52" s="37"/>
      <c r="H52" s="38"/>
      <c r="I52" s="39"/>
      <c r="J52" s="37"/>
      <c r="K52" s="40"/>
      <c r="L52" s="40"/>
      <c r="M52" s="40"/>
      <c r="N52" s="38"/>
      <c r="O52" s="39"/>
    </row>
    <row r="53" ht="15.75" customHeight="1">
      <c r="A53" s="41" t="s">
        <v>153</v>
      </c>
      <c r="B53" s="41"/>
      <c r="C53" s="10" t="s">
        <v>12</v>
      </c>
      <c r="D53" s="10" t="s">
        <v>12</v>
      </c>
      <c r="E53" s="10" t="s">
        <v>12</v>
      </c>
      <c r="F53" s="10" t="s">
        <v>12</v>
      </c>
      <c r="G53" s="11" t="s">
        <v>13</v>
      </c>
      <c r="H53" s="42"/>
      <c r="I53" s="44" t="str">
        <f>HYPERLINK("https://github.com/stellio-hub/stellio-context-broker/issues/190","190")</f>
        <v>190</v>
      </c>
      <c r="J53" s="11" t="s">
        <v>13</v>
      </c>
      <c r="M53" s="11" t="s">
        <v>13</v>
      </c>
    </row>
    <row r="54" ht="15.75" customHeight="1">
      <c r="A54" s="41" t="s">
        <v>151</v>
      </c>
      <c r="B54" s="41"/>
      <c r="C54" s="18" t="s">
        <v>23</v>
      </c>
      <c r="D54" s="18" t="s">
        <v>23</v>
      </c>
      <c r="E54" s="18" t="s">
        <v>23</v>
      </c>
      <c r="F54" s="10" t="s">
        <v>12</v>
      </c>
      <c r="G54" s="42" t="s">
        <v>16</v>
      </c>
      <c r="H54" s="42"/>
      <c r="I54" s="42"/>
      <c r="J54" s="42" t="s">
        <v>16</v>
      </c>
      <c r="K54" s="14" t="s">
        <v>25</v>
      </c>
      <c r="M54" s="42" t="s">
        <v>16</v>
      </c>
      <c r="N54" s="42" t="s">
        <v>34</v>
      </c>
    </row>
    <row r="55" ht="15.75" customHeight="1">
      <c r="A55" s="41" t="s">
        <v>116</v>
      </c>
      <c r="B55" s="41"/>
      <c r="C55" s="10" t="s">
        <v>117</v>
      </c>
      <c r="D55" s="10" t="s">
        <v>117</v>
      </c>
      <c r="E55" s="10" t="s">
        <v>117</v>
      </c>
      <c r="F55" s="10" t="s">
        <v>12</v>
      </c>
      <c r="G55" s="42" t="s">
        <v>16</v>
      </c>
      <c r="H55" s="42"/>
      <c r="I55" s="44"/>
      <c r="J55" s="16" t="s">
        <v>24</v>
      </c>
      <c r="K55" s="14" t="s">
        <v>25</v>
      </c>
      <c r="M55" s="42" t="s">
        <v>16</v>
      </c>
      <c r="N55" s="14" t="s">
        <v>25</v>
      </c>
    </row>
    <row r="56" ht="15.75" customHeight="1">
      <c r="A56" s="41"/>
      <c r="B56" s="41"/>
      <c r="C56" s="10"/>
      <c r="D56" s="10"/>
      <c r="E56" s="10"/>
      <c r="F56" s="10"/>
      <c r="G56" s="42"/>
      <c r="H56" s="42"/>
      <c r="I56" s="42"/>
    </row>
    <row r="57" ht="15.75" customHeight="1">
      <c r="A57" s="37" t="s">
        <v>154</v>
      </c>
      <c r="B57" s="38"/>
      <c r="C57" s="37"/>
      <c r="D57" s="38"/>
      <c r="E57" s="37"/>
      <c r="F57" s="38"/>
      <c r="G57" s="37"/>
      <c r="H57" s="38"/>
      <c r="I57" s="39"/>
      <c r="J57" s="37"/>
      <c r="K57" s="40"/>
      <c r="L57" s="40"/>
      <c r="M57" s="40"/>
      <c r="N57" s="38"/>
      <c r="O57" s="39"/>
    </row>
    <row r="58" ht="15.75" customHeight="1">
      <c r="A58" s="41" t="s">
        <v>155</v>
      </c>
      <c r="B58" s="41"/>
      <c r="C58" s="10" t="s">
        <v>12</v>
      </c>
      <c r="D58" s="10" t="s">
        <v>12</v>
      </c>
      <c r="E58" s="10" t="s">
        <v>12</v>
      </c>
      <c r="F58" s="10" t="s">
        <v>12</v>
      </c>
      <c r="G58" s="11" t="s">
        <v>13</v>
      </c>
      <c r="H58" s="42"/>
      <c r="I58" s="44" t="str">
        <f>HYPERLINK("https://github.com/stellio-hub/stellio-context-broker/issues/28", "28")</f>
        <v>28</v>
      </c>
      <c r="J58" s="11" t="s">
        <v>13</v>
      </c>
      <c r="M58" s="11" t="s">
        <v>13</v>
      </c>
    </row>
    <row r="59" ht="15.75" customHeight="1">
      <c r="A59" s="41" t="s">
        <v>116</v>
      </c>
      <c r="B59" s="41"/>
      <c r="C59" s="10" t="s">
        <v>117</v>
      </c>
      <c r="D59" s="10" t="s">
        <v>117</v>
      </c>
      <c r="E59" s="10" t="s">
        <v>117</v>
      </c>
      <c r="F59" s="10" t="s">
        <v>12</v>
      </c>
      <c r="G59" s="42" t="s">
        <v>16</v>
      </c>
      <c r="H59" s="42"/>
      <c r="I59" s="42"/>
      <c r="J59" s="16" t="s">
        <v>24</v>
      </c>
      <c r="K59" s="14" t="s">
        <v>25</v>
      </c>
      <c r="M59" s="42" t="s">
        <v>16</v>
      </c>
      <c r="N59" s="14" t="s">
        <v>25</v>
      </c>
    </row>
    <row r="60" ht="15.75" customHeight="1">
      <c r="A60" s="41"/>
      <c r="B60" s="41"/>
      <c r="C60" s="10"/>
      <c r="D60" s="10"/>
      <c r="E60" s="10"/>
      <c r="F60" s="10"/>
      <c r="G60" s="42"/>
      <c r="H60" s="42"/>
      <c r="I60" s="42"/>
    </row>
    <row r="61" ht="15.75" customHeight="1">
      <c r="A61" s="37" t="s">
        <v>156</v>
      </c>
      <c r="B61" s="38"/>
      <c r="C61" s="37"/>
      <c r="D61" s="38"/>
      <c r="E61" s="37"/>
      <c r="F61" s="38"/>
      <c r="G61" s="37"/>
      <c r="H61" s="38"/>
      <c r="I61" s="39"/>
      <c r="J61" s="37"/>
      <c r="K61" s="40"/>
      <c r="L61" s="40"/>
      <c r="M61" s="40"/>
      <c r="N61" s="38"/>
      <c r="O61" s="39"/>
    </row>
    <row r="62" ht="15.75" customHeight="1">
      <c r="A62" s="41" t="s">
        <v>157</v>
      </c>
      <c r="B62" s="41"/>
      <c r="C62" s="18" t="s">
        <v>23</v>
      </c>
      <c r="D62" s="18" t="s">
        <v>23</v>
      </c>
      <c r="E62" s="18" t="s">
        <v>23</v>
      </c>
      <c r="F62" s="10" t="s">
        <v>12</v>
      </c>
      <c r="G62" s="42" t="s">
        <v>16</v>
      </c>
      <c r="H62" s="42"/>
      <c r="I62" s="42"/>
      <c r="J62" s="42" t="s">
        <v>16</v>
      </c>
      <c r="K62" s="14" t="s">
        <v>25</v>
      </c>
      <c r="M62" s="11" t="s">
        <v>13</v>
      </c>
    </row>
    <row r="63" ht="15.75" customHeight="1">
      <c r="A63" s="41" t="s">
        <v>116</v>
      </c>
      <c r="B63" s="41"/>
      <c r="C63" s="18" t="s">
        <v>23</v>
      </c>
      <c r="D63" s="18" t="s">
        <v>23</v>
      </c>
      <c r="E63" s="18" t="s">
        <v>23</v>
      </c>
      <c r="F63" s="10" t="s">
        <v>12</v>
      </c>
      <c r="G63" s="42" t="s">
        <v>16</v>
      </c>
      <c r="H63" s="42"/>
      <c r="I63" s="42"/>
      <c r="J63" s="42" t="s">
        <v>16</v>
      </c>
      <c r="K63" s="14" t="s">
        <v>25</v>
      </c>
      <c r="M63" s="42" t="s">
        <v>16</v>
      </c>
      <c r="N63" s="14" t="s">
        <v>25</v>
      </c>
    </row>
    <row r="64" ht="15.75" customHeight="1">
      <c r="A64" s="41"/>
      <c r="B64" s="41"/>
      <c r="C64" s="10"/>
      <c r="D64" s="10"/>
      <c r="E64" s="10"/>
      <c r="F64" s="10"/>
      <c r="G64" s="42"/>
      <c r="H64" s="42"/>
      <c r="I64" s="42"/>
    </row>
    <row r="65" ht="15.75" customHeight="1">
      <c r="A65" s="41"/>
      <c r="B65" s="41"/>
      <c r="C65" s="10"/>
      <c r="D65" s="10"/>
      <c r="E65" s="10"/>
      <c r="F65" s="10"/>
      <c r="G65" s="42"/>
      <c r="H65" s="42"/>
      <c r="I65" s="42"/>
    </row>
    <row r="66" ht="15.75" customHeight="1">
      <c r="A66" s="41"/>
      <c r="B66" s="41"/>
      <c r="C66" s="10"/>
      <c r="D66" s="10"/>
      <c r="E66" s="10"/>
      <c r="F66" s="10"/>
      <c r="G66" s="42"/>
      <c r="H66" s="42"/>
      <c r="I66" s="42"/>
    </row>
    <row r="67" ht="15.75" customHeight="1">
      <c r="A67" s="41"/>
      <c r="B67" s="41"/>
      <c r="C67" s="41"/>
      <c r="D67" s="41"/>
      <c r="E67" s="41"/>
      <c r="F67" s="41"/>
      <c r="G67" s="42"/>
      <c r="H67" s="42"/>
      <c r="I67" s="42"/>
    </row>
    <row r="68" ht="15.75" customHeight="1">
      <c r="A68" s="41"/>
      <c r="B68" s="41"/>
      <c r="C68" s="10"/>
      <c r="D68" s="10"/>
      <c r="E68" s="10"/>
      <c r="F68" s="10"/>
      <c r="G68" s="42"/>
      <c r="H68" s="42"/>
      <c r="I68" s="42"/>
    </row>
    <row r="69" ht="15.75" customHeight="1">
      <c r="A69" s="41"/>
      <c r="B69" s="41"/>
      <c r="C69" s="10"/>
      <c r="D69" s="10"/>
      <c r="E69" s="10"/>
      <c r="F69" s="10"/>
      <c r="G69" s="42"/>
      <c r="H69" s="42"/>
      <c r="I69" s="42"/>
    </row>
    <row r="70" ht="15.75" customHeight="1">
      <c r="A70" s="41"/>
      <c r="B70" s="41"/>
      <c r="C70" s="10"/>
      <c r="D70" s="10"/>
      <c r="E70" s="10"/>
      <c r="F70" s="10"/>
      <c r="G70" s="42"/>
      <c r="H70" s="42"/>
      <c r="I70" s="42"/>
    </row>
    <row r="71" ht="15.75" customHeight="1">
      <c r="A71" s="41"/>
      <c r="B71" s="41"/>
      <c r="C71" s="10"/>
      <c r="D71" s="10"/>
      <c r="E71" s="10"/>
      <c r="F71" s="10"/>
      <c r="G71" s="42"/>
      <c r="H71" s="42"/>
      <c r="I71" s="42"/>
    </row>
    <row r="72" ht="15.75" customHeight="1">
      <c r="A72" s="41"/>
      <c r="B72" s="41"/>
      <c r="C72" s="10"/>
      <c r="D72" s="10"/>
      <c r="E72" s="10"/>
      <c r="F72" s="10"/>
      <c r="G72" s="42"/>
      <c r="H72" s="42"/>
      <c r="I72" s="42"/>
    </row>
    <row r="73" ht="15.75" customHeight="1">
      <c r="A73" s="41"/>
      <c r="B73" s="41"/>
      <c r="C73" s="10"/>
      <c r="D73" s="10"/>
      <c r="E73" s="10"/>
      <c r="F73" s="10"/>
      <c r="G73" s="42"/>
      <c r="H73" s="42"/>
      <c r="I73" s="42"/>
    </row>
    <row r="74" ht="15.75" customHeight="1">
      <c r="A74" s="41"/>
      <c r="B74" s="41"/>
      <c r="C74" s="10"/>
      <c r="D74" s="10"/>
      <c r="E74" s="10"/>
      <c r="F74" s="10"/>
      <c r="G74" s="42"/>
      <c r="H74" s="42"/>
      <c r="I74" s="42"/>
    </row>
    <row r="75" ht="15.75" customHeight="1">
      <c r="A75" s="41"/>
      <c r="B75" s="41"/>
      <c r="C75" s="10"/>
      <c r="D75" s="10"/>
      <c r="E75" s="10"/>
      <c r="F75" s="10"/>
      <c r="G75" s="42"/>
      <c r="H75" s="42"/>
      <c r="I75" s="42"/>
    </row>
    <row r="76" ht="15.75" customHeight="1">
      <c r="A76" s="41"/>
      <c r="B76" s="41"/>
      <c r="C76" s="10"/>
      <c r="D76" s="10"/>
      <c r="E76" s="10"/>
      <c r="F76" s="10"/>
      <c r="G76" s="42"/>
      <c r="H76" s="42"/>
      <c r="I76" s="42"/>
    </row>
    <row r="77" ht="15.75" customHeight="1">
      <c r="A77" s="41"/>
      <c r="B77" s="41"/>
      <c r="C77" s="10"/>
      <c r="D77" s="10"/>
      <c r="E77" s="10"/>
      <c r="F77" s="10"/>
      <c r="G77" s="42"/>
      <c r="H77" s="42"/>
      <c r="I77" s="42"/>
    </row>
    <row r="78" ht="15.75" customHeight="1">
      <c r="A78" s="41"/>
      <c r="B78" s="41"/>
      <c r="C78" s="41"/>
      <c r="D78" s="41"/>
      <c r="E78" s="41"/>
      <c r="F78" s="41"/>
      <c r="G78" s="42"/>
      <c r="H78" s="42"/>
      <c r="I78" s="42"/>
    </row>
    <row r="79" ht="15.75" customHeight="1">
      <c r="A79" s="41"/>
      <c r="B79" s="41"/>
      <c r="C79" s="10"/>
      <c r="D79" s="10"/>
      <c r="E79" s="10"/>
      <c r="F79" s="10"/>
      <c r="G79" s="42"/>
      <c r="H79" s="42"/>
      <c r="I79" s="42"/>
    </row>
    <row r="80" ht="15.75" customHeight="1">
      <c r="A80" s="41"/>
      <c r="B80" s="41"/>
      <c r="C80" s="10"/>
      <c r="D80" s="10"/>
      <c r="E80" s="10"/>
      <c r="F80" s="10"/>
      <c r="G80" s="42"/>
      <c r="H80" s="42"/>
      <c r="I80" s="42"/>
    </row>
    <row r="81" ht="15.75" customHeight="1">
      <c r="A81" s="41"/>
      <c r="B81" s="41"/>
      <c r="C81" s="10"/>
      <c r="D81" s="10"/>
      <c r="E81" s="10"/>
      <c r="F81" s="10"/>
      <c r="G81" s="42"/>
      <c r="H81" s="42"/>
      <c r="I81" s="42"/>
    </row>
    <row r="82" ht="15.75" customHeight="1">
      <c r="A82" s="41"/>
      <c r="B82" s="41"/>
      <c r="C82" s="10"/>
      <c r="D82" s="10"/>
      <c r="E82" s="10"/>
      <c r="F82" s="10"/>
      <c r="G82" s="42"/>
      <c r="H82" s="42"/>
      <c r="I82" s="42"/>
    </row>
    <row r="83" ht="15.75" customHeight="1">
      <c r="A83" s="41"/>
      <c r="B83" s="41"/>
      <c r="C83" s="10"/>
      <c r="D83" s="10"/>
      <c r="E83" s="10"/>
      <c r="F83" s="10"/>
      <c r="G83" s="42"/>
      <c r="H83" s="42"/>
      <c r="I83" s="42"/>
    </row>
    <row r="84" ht="15.75" customHeight="1">
      <c r="A84" s="41"/>
      <c r="B84" s="41"/>
      <c r="C84" s="41"/>
      <c r="D84" s="41"/>
      <c r="E84" s="41"/>
      <c r="F84" s="41"/>
      <c r="G84" s="42"/>
      <c r="H84" s="42"/>
      <c r="I84" s="42"/>
    </row>
    <row r="85" ht="15.75" customHeight="1">
      <c r="A85" s="41"/>
      <c r="B85" s="41"/>
      <c r="C85" s="10"/>
      <c r="D85" s="10"/>
      <c r="E85" s="10"/>
      <c r="F85" s="10"/>
      <c r="G85" s="42"/>
      <c r="H85" s="42"/>
      <c r="I85" s="42"/>
    </row>
    <row r="86" ht="15.75" customHeight="1">
      <c r="A86" s="41"/>
      <c r="B86" s="41"/>
      <c r="C86" s="10"/>
      <c r="D86" s="10"/>
      <c r="E86" s="10"/>
      <c r="F86" s="10"/>
      <c r="G86" s="42"/>
      <c r="H86" s="42"/>
      <c r="I86" s="42"/>
    </row>
    <row r="87" ht="15.75" customHeight="1">
      <c r="A87" s="41"/>
      <c r="B87" s="41"/>
      <c r="C87" s="10"/>
      <c r="D87" s="10"/>
      <c r="E87" s="10"/>
      <c r="F87" s="10"/>
      <c r="G87" s="42"/>
      <c r="H87" s="42"/>
      <c r="I87" s="42"/>
    </row>
    <row r="88" ht="15.75" customHeight="1">
      <c r="A88" s="41"/>
      <c r="B88" s="41"/>
      <c r="C88" s="10"/>
      <c r="D88" s="10"/>
      <c r="E88" s="10"/>
      <c r="F88" s="10"/>
      <c r="G88" s="42"/>
      <c r="H88" s="42"/>
      <c r="I88" s="42"/>
    </row>
    <row r="89" ht="15.75" customHeight="1">
      <c r="A89" s="41"/>
      <c r="B89" s="41"/>
      <c r="C89" s="10"/>
      <c r="D89" s="10"/>
      <c r="E89" s="10"/>
      <c r="F89" s="10"/>
      <c r="G89" s="42"/>
      <c r="H89" s="42"/>
      <c r="I89" s="42"/>
    </row>
    <row r="90" ht="15.75" customHeight="1">
      <c r="A90" s="41"/>
      <c r="B90" s="41"/>
      <c r="C90" s="10"/>
      <c r="D90" s="10"/>
      <c r="E90" s="10"/>
      <c r="F90" s="10"/>
      <c r="G90" s="42"/>
      <c r="H90" s="42"/>
      <c r="I90" s="42"/>
    </row>
    <row r="91" ht="15.75" customHeight="1">
      <c r="A91" s="41"/>
      <c r="B91" s="41"/>
      <c r="C91" s="10"/>
      <c r="D91" s="10"/>
      <c r="E91" s="10"/>
      <c r="F91" s="10"/>
      <c r="G91" s="42"/>
      <c r="H91" s="42"/>
      <c r="I91" s="42"/>
    </row>
    <row r="92" ht="15.75" customHeight="1">
      <c r="A92" s="41"/>
      <c r="B92" s="41"/>
      <c r="C92" s="10"/>
      <c r="D92" s="10"/>
      <c r="E92" s="10"/>
      <c r="F92" s="10"/>
      <c r="G92" s="42"/>
      <c r="H92" s="42"/>
      <c r="I92" s="42"/>
    </row>
    <row r="93" ht="15.75" customHeight="1">
      <c r="A93" s="41"/>
      <c r="B93" s="41"/>
      <c r="C93" s="10"/>
      <c r="D93" s="10"/>
      <c r="E93" s="10"/>
      <c r="F93" s="10"/>
      <c r="G93" s="42"/>
      <c r="H93" s="42"/>
      <c r="I93" s="42"/>
    </row>
    <row r="94" ht="15.75" customHeight="1">
      <c r="A94" s="41"/>
      <c r="B94" s="41"/>
      <c r="C94" s="10"/>
      <c r="D94" s="10"/>
      <c r="E94" s="10"/>
      <c r="F94" s="10"/>
      <c r="G94" s="42"/>
      <c r="H94" s="42"/>
      <c r="I94" s="42"/>
    </row>
    <row r="95" ht="15.75" customHeight="1">
      <c r="A95" s="41"/>
      <c r="B95" s="41"/>
      <c r="C95" s="10"/>
      <c r="D95" s="10"/>
      <c r="E95" s="10"/>
      <c r="F95" s="10"/>
      <c r="G95" s="42"/>
      <c r="H95" s="42"/>
      <c r="I95" s="42"/>
    </row>
    <row r="96" ht="15.75" customHeight="1">
      <c r="A96" s="41"/>
      <c r="B96" s="41"/>
      <c r="C96" s="10"/>
      <c r="D96" s="10"/>
      <c r="E96" s="10"/>
      <c r="F96" s="10"/>
      <c r="G96" s="42"/>
      <c r="H96" s="42"/>
      <c r="I96" s="42"/>
    </row>
    <row r="97" ht="15.75" customHeight="1">
      <c r="A97" s="41"/>
      <c r="B97" s="41"/>
      <c r="C97" s="10"/>
      <c r="D97" s="10"/>
      <c r="E97" s="10"/>
      <c r="F97" s="10"/>
      <c r="G97" s="42"/>
      <c r="H97" s="42"/>
      <c r="I97" s="42"/>
    </row>
    <row r="98" ht="15.75" customHeight="1">
      <c r="A98" s="41"/>
      <c r="B98" s="41"/>
      <c r="C98" s="41"/>
      <c r="D98" s="41"/>
      <c r="E98" s="41"/>
      <c r="F98" s="41"/>
      <c r="G98" s="42"/>
      <c r="H98" s="42"/>
      <c r="I98" s="42"/>
    </row>
    <row r="99" ht="15.75" customHeight="1">
      <c r="A99" s="41"/>
      <c r="B99" s="41"/>
      <c r="C99" s="10"/>
      <c r="D99" s="10"/>
      <c r="E99" s="10"/>
      <c r="F99" s="10"/>
      <c r="G99" s="42"/>
      <c r="H99" s="42"/>
      <c r="I99" s="42"/>
    </row>
    <row r="100" ht="15.75" customHeight="1">
      <c r="A100" s="41"/>
      <c r="B100" s="41"/>
      <c r="C100" s="10"/>
      <c r="D100" s="10"/>
      <c r="E100" s="10"/>
      <c r="F100" s="10"/>
      <c r="G100" s="42"/>
      <c r="H100" s="42"/>
      <c r="I100" s="42"/>
    </row>
    <row r="101" ht="15.75" customHeight="1">
      <c r="A101" s="41"/>
      <c r="B101" s="41"/>
      <c r="C101" s="10"/>
      <c r="D101" s="10"/>
      <c r="E101" s="10"/>
      <c r="F101" s="10"/>
      <c r="G101" s="42"/>
      <c r="H101" s="42"/>
      <c r="I101" s="42"/>
    </row>
    <row r="102" ht="15.75" customHeight="1">
      <c r="A102" s="41"/>
      <c r="B102" s="41"/>
      <c r="C102" s="10"/>
      <c r="D102" s="10"/>
      <c r="E102" s="10"/>
      <c r="F102" s="10"/>
      <c r="G102" s="42"/>
      <c r="H102" s="42"/>
      <c r="I102" s="42"/>
    </row>
    <row r="103" ht="15.75" customHeight="1">
      <c r="A103" s="41"/>
      <c r="B103" s="41"/>
      <c r="C103" s="10"/>
      <c r="D103" s="10"/>
      <c r="E103" s="10"/>
      <c r="F103" s="10"/>
      <c r="G103" s="42"/>
      <c r="H103" s="42"/>
      <c r="I103" s="42"/>
    </row>
    <row r="104" ht="15.75" customHeight="1">
      <c r="A104" s="41"/>
      <c r="B104" s="41"/>
      <c r="C104" s="10"/>
      <c r="D104" s="10"/>
      <c r="E104" s="10"/>
      <c r="F104" s="10"/>
      <c r="G104" s="42"/>
      <c r="H104" s="42"/>
      <c r="I104" s="42"/>
    </row>
    <row r="105" ht="15.75" customHeight="1">
      <c r="A105" s="41"/>
      <c r="B105" s="41"/>
      <c r="C105" s="10"/>
      <c r="D105" s="10"/>
      <c r="E105" s="10"/>
      <c r="F105" s="10"/>
      <c r="G105" s="42"/>
      <c r="H105" s="42"/>
      <c r="I105" s="42"/>
    </row>
    <row r="106" ht="15.75" customHeight="1">
      <c r="A106" s="41"/>
      <c r="B106" s="41"/>
      <c r="C106" s="10"/>
      <c r="D106" s="10"/>
      <c r="E106" s="10"/>
      <c r="F106" s="10"/>
      <c r="G106" s="42"/>
      <c r="H106" s="42"/>
      <c r="I106" s="42"/>
    </row>
    <row r="107" ht="15.75" customHeight="1">
      <c r="A107" s="41"/>
      <c r="B107" s="41"/>
      <c r="C107" s="10"/>
      <c r="D107" s="10"/>
      <c r="E107" s="10"/>
      <c r="F107" s="10"/>
      <c r="G107" s="42"/>
      <c r="H107" s="42"/>
      <c r="I107" s="42"/>
    </row>
    <row r="108" ht="15.75" customHeight="1">
      <c r="A108" s="41"/>
      <c r="B108" s="41"/>
      <c r="C108" s="10"/>
      <c r="D108" s="10"/>
      <c r="E108" s="10"/>
      <c r="F108" s="10"/>
      <c r="G108" s="42"/>
      <c r="H108" s="42"/>
      <c r="I108" s="42"/>
    </row>
    <row r="109" ht="15.75" customHeight="1">
      <c r="A109" s="41"/>
      <c r="B109" s="41"/>
      <c r="C109" s="10"/>
      <c r="D109" s="10"/>
      <c r="E109" s="10"/>
      <c r="F109" s="10"/>
      <c r="G109" s="42"/>
      <c r="H109" s="42"/>
      <c r="I109" s="42"/>
    </row>
    <row r="110" ht="15.75" customHeight="1">
      <c r="A110" s="41"/>
      <c r="B110" s="41"/>
      <c r="C110" s="10"/>
      <c r="D110" s="10"/>
      <c r="E110" s="10"/>
      <c r="F110" s="10"/>
      <c r="G110" s="42"/>
      <c r="H110" s="42"/>
      <c r="I110" s="42"/>
    </row>
    <row r="111" ht="15.75" customHeight="1">
      <c r="A111" s="41"/>
      <c r="B111" s="41"/>
      <c r="C111" s="10"/>
      <c r="D111" s="10"/>
      <c r="E111" s="10"/>
      <c r="F111" s="10"/>
      <c r="G111" s="42"/>
      <c r="H111" s="42"/>
      <c r="I111" s="42"/>
    </row>
    <row r="112" ht="15.75" customHeight="1">
      <c r="A112" s="41"/>
      <c r="B112" s="41"/>
      <c r="C112" s="10"/>
      <c r="D112" s="10"/>
      <c r="E112" s="10"/>
      <c r="F112" s="10"/>
      <c r="G112" s="42"/>
      <c r="H112" s="42"/>
      <c r="I112" s="42"/>
    </row>
    <row r="113" ht="15.75" customHeight="1">
      <c r="A113" s="41"/>
      <c r="B113" s="41"/>
      <c r="C113" s="10"/>
      <c r="D113" s="10"/>
      <c r="E113" s="10"/>
      <c r="F113" s="10"/>
      <c r="G113" s="42"/>
      <c r="H113" s="42"/>
      <c r="I113" s="42"/>
    </row>
    <row r="114" ht="15.75" customHeight="1">
      <c r="A114" s="41"/>
      <c r="B114" s="41"/>
      <c r="C114" s="10"/>
      <c r="D114" s="10"/>
      <c r="E114" s="10"/>
      <c r="F114" s="10"/>
      <c r="G114" s="42"/>
      <c r="H114" s="42"/>
      <c r="I114" s="42"/>
    </row>
    <row r="115" ht="15.75" customHeight="1">
      <c r="A115" s="41"/>
      <c r="B115" s="41"/>
      <c r="C115" s="10"/>
      <c r="D115" s="10"/>
      <c r="E115" s="10"/>
      <c r="F115" s="10"/>
      <c r="G115" s="42"/>
      <c r="H115" s="42"/>
      <c r="I115" s="42"/>
    </row>
    <row r="116" ht="15.75" customHeight="1">
      <c r="A116" s="41"/>
      <c r="B116" s="41"/>
      <c r="C116" s="10"/>
      <c r="D116" s="10"/>
      <c r="E116" s="10"/>
      <c r="F116" s="10"/>
      <c r="G116" s="42"/>
      <c r="H116" s="42"/>
      <c r="I116" s="42"/>
    </row>
    <row r="117" ht="15.75" customHeight="1">
      <c r="A117" s="41"/>
      <c r="B117" s="41"/>
      <c r="C117" s="10"/>
      <c r="D117" s="10"/>
      <c r="E117" s="10"/>
      <c r="F117" s="10"/>
      <c r="G117" s="42"/>
      <c r="H117" s="42"/>
      <c r="I117" s="42"/>
    </row>
    <row r="118" ht="15.75" customHeight="1">
      <c r="A118" s="41"/>
      <c r="B118" s="41"/>
      <c r="C118" s="10"/>
      <c r="D118" s="10"/>
      <c r="E118" s="10"/>
      <c r="F118" s="10"/>
      <c r="G118" s="42"/>
      <c r="H118" s="42"/>
      <c r="I118" s="42"/>
    </row>
    <row r="119" ht="15.75" customHeight="1">
      <c r="A119" s="41"/>
      <c r="B119" s="41"/>
      <c r="C119" s="10"/>
      <c r="D119" s="10"/>
      <c r="E119" s="10"/>
      <c r="F119" s="10"/>
      <c r="G119" s="42"/>
      <c r="H119" s="42"/>
      <c r="I119" s="42"/>
    </row>
    <row r="120" ht="15.75" customHeight="1">
      <c r="A120" s="41"/>
      <c r="B120" s="41"/>
      <c r="C120" s="10"/>
      <c r="D120" s="10"/>
      <c r="E120" s="10"/>
      <c r="F120" s="10"/>
      <c r="G120" s="42"/>
      <c r="H120" s="42"/>
      <c r="I120" s="42"/>
    </row>
    <row r="121" ht="15.75" customHeight="1">
      <c r="A121" s="41"/>
      <c r="B121" s="41"/>
      <c r="C121" s="10"/>
      <c r="D121" s="10"/>
      <c r="E121" s="10"/>
      <c r="F121" s="10"/>
      <c r="G121" s="42"/>
      <c r="H121" s="42"/>
      <c r="I121" s="42"/>
    </row>
    <row r="122" ht="15.75" customHeight="1">
      <c r="A122" s="41"/>
      <c r="B122" s="41"/>
      <c r="C122" s="10"/>
      <c r="D122" s="10"/>
      <c r="E122" s="10"/>
      <c r="F122" s="10"/>
      <c r="G122" s="42"/>
      <c r="H122" s="42"/>
      <c r="I122" s="42"/>
    </row>
    <row r="123" ht="15.75" customHeight="1">
      <c r="A123" s="41"/>
      <c r="B123" s="41"/>
      <c r="C123" s="10"/>
      <c r="D123" s="10"/>
      <c r="E123" s="10"/>
      <c r="F123" s="10"/>
      <c r="G123" s="42"/>
      <c r="H123" s="42"/>
      <c r="I123" s="42"/>
    </row>
    <row r="124" ht="15.75" customHeight="1">
      <c r="A124" s="41"/>
      <c r="B124" s="41"/>
      <c r="C124" s="10"/>
      <c r="D124" s="10"/>
      <c r="E124" s="10"/>
      <c r="F124" s="10"/>
      <c r="G124" s="42"/>
      <c r="H124" s="42"/>
      <c r="I124" s="42"/>
    </row>
    <row r="125" ht="15.75" customHeight="1">
      <c r="A125" s="41"/>
      <c r="B125" s="41"/>
      <c r="C125" s="10"/>
      <c r="D125" s="10"/>
      <c r="E125" s="10"/>
      <c r="F125" s="10"/>
      <c r="G125" s="42"/>
      <c r="H125" s="42"/>
      <c r="I125" s="42"/>
    </row>
    <row r="126" ht="15.75" customHeight="1">
      <c r="A126" s="41"/>
      <c r="B126" s="41"/>
      <c r="C126" s="10"/>
      <c r="D126" s="10"/>
      <c r="E126" s="10"/>
      <c r="F126" s="10"/>
      <c r="G126" s="42"/>
      <c r="H126" s="42"/>
      <c r="I126" s="42"/>
    </row>
    <row r="127" ht="15.75" customHeight="1">
      <c r="A127" s="41"/>
      <c r="B127" s="41"/>
      <c r="C127" s="10"/>
      <c r="D127" s="10"/>
      <c r="E127" s="10"/>
      <c r="F127" s="10"/>
      <c r="G127" s="42"/>
      <c r="H127" s="42"/>
      <c r="I127" s="42"/>
    </row>
    <row r="128" ht="15.75" customHeight="1">
      <c r="A128" s="41"/>
      <c r="B128" s="41"/>
      <c r="C128" s="10"/>
      <c r="D128" s="10"/>
      <c r="E128" s="10"/>
      <c r="F128" s="10"/>
      <c r="G128" s="42"/>
      <c r="H128" s="42"/>
      <c r="I128" s="42"/>
    </row>
    <row r="129" ht="15.75" customHeight="1">
      <c r="A129" s="41"/>
      <c r="B129" s="41"/>
      <c r="C129" s="10"/>
      <c r="D129" s="10"/>
      <c r="E129" s="10"/>
      <c r="F129" s="10"/>
      <c r="G129" s="42"/>
      <c r="H129" s="42"/>
      <c r="I129" s="42"/>
    </row>
    <row r="130" ht="15.75" customHeight="1">
      <c r="A130" s="41"/>
      <c r="B130" s="41"/>
      <c r="C130" s="10"/>
      <c r="D130" s="10"/>
      <c r="E130" s="10"/>
      <c r="F130" s="10"/>
      <c r="G130" s="42"/>
      <c r="H130" s="42"/>
      <c r="I130" s="42"/>
    </row>
    <row r="131" ht="15.75" customHeight="1">
      <c r="A131" s="41"/>
      <c r="B131" s="41"/>
      <c r="C131" s="10"/>
      <c r="D131" s="10"/>
      <c r="E131" s="10"/>
      <c r="F131" s="10"/>
      <c r="G131" s="42"/>
      <c r="H131" s="42"/>
      <c r="I131" s="42"/>
    </row>
    <row r="132" ht="15.75" customHeight="1">
      <c r="A132" s="41"/>
      <c r="B132" s="41"/>
      <c r="C132" s="10"/>
      <c r="D132" s="10"/>
      <c r="E132" s="10"/>
      <c r="F132" s="10"/>
      <c r="G132" s="42"/>
      <c r="H132" s="42"/>
      <c r="I132" s="42"/>
    </row>
    <row r="133" ht="15.75" customHeight="1">
      <c r="A133" s="41"/>
      <c r="B133" s="41"/>
      <c r="C133" s="10"/>
      <c r="D133" s="10"/>
      <c r="E133" s="10"/>
      <c r="F133" s="10"/>
      <c r="G133" s="42"/>
      <c r="H133" s="42"/>
      <c r="I133" s="42"/>
    </row>
    <row r="134" ht="15.75" customHeight="1">
      <c r="A134" s="41"/>
      <c r="B134" s="41"/>
      <c r="C134" s="10"/>
      <c r="D134" s="10"/>
      <c r="E134" s="10"/>
      <c r="F134" s="10"/>
      <c r="G134" s="42"/>
      <c r="H134" s="42"/>
      <c r="I134" s="42"/>
    </row>
    <row r="135" ht="15.75" customHeight="1">
      <c r="A135" s="41"/>
      <c r="B135" s="41"/>
      <c r="C135" s="10"/>
      <c r="D135" s="10"/>
      <c r="E135" s="10"/>
      <c r="F135" s="10"/>
      <c r="G135" s="42"/>
      <c r="H135" s="42"/>
      <c r="I135" s="42"/>
    </row>
    <row r="136" ht="15.75" customHeight="1">
      <c r="A136" s="41"/>
      <c r="B136" s="41"/>
      <c r="C136" s="10"/>
      <c r="D136" s="10"/>
      <c r="E136" s="10"/>
      <c r="F136" s="10"/>
      <c r="G136" s="42"/>
      <c r="H136" s="42"/>
      <c r="I136" s="42"/>
    </row>
    <row r="137" ht="15.75" customHeight="1">
      <c r="A137" s="41"/>
      <c r="B137" s="41"/>
      <c r="C137" s="10"/>
      <c r="D137" s="10"/>
      <c r="E137" s="10"/>
      <c r="F137" s="10"/>
      <c r="G137" s="42"/>
      <c r="H137" s="42"/>
      <c r="I137" s="42"/>
    </row>
    <row r="138" ht="15.75" customHeight="1">
      <c r="A138" s="41"/>
      <c r="B138" s="41"/>
      <c r="C138" s="10"/>
      <c r="D138" s="10"/>
      <c r="E138" s="10"/>
      <c r="F138" s="10"/>
      <c r="G138" s="42"/>
      <c r="H138" s="42"/>
      <c r="I138" s="42"/>
    </row>
    <row r="139" ht="15.75" customHeight="1">
      <c r="A139" s="41"/>
      <c r="B139" s="41"/>
      <c r="C139" s="10"/>
      <c r="D139" s="10"/>
      <c r="E139" s="10"/>
      <c r="F139" s="10"/>
      <c r="G139" s="42"/>
      <c r="H139" s="42"/>
      <c r="I139" s="42"/>
    </row>
    <row r="140" ht="15.75" customHeight="1">
      <c r="A140" s="41"/>
      <c r="B140" s="41"/>
      <c r="C140" s="10"/>
      <c r="D140" s="10"/>
      <c r="E140" s="10"/>
      <c r="F140" s="10"/>
      <c r="G140" s="42"/>
      <c r="H140" s="42"/>
      <c r="I140" s="42"/>
    </row>
    <row r="141" ht="15.75" customHeight="1">
      <c r="A141" s="41"/>
      <c r="B141" s="41"/>
      <c r="C141" s="10"/>
      <c r="D141" s="10"/>
      <c r="E141" s="10"/>
      <c r="F141" s="10"/>
      <c r="G141" s="42"/>
      <c r="H141" s="42"/>
      <c r="I141" s="42"/>
    </row>
    <row r="142" ht="15.75" customHeight="1">
      <c r="A142" s="41"/>
      <c r="B142" s="41"/>
      <c r="C142" s="10"/>
      <c r="D142" s="10"/>
      <c r="E142" s="10"/>
      <c r="F142" s="10"/>
      <c r="G142" s="42"/>
      <c r="H142" s="42"/>
      <c r="I142" s="42"/>
    </row>
    <row r="143" ht="15.75" customHeight="1">
      <c r="A143" s="41"/>
      <c r="B143" s="41"/>
      <c r="C143" s="10"/>
      <c r="D143" s="10"/>
      <c r="E143" s="10"/>
      <c r="F143" s="10"/>
      <c r="G143" s="42"/>
      <c r="H143" s="42"/>
      <c r="I143" s="42"/>
    </row>
    <row r="144" ht="15.75" customHeight="1">
      <c r="A144" s="41"/>
      <c r="B144" s="41"/>
      <c r="C144" s="10"/>
      <c r="D144" s="10"/>
      <c r="E144" s="10"/>
      <c r="F144" s="10"/>
      <c r="G144" s="42"/>
      <c r="H144" s="42"/>
      <c r="I144" s="42"/>
    </row>
    <row r="145" ht="15.75" customHeight="1">
      <c r="A145" s="41"/>
      <c r="B145" s="41"/>
      <c r="C145" s="10"/>
      <c r="D145" s="10"/>
      <c r="E145" s="10"/>
      <c r="F145" s="10"/>
      <c r="G145" s="42"/>
      <c r="H145" s="42"/>
      <c r="I145" s="42"/>
    </row>
    <row r="146" ht="15.75" customHeight="1">
      <c r="A146" s="41"/>
      <c r="B146" s="41"/>
      <c r="C146" s="10"/>
      <c r="D146" s="10"/>
      <c r="E146" s="10"/>
      <c r="F146" s="10"/>
      <c r="G146" s="42"/>
      <c r="H146" s="42"/>
      <c r="I146" s="42"/>
    </row>
    <row r="147" ht="15.75" customHeight="1">
      <c r="A147" s="41"/>
      <c r="B147" s="41"/>
      <c r="C147" s="10"/>
      <c r="D147" s="10"/>
      <c r="E147" s="10"/>
      <c r="F147" s="10"/>
      <c r="G147" s="42"/>
      <c r="H147" s="42"/>
      <c r="I147" s="42"/>
    </row>
    <row r="148" ht="15.75" customHeight="1">
      <c r="A148" s="41"/>
      <c r="B148" s="41"/>
      <c r="C148" s="10"/>
      <c r="D148" s="10"/>
      <c r="E148" s="10"/>
      <c r="F148" s="10"/>
      <c r="G148" s="42"/>
      <c r="H148" s="42"/>
      <c r="I148" s="42"/>
    </row>
    <row r="149" ht="15.75" customHeight="1">
      <c r="A149" s="41"/>
      <c r="B149" s="41"/>
      <c r="C149" s="10"/>
      <c r="D149" s="10"/>
      <c r="E149" s="10"/>
      <c r="F149" s="10"/>
      <c r="G149" s="42"/>
      <c r="H149" s="42"/>
      <c r="I149" s="42"/>
    </row>
    <row r="150" ht="15.75" customHeight="1">
      <c r="A150" s="41"/>
      <c r="B150" s="41"/>
      <c r="C150" s="10"/>
      <c r="D150" s="10"/>
      <c r="E150" s="10"/>
      <c r="F150" s="10"/>
      <c r="G150" s="42"/>
      <c r="H150" s="42"/>
      <c r="I150" s="42"/>
    </row>
    <row r="151" ht="15.75" customHeight="1">
      <c r="A151" s="41"/>
      <c r="B151" s="41"/>
      <c r="C151" s="10"/>
      <c r="D151" s="10"/>
      <c r="E151" s="10"/>
      <c r="F151" s="10"/>
      <c r="G151" s="42"/>
      <c r="H151" s="42"/>
      <c r="I151" s="42"/>
    </row>
    <row r="152" ht="15.75" customHeight="1">
      <c r="A152" s="41"/>
      <c r="B152" s="41"/>
      <c r="C152" s="10"/>
      <c r="D152" s="10"/>
      <c r="E152" s="10"/>
      <c r="F152" s="10"/>
      <c r="G152" s="42"/>
      <c r="H152" s="42"/>
      <c r="I152" s="42"/>
    </row>
    <row r="153" ht="15.75" customHeight="1">
      <c r="A153" s="41"/>
      <c r="B153" s="41"/>
      <c r="C153" s="10"/>
      <c r="D153" s="10"/>
      <c r="E153" s="10"/>
      <c r="F153" s="10"/>
      <c r="G153" s="42"/>
      <c r="H153" s="42"/>
      <c r="I153" s="42"/>
    </row>
    <row r="154" ht="15.75" customHeight="1">
      <c r="A154" s="41"/>
      <c r="B154" s="41"/>
      <c r="C154" s="10"/>
      <c r="D154" s="10"/>
      <c r="E154" s="10"/>
      <c r="F154" s="10"/>
      <c r="G154" s="42"/>
      <c r="H154" s="42"/>
      <c r="I154" s="42"/>
    </row>
    <row r="155" ht="15.75" customHeight="1">
      <c r="A155" s="41"/>
      <c r="B155" s="41"/>
      <c r="C155" s="10"/>
      <c r="D155" s="10"/>
      <c r="E155" s="10"/>
      <c r="F155" s="10"/>
      <c r="G155" s="42"/>
      <c r="H155" s="42"/>
      <c r="I155" s="42"/>
    </row>
    <row r="156" ht="15.75" customHeight="1">
      <c r="A156" s="41"/>
      <c r="B156" s="41"/>
      <c r="C156" s="10"/>
      <c r="D156" s="10"/>
      <c r="E156" s="10"/>
      <c r="F156" s="10"/>
      <c r="G156" s="42"/>
      <c r="H156" s="42"/>
      <c r="I156" s="42"/>
    </row>
    <row r="157" ht="15.75" customHeight="1">
      <c r="A157" s="41"/>
      <c r="B157" s="41"/>
      <c r="C157" s="10"/>
      <c r="D157" s="10"/>
      <c r="E157" s="10"/>
      <c r="F157" s="10"/>
      <c r="G157" s="42"/>
      <c r="H157" s="42"/>
      <c r="I157" s="42"/>
    </row>
    <row r="158" ht="15.75" customHeight="1">
      <c r="A158" s="41"/>
      <c r="B158" s="41"/>
      <c r="C158" s="10"/>
      <c r="D158" s="10"/>
      <c r="E158" s="10"/>
      <c r="F158" s="10"/>
      <c r="G158" s="42"/>
      <c r="H158" s="42"/>
      <c r="I158" s="42"/>
    </row>
    <row r="159" ht="15.75" customHeight="1">
      <c r="A159" s="41"/>
      <c r="B159" s="41"/>
      <c r="C159" s="10"/>
      <c r="D159" s="10"/>
      <c r="E159" s="10"/>
      <c r="F159" s="10"/>
      <c r="G159" s="42"/>
      <c r="H159" s="42"/>
      <c r="I159" s="42"/>
    </row>
    <row r="160" ht="15.75" customHeight="1">
      <c r="A160" s="41"/>
      <c r="B160" s="41"/>
      <c r="C160" s="10"/>
      <c r="D160" s="10"/>
      <c r="E160" s="10"/>
      <c r="F160" s="10"/>
      <c r="G160" s="42"/>
      <c r="H160" s="42"/>
      <c r="I160" s="42"/>
    </row>
    <row r="161" ht="15.75" customHeight="1">
      <c r="A161" s="41"/>
      <c r="B161" s="41"/>
      <c r="C161" s="10"/>
      <c r="D161" s="10"/>
      <c r="E161" s="10"/>
      <c r="F161" s="10"/>
      <c r="G161" s="42"/>
      <c r="H161" s="42"/>
      <c r="I161" s="42"/>
    </row>
    <row r="162" ht="15.75" customHeight="1">
      <c r="A162" s="41"/>
      <c r="B162" s="41"/>
      <c r="C162" s="10"/>
      <c r="D162" s="10"/>
      <c r="E162" s="10"/>
      <c r="F162" s="10"/>
      <c r="G162" s="42"/>
      <c r="H162" s="42"/>
      <c r="I162" s="42"/>
    </row>
    <row r="163" ht="15.75" customHeight="1">
      <c r="A163" s="41"/>
      <c r="B163" s="41"/>
      <c r="C163" s="10"/>
      <c r="D163" s="10"/>
      <c r="E163" s="10"/>
      <c r="F163" s="10"/>
      <c r="G163" s="42"/>
      <c r="H163" s="42"/>
      <c r="I163" s="42"/>
    </row>
    <row r="164" ht="15.75" customHeight="1">
      <c r="A164" s="41"/>
      <c r="B164" s="41"/>
      <c r="C164" s="10"/>
      <c r="D164" s="10"/>
      <c r="E164" s="10"/>
      <c r="F164" s="10"/>
      <c r="G164" s="42"/>
      <c r="H164" s="42"/>
      <c r="I164" s="42"/>
    </row>
    <row r="165" ht="15.75" customHeight="1">
      <c r="A165" s="41"/>
      <c r="B165" s="41"/>
      <c r="C165" s="10"/>
      <c r="D165" s="10"/>
      <c r="E165" s="10"/>
      <c r="F165" s="10"/>
      <c r="G165" s="42"/>
      <c r="H165" s="42"/>
      <c r="I165" s="42"/>
    </row>
    <row r="166" ht="15.75" customHeight="1">
      <c r="A166" s="41"/>
      <c r="B166" s="41"/>
      <c r="C166" s="10"/>
      <c r="D166" s="10"/>
      <c r="E166" s="10"/>
      <c r="F166" s="10"/>
      <c r="G166" s="42"/>
      <c r="H166" s="42"/>
      <c r="I166" s="42"/>
    </row>
    <row r="167" ht="15.75" customHeight="1">
      <c r="A167" s="41"/>
      <c r="B167" s="41"/>
      <c r="C167" s="10"/>
      <c r="D167" s="10"/>
      <c r="E167" s="10"/>
      <c r="F167" s="10"/>
      <c r="G167" s="42"/>
      <c r="H167" s="42"/>
      <c r="I167" s="42"/>
    </row>
    <row r="168" ht="15.75" customHeight="1">
      <c r="A168" s="41"/>
      <c r="B168" s="41"/>
      <c r="C168" s="10"/>
      <c r="D168" s="10"/>
      <c r="E168" s="10"/>
      <c r="F168" s="10"/>
      <c r="G168" s="42"/>
      <c r="H168" s="42"/>
      <c r="I168" s="42"/>
    </row>
    <row r="169" ht="15.75" customHeight="1">
      <c r="A169" s="41"/>
      <c r="B169" s="41"/>
      <c r="C169" s="10"/>
      <c r="D169" s="10"/>
      <c r="E169" s="10"/>
      <c r="F169" s="10"/>
      <c r="G169" s="42"/>
      <c r="H169" s="42"/>
      <c r="I169" s="42"/>
    </row>
    <row r="170" ht="15.75" customHeight="1">
      <c r="A170" s="41"/>
      <c r="B170" s="41"/>
      <c r="C170" s="10"/>
      <c r="D170" s="10"/>
      <c r="E170" s="10"/>
      <c r="F170" s="10"/>
      <c r="G170" s="42"/>
      <c r="H170" s="42"/>
      <c r="I170" s="42"/>
    </row>
    <row r="171" ht="15.75" customHeight="1">
      <c r="A171" s="41"/>
      <c r="B171" s="41"/>
      <c r="C171" s="10"/>
      <c r="D171" s="10"/>
      <c r="E171" s="10"/>
      <c r="F171" s="10"/>
      <c r="G171" s="42"/>
      <c r="H171" s="42"/>
      <c r="I171" s="42"/>
    </row>
    <row r="172" ht="15.75" customHeight="1">
      <c r="A172" s="41"/>
      <c r="B172" s="41"/>
      <c r="C172" s="10"/>
      <c r="D172" s="10"/>
      <c r="E172" s="10"/>
      <c r="F172" s="10"/>
      <c r="G172" s="42"/>
      <c r="H172" s="42"/>
      <c r="I172" s="42"/>
    </row>
    <row r="173" ht="15.75" customHeight="1">
      <c r="A173" s="41"/>
      <c r="B173" s="41"/>
      <c r="C173" s="10"/>
      <c r="D173" s="10"/>
      <c r="E173" s="10"/>
      <c r="F173" s="10"/>
      <c r="G173" s="42"/>
      <c r="H173" s="42"/>
      <c r="I173" s="42"/>
    </row>
    <row r="174" ht="15.75" customHeight="1">
      <c r="A174" s="41"/>
      <c r="B174" s="41"/>
      <c r="C174" s="10"/>
      <c r="D174" s="10"/>
      <c r="E174" s="10"/>
      <c r="F174" s="10"/>
      <c r="G174" s="42"/>
      <c r="H174" s="42"/>
      <c r="I174" s="42"/>
    </row>
    <row r="175" ht="15.75" customHeight="1">
      <c r="A175" s="41"/>
      <c r="B175" s="41"/>
      <c r="C175" s="10"/>
      <c r="D175" s="10"/>
      <c r="E175" s="10"/>
      <c r="F175" s="10"/>
      <c r="G175" s="42"/>
      <c r="H175" s="42"/>
      <c r="I175" s="42"/>
    </row>
    <row r="176" ht="15.75" customHeight="1">
      <c r="A176" s="41"/>
      <c r="B176" s="41"/>
      <c r="C176" s="10"/>
      <c r="D176" s="10"/>
      <c r="E176" s="10"/>
      <c r="F176" s="10"/>
      <c r="G176" s="42"/>
      <c r="H176" s="42"/>
      <c r="I176" s="42"/>
    </row>
    <row r="177" ht="15.75" customHeight="1">
      <c r="A177" s="41"/>
      <c r="B177" s="41"/>
      <c r="C177" s="10"/>
      <c r="D177" s="10"/>
      <c r="E177" s="10"/>
      <c r="F177" s="10"/>
      <c r="G177" s="42"/>
      <c r="H177" s="42"/>
      <c r="I177" s="42"/>
    </row>
    <row r="178" ht="15.75" customHeight="1">
      <c r="A178" s="41"/>
      <c r="B178" s="41"/>
      <c r="C178" s="10"/>
      <c r="D178" s="10"/>
      <c r="E178" s="10"/>
      <c r="F178" s="10"/>
      <c r="G178" s="42"/>
      <c r="H178" s="42"/>
      <c r="I178" s="42"/>
    </row>
    <row r="179" ht="15.75" customHeight="1">
      <c r="A179" s="41"/>
      <c r="B179" s="41"/>
      <c r="C179" s="10"/>
      <c r="D179" s="10"/>
      <c r="E179" s="10"/>
      <c r="F179" s="10"/>
      <c r="G179" s="42"/>
      <c r="H179" s="42"/>
      <c r="I179" s="42"/>
    </row>
    <row r="180" ht="15.75" customHeight="1">
      <c r="A180" s="41"/>
      <c r="B180" s="41"/>
      <c r="C180" s="10"/>
      <c r="D180" s="10"/>
      <c r="E180" s="10"/>
      <c r="F180" s="10"/>
      <c r="G180" s="42"/>
      <c r="H180" s="42"/>
      <c r="I180" s="42"/>
    </row>
    <row r="181" ht="15.75" customHeight="1">
      <c r="A181" s="41"/>
      <c r="B181" s="41"/>
      <c r="C181" s="10"/>
      <c r="D181" s="10"/>
      <c r="E181" s="10"/>
      <c r="F181" s="10"/>
      <c r="G181" s="42"/>
      <c r="H181" s="42"/>
      <c r="I181" s="42"/>
    </row>
    <row r="182" ht="15.75" customHeight="1">
      <c r="A182" s="41"/>
      <c r="B182" s="41"/>
      <c r="C182" s="10"/>
      <c r="D182" s="10"/>
      <c r="E182" s="10"/>
      <c r="F182" s="10"/>
      <c r="G182" s="42"/>
      <c r="H182" s="42"/>
      <c r="I182" s="42"/>
    </row>
    <row r="183" ht="15.75" customHeight="1">
      <c r="A183" s="41"/>
      <c r="B183" s="41"/>
      <c r="C183" s="10"/>
      <c r="D183" s="10"/>
      <c r="E183" s="10"/>
      <c r="F183" s="10"/>
      <c r="G183" s="42"/>
      <c r="H183" s="42"/>
      <c r="I183" s="42"/>
    </row>
    <row r="184" ht="15.75" customHeight="1">
      <c r="A184" s="41"/>
      <c r="B184" s="41"/>
      <c r="C184" s="10"/>
      <c r="D184" s="10"/>
      <c r="E184" s="10"/>
      <c r="F184" s="10"/>
      <c r="G184" s="42"/>
      <c r="H184" s="42"/>
      <c r="I184" s="42"/>
    </row>
    <row r="185" ht="15.75" customHeight="1">
      <c r="A185" s="41"/>
      <c r="B185" s="41"/>
      <c r="C185" s="10"/>
      <c r="D185" s="10"/>
      <c r="E185" s="10"/>
      <c r="F185" s="10"/>
      <c r="G185" s="42"/>
      <c r="H185" s="42"/>
      <c r="I185" s="42"/>
    </row>
    <row r="186" ht="15.75" customHeight="1">
      <c r="A186" s="41"/>
      <c r="B186" s="41"/>
      <c r="C186" s="10"/>
      <c r="D186" s="10"/>
      <c r="E186" s="10"/>
      <c r="F186" s="10"/>
      <c r="G186" s="42"/>
      <c r="H186" s="42"/>
      <c r="I186" s="42"/>
    </row>
    <row r="187" ht="15.75" customHeight="1">
      <c r="A187" s="41"/>
      <c r="B187" s="41"/>
      <c r="C187" s="10"/>
      <c r="D187" s="10"/>
      <c r="E187" s="10"/>
      <c r="F187" s="10"/>
      <c r="G187" s="42"/>
      <c r="H187" s="42"/>
      <c r="I187" s="42"/>
    </row>
    <row r="188" ht="15.75" customHeight="1">
      <c r="A188" s="41"/>
      <c r="B188" s="41"/>
      <c r="C188" s="10"/>
      <c r="D188" s="10"/>
      <c r="E188" s="10"/>
      <c r="F188" s="10"/>
      <c r="G188" s="42"/>
      <c r="H188" s="42"/>
      <c r="I188" s="42"/>
    </row>
    <row r="189" ht="15.75" customHeight="1">
      <c r="A189" s="41"/>
      <c r="B189" s="41"/>
      <c r="C189" s="10"/>
      <c r="D189" s="10"/>
      <c r="E189" s="10"/>
      <c r="F189" s="10"/>
      <c r="G189" s="42"/>
      <c r="H189" s="42"/>
      <c r="I189" s="42"/>
    </row>
    <row r="190" ht="15.75" customHeight="1">
      <c r="A190" s="41"/>
      <c r="B190" s="41"/>
      <c r="C190" s="10"/>
      <c r="D190" s="10"/>
      <c r="E190" s="10"/>
      <c r="F190" s="10"/>
      <c r="G190" s="42"/>
      <c r="H190" s="42"/>
      <c r="I190" s="42"/>
    </row>
    <row r="191" ht="15.75" customHeight="1">
      <c r="A191" s="41"/>
      <c r="B191" s="41"/>
      <c r="C191" s="10"/>
      <c r="D191" s="10"/>
      <c r="E191" s="10"/>
      <c r="F191" s="10"/>
      <c r="G191" s="42"/>
      <c r="H191" s="42"/>
      <c r="I191" s="42"/>
    </row>
    <row r="192" ht="15.75" customHeight="1">
      <c r="A192" s="41"/>
      <c r="B192" s="41"/>
      <c r="C192" s="10"/>
      <c r="D192" s="10"/>
      <c r="E192" s="10"/>
      <c r="F192" s="10"/>
      <c r="G192" s="42"/>
      <c r="H192" s="42"/>
      <c r="I192" s="42"/>
    </row>
    <row r="193" ht="15.75" customHeight="1">
      <c r="A193" s="41"/>
      <c r="B193" s="41"/>
      <c r="C193" s="10"/>
      <c r="D193" s="10"/>
      <c r="E193" s="10"/>
      <c r="F193" s="10"/>
      <c r="G193" s="42"/>
      <c r="H193" s="42"/>
      <c r="I193" s="42"/>
    </row>
    <row r="194" ht="15.75" customHeight="1">
      <c r="A194" s="41"/>
      <c r="B194" s="41"/>
      <c r="C194" s="10"/>
      <c r="D194" s="10"/>
      <c r="E194" s="10"/>
      <c r="F194" s="10"/>
      <c r="G194" s="42"/>
      <c r="H194" s="42"/>
      <c r="I194" s="42"/>
    </row>
    <row r="195" ht="15.75" customHeight="1">
      <c r="A195" s="41"/>
      <c r="B195" s="41"/>
      <c r="C195" s="10"/>
      <c r="D195" s="10"/>
      <c r="E195" s="10"/>
      <c r="F195" s="10"/>
      <c r="G195" s="42"/>
      <c r="H195" s="42"/>
      <c r="I195" s="42"/>
    </row>
    <row r="196" ht="15.75" customHeight="1">
      <c r="A196" s="41"/>
      <c r="B196" s="41"/>
      <c r="C196" s="10"/>
      <c r="D196" s="10"/>
      <c r="E196" s="10"/>
      <c r="F196" s="10"/>
      <c r="G196" s="42"/>
      <c r="H196" s="42"/>
      <c r="I196" s="42"/>
    </row>
    <row r="197" ht="15.75" customHeight="1">
      <c r="A197" s="41"/>
      <c r="B197" s="41"/>
      <c r="C197" s="10"/>
      <c r="D197" s="10"/>
      <c r="E197" s="10"/>
      <c r="F197" s="10"/>
      <c r="G197" s="42"/>
      <c r="H197" s="42"/>
      <c r="I197" s="42"/>
    </row>
    <row r="198" ht="15.75" customHeight="1">
      <c r="A198" s="41"/>
      <c r="B198" s="41"/>
      <c r="C198" s="10"/>
      <c r="D198" s="10"/>
      <c r="E198" s="10"/>
      <c r="F198" s="10"/>
      <c r="G198" s="42"/>
      <c r="H198" s="42"/>
      <c r="I198" s="42"/>
    </row>
    <row r="199" ht="15.75" customHeight="1">
      <c r="A199" s="41"/>
      <c r="B199" s="41"/>
      <c r="C199" s="10"/>
      <c r="D199" s="10"/>
      <c r="E199" s="10"/>
      <c r="F199" s="10"/>
      <c r="G199" s="42"/>
      <c r="H199" s="42"/>
      <c r="I199" s="42"/>
    </row>
    <row r="200" ht="15.75" customHeight="1">
      <c r="A200" s="41"/>
      <c r="B200" s="41"/>
      <c r="C200" s="10"/>
      <c r="D200" s="10"/>
      <c r="E200" s="10"/>
      <c r="F200" s="10"/>
      <c r="G200" s="42"/>
      <c r="H200" s="42"/>
      <c r="I200" s="42"/>
    </row>
    <row r="201" ht="15.75" customHeight="1">
      <c r="A201" s="41"/>
      <c r="B201" s="41"/>
      <c r="C201" s="10"/>
      <c r="D201" s="10"/>
      <c r="E201" s="10"/>
      <c r="F201" s="10"/>
      <c r="G201" s="42"/>
      <c r="H201" s="42"/>
      <c r="I201" s="42"/>
    </row>
    <row r="202" ht="15.75" customHeight="1">
      <c r="A202" s="41"/>
      <c r="B202" s="41"/>
      <c r="C202" s="10"/>
      <c r="D202" s="10"/>
      <c r="E202" s="10"/>
      <c r="F202" s="10"/>
      <c r="G202" s="42"/>
      <c r="H202" s="42"/>
      <c r="I202" s="42"/>
    </row>
    <row r="203" ht="15.75" customHeight="1">
      <c r="A203" s="41"/>
      <c r="B203" s="41"/>
      <c r="C203" s="10"/>
      <c r="D203" s="10"/>
      <c r="E203" s="10"/>
      <c r="F203" s="10"/>
      <c r="G203" s="42"/>
      <c r="H203" s="42"/>
      <c r="I203" s="42"/>
    </row>
    <row r="204" ht="15.75" customHeight="1">
      <c r="A204" s="41"/>
      <c r="B204" s="41"/>
      <c r="C204" s="10"/>
      <c r="D204" s="10"/>
      <c r="E204" s="10"/>
      <c r="F204" s="10"/>
      <c r="G204" s="42"/>
      <c r="H204" s="42"/>
      <c r="I204" s="42"/>
    </row>
    <row r="205" ht="15.75" customHeight="1">
      <c r="A205" s="41"/>
      <c r="B205" s="41"/>
      <c r="C205" s="10"/>
      <c r="D205" s="10"/>
      <c r="E205" s="10"/>
      <c r="F205" s="10"/>
      <c r="G205" s="42"/>
      <c r="H205" s="42"/>
      <c r="I205" s="42"/>
    </row>
    <row r="206" ht="15.75" customHeight="1">
      <c r="A206" s="41"/>
      <c r="B206" s="41"/>
      <c r="C206" s="10"/>
      <c r="D206" s="10"/>
      <c r="E206" s="10"/>
      <c r="F206" s="10"/>
      <c r="G206" s="42"/>
      <c r="H206" s="42"/>
      <c r="I206" s="42"/>
    </row>
    <row r="207" ht="15.75" customHeight="1">
      <c r="A207" s="41"/>
      <c r="B207" s="41"/>
      <c r="C207" s="10"/>
      <c r="D207" s="10"/>
      <c r="E207" s="10"/>
      <c r="F207" s="10"/>
      <c r="G207" s="42"/>
      <c r="H207" s="42"/>
      <c r="I207" s="42"/>
    </row>
    <row r="208" ht="15.75" customHeight="1">
      <c r="A208" s="41"/>
      <c r="B208" s="41"/>
      <c r="C208" s="10"/>
      <c r="D208" s="10"/>
      <c r="E208" s="10"/>
      <c r="F208" s="10"/>
      <c r="G208" s="42"/>
      <c r="H208" s="42"/>
      <c r="I208" s="42"/>
    </row>
    <row r="209" ht="15.75" customHeight="1">
      <c r="A209" s="41"/>
      <c r="B209" s="41"/>
      <c r="C209" s="10"/>
      <c r="D209" s="10"/>
      <c r="E209" s="10"/>
      <c r="F209" s="10"/>
      <c r="G209" s="42"/>
      <c r="H209" s="42"/>
      <c r="I209" s="42"/>
    </row>
    <row r="210" ht="15.75" customHeight="1">
      <c r="A210" s="41"/>
      <c r="B210" s="41"/>
      <c r="C210" s="10"/>
      <c r="D210" s="10"/>
      <c r="E210" s="10"/>
      <c r="F210" s="10"/>
      <c r="G210" s="42"/>
      <c r="H210" s="42"/>
      <c r="I210" s="42"/>
    </row>
    <row r="211" ht="15.75" customHeight="1">
      <c r="A211" s="41"/>
      <c r="B211" s="41"/>
      <c r="C211" s="10"/>
      <c r="D211" s="10"/>
      <c r="E211" s="10"/>
      <c r="F211" s="10"/>
      <c r="G211" s="42"/>
      <c r="H211" s="42"/>
      <c r="I211" s="42"/>
    </row>
    <row r="212" ht="15.75" customHeight="1">
      <c r="A212" s="41"/>
      <c r="B212" s="41"/>
      <c r="C212" s="10"/>
      <c r="D212" s="10"/>
      <c r="E212" s="10"/>
      <c r="F212" s="10"/>
      <c r="G212" s="42"/>
      <c r="H212" s="42"/>
      <c r="I212" s="42"/>
    </row>
    <row r="213" ht="15.75" customHeight="1">
      <c r="A213" s="41"/>
      <c r="B213" s="41"/>
      <c r="C213" s="10"/>
      <c r="D213" s="10"/>
      <c r="E213" s="10"/>
      <c r="F213" s="10"/>
      <c r="G213" s="42"/>
      <c r="H213" s="42"/>
      <c r="I213" s="42"/>
    </row>
    <row r="214" ht="15.75" customHeight="1">
      <c r="A214" s="41"/>
      <c r="B214" s="41"/>
      <c r="C214" s="10"/>
      <c r="D214" s="10"/>
      <c r="E214" s="10"/>
      <c r="F214" s="10"/>
      <c r="G214" s="42"/>
      <c r="H214" s="42"/>
      <c r="I214" s="42"/>
    </row>
    <row r="215" ht="15.75" customHeight="1">
      <c r="A215" s="41"/>
      <c r="B215" s="41"/>
      <c r="C215" s="10"/>
      <c r="D215" s="10"/>
      <c r="E215" s="10"/>
      <c r="F215" s="10"/>
      <c r="G215" s="42"/>
      <c r="H215" s="42"/>
      <c r="I215" s="42"/>
    </row>
    <row r="216" ht="15.75" customHeight="1">
      <c r="A216" s="41"/>
      <c r="B216" s="41"/>
      <c r="C216" s="10"/>
      <c r="D216" s="10"/>
      <c r="E216" s="10"/>
      <c r="F216" s="10"/>
      <c r="G216" s="42"/>
      <c r="H216" s="42"/>
      <c r="I216" s="42"/>
    </row>
    <row r="217" ht="15.75" customHeight="1">
      <c r="A217" s="41"/>
      <c r="B217" s="41"/>
      <c r="C217" s="10"/>
      <c r="D217" s="10"/>
      <c r="E217" s="10"/>
      <c r="F217" s="10"/>
      <c r="G217" s="42"/>
      <c r="H217" s="42"/>
      <c r="I217" s="42"/>
    </row>
    <row r="218" ht="15.75" customHeight="1">
      <c r="A218" s="41"/>
      <c r="B218" s="41"/>
      <c r="C218" s="10"/>
      <c r="D218" s="10"/>
      <c r="E218" s="10"/>
      <c r="F218" s="10"/>
      <c r="G218" s="42"/>
      <c r="H218" s="42"/>
      <c r="I218" s="42"/>
    </row>
    <row r="219" ht="15.75" customHeight="1">
      <c r="A219" s="41"/>
      <c r="B219" s="41"/>
      <c r="C219" s="10"/>
      <c r="D219" s="10"/>
      <c r="E219" s="10"/>
      <c r="F219" s="10"/>
      <c r="G219" s="42"/>
      <c r="H219" s="42"/>
      <c r="I219" s="42"/>
    </row>
    <row r="220" ht="15.75" customHeight="1">
      <c r="A220" s="41"/>
      <c r="B220" s="41"/>
      <c r="C220" s="10"/>
      <c r="D220" s="10"/>
      <c r="E220" s="10"/>
      <c r="F220" s="10"/>
      <c r="G220" s="42"/>
      <c r="H220" s="42"/>
      <c r="I220" s="42"/>
    </row>
    <row r="221" ht="15.75" customHeight="1">
      <c r="A221" s="41"/>
      <c r="B221" s="41"/>
      <c r="C221" s="10"/>
      <c r="D221" s="10"/>
      <c r="E221" s="10"/>
      <c r="F221" s="10"/>
      <c r="G221" s="42"/>
      <c r="H221" s="42"/>
      <c r="I221" s="42"/>
    </row>
    <row r="222" ht="15.75" customHeight="1">
      <c r="A222" s="41"/>
      <c r="B222" s="41"/>
      <c r="C222" s="10"/>
      <c r="D222" s="10"/>
      <c r="E222" s="10"/>
      <c r="F222" s="10"/>
      <c r="G222" s="42"/>
      <c r="H222" s="42"/>
      <c r="I222" s="42"/>
    </row>
    <row r="223" ht="15.75" customHeight="1">
      <c r="A223" s="41"/>
      <c r="B223" s="41"/>
      <c r="C223" s="10"/>
      <c r="D223" s="10"/>
      <c r="E223" s="10"/>
      <c r="F223" s="10"/>
      <c r="G223" s="42"/>
      <c r="H223" s="42"/>
      <c r="I223" s="42"/>
    </row>
    <row r="224" ht="15.75" customHeight="1">
      <c r="A224" s="41"/>
      <c r="B224" s="41"/>
      <c r="C224" s="10"/>
      <c r="D224" s="10"/>
      <c r="E224" s="10"/>
      <c r="F224" s="10"/>
      <c r="G224" s="42"/>
      <c r="H224" s="42"/>
      <c r="I224" s="42"/>
    </row>
    <row r="225" ht="15.75" customHeight="1">
      <c r="A225" s="41"/>
      <c r="B225" s="41"/>
      <c r="C225" s="10"/>
      <c r="D225" s="10"/>
      <c r="E225" s="10"/>
      <c r="F225" s="10"/>
      <c r="G225" s="42"/>
      <c r="H225" s="42"/>
      <c r="I225" s="42"/>
    </row>
    <row r="226" ht="15.75" customHeight="1">
      <c r="A226" s="41"/>
      <c r="B226" s="41"/>
      <c r="C226" s="10"/>
      <c r="D226" s="10"/>
      <c r="E226" s="10"/>
      <c r="F226" s="10"/>
      <c r="G226" s="42"/>
      <c r="H226" s="42"/>
      <c r="I226" s="42"/>
    </row>
    <row r="227" ht="15.75" customHeight="1">
      <c r="A227" s="41"/>
      <c r="B227" s="41"/>
      <c r="C227" s="10"/>
      <c r="D227" s="10"/>
      <c r="E227" s="10"/>
      <c r="F227" s="10"/>
      <c r="G227" s="42"/>
      <c r="H227" s="42"/>
      <c r="I227" s="42"/>
    </row>
    <row r="228" ht="15.75" customHeight="1">
      <c r="A228" s="41"/>
      <c r="B228" s="41"/>
      <c r="C228" s="10"/>
      <c r="D228" s="10"/>
      <c r="E228" s="10"/>
      <c r="F228" s="10"/>
      <c r="G228" s="42"/>
      <c r="H228" s="42"/>
      <c r="I228" s="42"/>
    </row>
    <row r="229" ht="15.75" customHeight="1">
      <c r="A229" s="41"/>
      <c r="B229" s="41"/>
      <c r="C229" s="10"/>
      <c r="D229" s="10"/>
      <c r="E229" s="10"/>
      <c r="F229" s="10"/>
      <c r="G229" s="42"/>
      <c r="H229" s="42"/>
      <c r="I229" s="42"/>
    </row>
    <row r="230" ht="15.75" customHeight="1">
      <c r="A230" s="41"/>
      <c r="B230" s="41"/>
      <c r="C230" s="10"/>
      <c r="D230" s="10"/>
      <c r="E230" s="10"/>
      <c r="F230" s="10"/>
      <c r="G230" s="42"/>
      <c r="H230" s="42"/>
      <c r="I230" s="42"/>
    </row>
    <row r="231" ht="15.75" customHeight="1">
      <c r="A231" s="41"/>
      <c r="B231" s="41"/>
      <c r="C231" s="10"/>
      <c r="D231" s="10"/>
      <c r="E231" s="10"/>
      <c r="F231" s="10"/>
      <c r="G231" s="42"/>
      <c r="H231" s="42"/>
      <c r="I231" s="42"/>
    </row>
    <row r="232" ht="15.75" customHeight="1">
      <c r="A232" s="41"/>
      <c r="B232" s="41"/>
      <c r="C232" s="10"/>
      <c r="D232" s="10"/>
      <c r="E232" s="10"/>
      <c r="F232" s="10"/>
      <c r="G232" s="42"/>
      <c r="H232" s="42"/>
      <c r="I232" s="42"/>
    </row>
    <row r="233" ht="15.75" customHeight="1">
      <c r="A233" s="41"/>
      <c r="B233" s="41"/>
      <c r="C233" s="10"/>
      <c r="D233" s="10"/>
      <c r="E233" s="10"/>
      <c r="F233" s="10"/>
      <c r="G233" s="42"/>
      <c r="H233" s="42"/>
      <c r="I233" s="42"/>
    </row>
    <row r="234" ht="15.75" customHeight="1">
      <c r="A234" s="41"/>
      <c r="B234" s="41"/>
      <c r="C234" s="10"/>
      <c r="D234" s="10"/>
      <c r="E234" s="10"/>
      <c r="F234" s="10"/>
      <c r="G234" s="42"/>
      <c r="H234" s="42"/>
      <c r="I234" s="42"/>
    </row>
    <row r="235" ht="15.75" customHeight="1">
      <c r="A235" s="41"/>
      <c r="B235" s="41"/>
      <c r="C235" s="10"/>
      <c r="D235" s="10"/>
      <c r="E235" s="10"/>
      <c r="F235" s="10"/>
      <c r="G235" s="42"/>
      <c r="H235" s="42"/>
      <c r="I235" s="42"/>
    </row>
    <row r="236" ht="15.75" customHeight="1">
      <c r="A236" s="41"/>
      <c r="B236" s="41"/>
      <c r="C236" s="10"/>
      <c r="D236" s="10"/>
      <c r="E236" s="10"/>
      <c r="F236" s="10"/>
      <c r="G236" s="42"/>
      <c r="H236" s="42"/>
      <c r="I236" s="42"/>
    </row>
    <row r="237" ht="15.75" customHeight="1">
      <c r="A237" s="41"/>
      <c r="B237" s="41"/>
      <c r="C237" s="10"/>
      <c r="D237" s="10"/>
      <c r="E237" s="10"/>
      <c r="F237" s="10"/>
      <c r="G237" s="42"/>
      <c r="H237" s="42"/>
      <c r="I237" s="42"/>
    </row>
    <row r="238" ht="15.75" customHeight="1">
      <c r="A238" s="41"/>
      <c r="B238" s="41"/>
      <c r="C238" s="10"/>
      <c r="D238" s="10"/>
      <c r="E238" s="10"/>
      <c r="F238" s="10"/>
      <c r="G238" s="42"/>
      <c r="H238" s="42"/>
      <c r="I238" s="42"/>
    </row>
    <row r="239" ht="15.75" customHeight="1">
      <c r="A239" s="41"/>
      <c r="B239" s="41"/>
      <c r="C239" s="10"/>
      <c r="D239" s="10"/>
      <c r="E239" s="10"/>
      <c r="F239" s="10"/>
      <c r="G239" s="42"/>
      <c r="H239" s="42"/>
      <c r="I239" s="42"/>
    </row>
    <row r="240" ht="15.75" customHeight="1">
      <c r="A240" s="41"/>
      <c r="B240" s="41"/>
      <c r="C240" s="10"/>
      <c r="D240" s="10"/>
      <c r="E240" s="10"/>
      <c r="F240" s="10"/>
      <c r="G240" s="42"/>
      <c r="H240" s="42"/>
      <c r="I240" s="42"/>
    </row>
    <row r="241" ht="15.75" customHeight="1">
      <c r="A241" s="41"/>
      <c r="B241" s="41"/>
      <c r="C241" s="10"/>
      <c r="D241" s="10"/>
      <c r="E241" s="10"/>
      <c r="F241" s="10"/>
      <c r="G241" s="42"/>
      <c r="H241" s="42"/>
      <c r="I241" s="42"/>
    </row>
    <row r="242" ht="15.75" customHeight="1">
      <c r="A242" s="41"/>
      <c r="B242" s="41"/>
      <c r="C242" s="10"/>
      <c r="D242" s="10"/>
      <c r="E242" s="10"/>
      <c r="F242" s="10"/>
      <c r="G242" s="42"/>
      <c r="H242" s="42"/>
      <c r="I242" s="42"/>
    </row>
    <row r="243" ht="15.75" customHeight="1">
      <c r="A243" s="41"/>
      <c r="B243" s="41"/>
      <c r="C243" s="10"/>
      <c r="D243" s="10"/>
      <c r="E243" s="10"/>
      <c r="F243" s="10"/>
      <c r="G243" s="42"/>
      <c r="H243" s="42"/>
      <c r="I243" s="42"/>
    </row>
    <row r="244" ht="15.75" customHeight="1">
      <c r="A244" s="41"/>
      <c r="B244" s="41"/>
      <c r="C244" s="10"/>
      <c r="D244" s="10"/>
      <c r="E244" s="10"/>
      <c r="F244" s="10"/>
      <c r="G244" s="42"/>
      <c r="H244" s="42"/>
      <c r="I244" s="42"/>
    </row>
    <row r="245" ht="15.75" customHeight="1">
      <c r="A245" s="41"/>
      <c r="B245" s="41"/>
      <c r="C245" s="10"/>
      <c r="D245" s="10"/>
      <c r="E245" s="10"/>
      <c r="F245" s="10"/>
      <c r="G245" s="42"/>
      <c r="H245" s="42"/>
      <c r="I245" s="42"/>
    </row>
    <row r="246" ht="15.75" customHeight="1">
      <c r="A246" s="41"/>
      <c r="B246" s="41"/>
      <c r="C246" s="10"/>
      <c r="D246" s="10"/>
      <c r="E246" s="10"/>
      <c r="F246" s="10"/>
      <c r="G246" s="42"/>
      <c r="H246" s="42"/>
      <c r="I246" s="42"/>
    </row>
    <row r="247" ht="15.75" customHeight="1">
      <c r="A247" s="41"/>
      <c r="B247" s="41"/>
      <c r="C247" s="10"/>
      <c r="D247" s="10"/>
      <c r="E247" s="10"/>
      <c r="F247" s="10"/>
      <c r="G247" s="42"/>
      <c r="H247" s="42"/>
      <c r="I247" s="42"/>
    </row>
    <row r="248" ht="15.75" customHeight="1">
      <c r="A248" s="41"/>
      <c r="B248" s="41"/>
      <c r="C248" s="10"/>
      <c r="D248" s="10"/>
      <c r="E248" s="10"/>
      <c r="F248" s="10"/>
      <c r="G248" s="42"/>
      <c r="H248" s="42"/>
      <c r="I248" s="42"/>
    </row>
    <row r="249" ht="15.75" customHeight="1">
      <c r="A249" s="41"/>
      <c r="B249" s="41"/>
      <c r="C249" s="10"/>
      <c r="D249" s="10"/>
      <c r="E249" s="10"/>
      <c r="F249" s="10"/>
      <c r="G249" s="42"/>
      <c r="H249" s="42"/>
      <c r="I249" s="42"/>
    </row>
    <row r="250" ht="15.75" customHeight="1">
      <c r="A250" s="41"/>
      <c r="B250" s="41"/>
      <c r="C250" s="10"/>
      <c r="D250" s="10"/>
      <c r="E250" s="10"/>
      <c r="F250" s="10"/>
      <c r="G250" s="42"/>
      <c r="H250" s="42"/>
      <c r="I250" s="42"/>
    </row>
    <row r="251" ht="15.75" customHeight="1">
      <c r="A251" s="41"/>
      <c r="B251" s="41"/>
      <c r="C251" s="10"/>
      <c r="D251" s="10"/>
      <c r="E251" s="10"/>
      <c r="F251" s="10"/>
      <c r="G251" s="42"/>
      <c r="H251" s="42"/>
      <c r="I251" s="42"/>
    </row>
    <row r="252" ht="15.75" customHeight="1">
      <c r="A252" s="41"/>
      <c r="B252" s="41"/>
      <c r="C252" s="10"/>
      <c r="D252" s="10"/>
      <c r="E252" s="10"/>
      <c r="F252" s="10"/>
      <c r="G252" s="42"/>
      <c r="H252" s="42"/>
      <c r="I252" s="42"/>
    </row>
    <row r="253" ht="15.75" customHeight="1">
      <c r="A253" s="41"/>
      <c r="B253" s="41"/>
      <c r="C253" s="10"/>
      <c r="D253" s="10"/>
      <c r="E253" s="10"/>
      <c r="F253" s="10"/>
      <c r="G253" s="42"/>
      <c r="H253" s="42"/>
      <c r="I253" s="42"/>
    </row>
    <row r="254" ht="15.75" customHeight="1">
      <c r="A254" s="41"/>
      <c r="B254" s="41"/>
      <c r="C254" s="10"/>
      <c r="D254" s="10"/>
      <c r="E254" s="10"/>
      <c r="F254" s="10"/>
      <c r="G254" s="42"/>
      <c r="H254" s="42"/>
      <c r="I254" s="42"/>
    </row>
    <row r="255" ht="15.75" customHeight="1">
      <c r="A255" s="41"/>
      <c r="B255" s="41"/>
      <c r="C255" s="10"/>
      <c r="D255" s="10"/>
      <c r="E255" s="10"/>
      <c r="F255" s="10"/>
      <c r="G255" s="42"/>
      <c r="H255" s="42"/>
      <c r="I255" s="42"/>
    </row>
    <row r="256" ht="15.75" customHeight="1">
      <c r="A256" s="41"/>
      <c r="B256" s="41"/>
      <c r="C256" s="10"/>
      <c r="D256" s="10"/>
      <c r="E256" s="10"/>
      <c r="F256" s="10"/>
      <c r="G256" s="42"/>
      <c r="H256" s="42"/>
      <c r="I256" s="42"/>
    </row>
    <row r="257" ht="15.75" customHeight="1">
      <c r="A257" s="41"/>
      <c r="B257" s="41"/>
      <c r="C257" s="10"/>
      <c r="D257" s="10"/>
      <c r="E257" s="10"/>
      <c r="F257" s="10"/>
      <c r="G257" s="42"/>
      <c r="H257" s="42"/>
      <c r="I257" s="42"/>
    </row>
    <row r="258" ht="15.75" customHeight="1">
      <c r="A258" s="41"/>
      <c r="B258" s="41"/>
      <c r="C258" s="10"/>
      <c r="D258" s="10"/>
      <c r="E258" s="10"/>
      <c r="F258" s="10"/>
      <c r="G258" s="42"/>
      <c r="H258" s="42"/>
      <c r="I258" s="42"/>
    </row>
    <row r="259" ht="15.75" customHeight="1">
      <c r="A259" s="41"/>
      <c r="B259" s="41"/>
      <c r="C259" s="10"/>
      <c r="D259" s="10"/>
      <c r="E259" s="10"/>
      <c r="F259" s="10"/>
      <c r="G259" s="42"/>
      <c r="H259" s="42"/>
      <c r="I259" s="42"/>
    </row>
    <row r="260" ht="15.75" customHeight="1">
      <c r="A260" s="41"/>
      <c r="B260" s="41"/>
      <c r="C260" s="10"/>
      <c r="D260" s="10"/>
      <c r="E260" s="10"/>
      <c r="F260" s="10"/>
      <c r="G260" s="42"/>
      <c r="H260" s="42"/>
      <c r="I260" s="42"/>
    </row>
    <row r="261" ht="15.75" customHeight="1">
      <c r="A261" s="41"/>
      <c r="B261" s="41"/>
      <c r="C261" s="10"/>
      <c r="D261" s="10"/>
      <c r="E261" s="10"/>
      <c r="F261" s="10"/>
      <c r="G261" s="42"/>
      <c r="H261" s="42"/>
      <c r="I261" s="42"/>
    </row>
    <row r="262" ht="15.75" customHeight="1">
      <c r="A262" s="41"/>
      <c r="B262" s="41"/>
      <c r="C262" s="10"/>
      <c r="D262" s="10"/>
      <c r="E262" s="10"/>
      <c r="F262" s="10"/>
      <c r="G262" s="42"/>
      <c r="H262" s="42"/>
      <c r="I262" s="42"/>
    </row>
    <row r="263" ht="15.75" customHeight="1">
      <c r="A263" s="41"/>
      <c r="B263" s="41"/>
      <c r="C263" s="10"/>
      <c r="D263" s="10"/>
      <c r="E263" s="10"/>
      <c r="F263" s="10"/>
      <c r="G263" s="42"/>
      <c r="H263" s="42"/>
      <c r="I263" s="42"/>
    </row>
    <row r="264" ht="15.75" customHeight="1">
      <c r="G264" s="47"/>
      <c r="H264" s="47"/>
      <c r="I264" s="47"/>
    </row>
    <row r="265" ht="15.75" customHeight="1">
      <c r="G265" s="47"/>
      <c r="H265" s="47"/>
      <c r="I265" s="47"/>
    </row>
    <row r="266" ht="15.75" customHeight="1">
      <c r="G266" s="47"/>
      <c r="H266" s="47"/>
      <c r="I266" s="47"/>
    </row>
    <row r="267" ht="15.75" customHeight="1">
      <c r="G267" s="47"/>
      <c r="H267" s="47"/>
      <c r="I267" s="47"/>
    </row>
    <row r="268" ht="15.75" customHeight="1">
      <c r="G268" s="47"/>
      <c r="H268" s="47"/>
      <c r="I268" s="47"/>
    </row>
    <row r="269" ht="15.75" customHeight="1">
      <c r="G269" s="47"/>
      <c r="H269" s="47"/>
      <c r="I269" s="47"/>
    </row>
    <row r="270" ht="15.75" customHeight="1">
      <c r="G270" s="47"/>
      <c r="H270" s="47"/>
      <c r="I270" s="47"/>
    </row>
    <row r="271" ht="15.75" customHeight="1">
      <c r="G271" s="47"/>
      <c r="H271" s="47"/>
      <c r="I271" s="47"/>
    </row>
    <row r="272" ht="15.75" customHeight="1">
      <c r="G272" s="47"/>
      <c r="H272" s="47"/>
      <c r="I272" s="47"/>
    </row>
    <row r="273" ht="15.75" customHeight="1">
      <c r="G273" s="47"/>
      <c r="H273" s="47"/>
      <c r="I273" s="47"/>
    </row>
    <row r="274" ht="15.75" customHeight="1">
      <c r="G274" s="47"/>
      <c r="H274" s="47"/>
      <c r="I274" s="47"/>
    </row>
    <row r="275" ht="15.75" customHeight="1">
      <c r="G275" s="47"/>
      <c r="H275" s="47"/>
      <c r="I275" s="47"/>
    </row>
    <row r="276" ht="15.75" customHeight="1">
      <c r="G276" s="47"/>
      <c r="H276" s="47"/>
      <c r="I276" s="47"/>
    </row>
    <row r="277" ht="15.75" customHeight="1">
      <c r="G277" s="47"/>
      <c r="H277" s="47"/>
      <c r="I277" s="47"/>
    </row>
    <row r="278" ht="15.75" customHeight="1">
      <c r="G278" s="47"/>
      <c r="H278" s="47"/>
      <c r="I278" s="47"/>
    </row>
    <row r="279" ht="15.75" customHeight="1">
      <c r="G279" s="47"/>
      <c r="H279" s="47"/>
      <c r="I279" s="47"/>
    </row>
    <row r="280" ht="15.75" customHeight="1">
      <c r="G280" s="47"/>
      <c r="H280" s="47"/>
      <c r="I280" s="47"/>
    </row>
    <row r="281" ht="15.75" customHeight="1">
      <c r="G281" s="47"/>
      <c r="H281" s="47"/>
      <c r="I281" s="47"/>
    </row>
    <row r="282" ht="15.75" customHeight="1">
      <c r="G282" s="47"/>
      <c r="H282" s="47"/>
      <c r="I282" s="47"/>
    </row>
    <row r="283" ht="15.75" customHeight="1">
      <c r="G283" s="47"/>
      <c r="H283" s="47"/>
      <c r="I283" s="47"/>
    </row>
    <row r="284" ht="15.75" customHeight="1">
      <c r="G284" s="47"/>
      <c r="H284" s="47"/>
      <c r="I284" s="47"/>
    </row>
    <row r="285" ht="15.75" customHeight="1">
      <c r="G285" s="47"/>
      <c r="H285" s="47"/>
      <c r="I285" s="47"/>
    </row>
    <row r="286" ht="15.75" customHeight="1">
      <c r="G286" s="47"/>
      <c r="H286" s="47"/>
      <c r="I286" s="47"/>
    </row>
    <row r="287" ht="15.75" customHeight="1">
      <c r="G287" s="47"/>
      <c r="H287" s="47"/>
      <c r="I287" s="47"/>
    </row>
    <row r="288" ht="15.75" customHeight="1">
      <c r="G288" s="47"/>
      <c r="H288" s="47"/>
      <c r="I288" s="47"/>
    </row>
    <row r="289" ht="15.75" customHeight="1">
      <c r="G289" s="47"/>
      <c r="H289" s="47"/>
      <c r="I289" s="47"/>
    </row>
    <row r="290" ht="15.75" customHeight="1">
      <c r="G290" s="47"/>
      <c r="H290" s="47"/>
      <c r="I290" s="47"/>
    </row>
    <row r="291" ht="15.75" customHeight="1">
      <c r="G291" s="47"/>
      <c r="H291" s="47"/>
      <c r="I291" s="47"/>
    </row>
    <row r="292" ht="15.75" customHeight="1">
      <c r="G292" s="47"/>
      <c r="H292" s="47"/>
      <c r="I292" s="47"/>
    </row>
    <row r="293" ht="15.75" customHeight="1">
      <c r="G293" s="47"/>
      <c r="H293" s="47"/>
      <c r="I293" s="47"/>
    </row>
    <row r="294" ht="15.75" customHeight="1">
      <c r="G294" s="47"/>
      <c r="H294" s="47"/>
      <c r="I294" s="47"/>
    </row>
    <row r="295" ht="15.75" customHeight="1">
      <c r="G295" s="47"/>
      <c r="H295" s="47"/>
      <c r="I295" s="47"/>
    </row>
    <row r="296" ht="15.75" customHeight="1">
      <c r="G296" s="47"/>
      <c r="H296" s="47"/>
      <c r="I296" s="47"/>
    </row>
    <row r="297" ht="15.75" customHeight="1">
      <c r="G297" s="47"/>
      <c r="H297" s="47"/>
      <c r="I297" s="47"/>
    </row>
    <row r="298" ht="15.75" customHeight="1">
      <c r="G298" s="47"/>
      <c r="H298" s="47"/>
      <c r="I298" s="47"/>
    </row>
    <row r="299" ht="15.75" customHeight="1">
      <c r="G299" s="47"/>
      <c r="H299" s="47"/>
      <c r="I299" s="47"/>
    </row>
    <row r="300" ht="15.75" customHeight="1">
      <c r="G300" s="47"/>
      <c r="H300" s="47"/>
      <c r="I300" s="47"/>
    </row>
    <row r="301" ht="15.75" customHeight="1">
      <c r="G301" s="47"/>
      <c r="H301" s="47"/>
      <c r="I301" s="47"/>
    </row>
    <row r="302" ht="15.75" customHeight="1">
      <c r="G302" s="47"/>
      <c r="H302" s="47"/>
      <c r="I302" s="47"/>
    </row>
    <row r="303" ht="15.75" customHeight="1">
      <c r="G303" s="47"/>
      <c r="H303" s="47"/>
      <c r="I303" s="47"/>
    </row>
    <row r="304" ht="15.75" customHeight="1">
      <c r="G304" s="47"/>
      <c r="H304" s="47"/>
      <c r="I304" s="47"/>
    </row>
    <row r="305" ht="15.75" customHeight="1">
      <c r="G305" s="47"/>
      <c r="H305" s="47"/>
      <c r="I305" s="47"/>
    </row>
    <row r="306" ht="15.75" customHeight="1">
      <c r="G306" s="47"/>
      <c r="H306" s="47"/>
      <c r="I306" s="47"/>
    </row>
    <row r="307" ht="15.75" customHeight="1">
      <c r="G307" s="47"/>
      <c r="H307" s="47"/>
      <c r="I307" s="47"/>
    </row>
    <row r="308" ht="15.75" customHeight="1">
      <c r="G308" s="47"/>
      <c r="H308" s="47"/>
      <c r="I308" s="47"/>
    </row>
    <row r="309" ht="15.75" customHeight="1">
      <c r="G309" s="47"/>
      <c r="H309" s="47"/>
      <c r="I309" s="47"/>
    </row>
    <row r="310" ht="15.75" customHeight="1">
      <c r="G310" s="47"/>
      <c r="H310" s="47"/>
      <c r="I310" s="47"/>
    </row>
    <row r="311" ht="15.75" customHeight="1">
      <c r="G311" s="47"/>
      <c r="H311" s="47"/>
      <c r="I311" s="47"/>
    </row>
    <row r="312" ht="15.75" customHeight="1">
      <c r="G312" s="47"/>
      <c r="H312" s="47"/>
      <c r="I312" s="47"/>
    </row>
    <row r="313" ht="15.75" customHeight="1">
      <c r="G313" s="47"/>
      <c r="H313" s="47"/>
      <c r="I313" s="47"/>
    </row>
    <row r="314" ht="15.75" customHeight="1">
      <c r="G314" s="47"/>
      <c r="H314" s="47"/>
      <c r="I314" s="47"/>
    </row>
    <row r="315" ht="15.75" customHeight="1">
      <c r="G315" s="47"/>
      <c r="H315" s="47"/>
      <c r="I315" s="47"/>
    </row>
    <row r="316" ht="15.75" customHeight="1">
      <c r="G316" s="47"/>
      <c r="H316" s="47"/>
      <c r="I316" s="47"/>
    </row>
    <row r="317" ht="15.75" customHeight="1">
      <c r="G317" s="47"/>
      <c r="H317" s="47"/>
      <c r="I317" s="47"/>
    </row>
    <row r="318" ht="15.75" customHeight="1">
      <c r="G318" s="47"/>
      <c r="H318" s="47"/>
      <c r="I318" s="47"/>
    </row>
    <row r="319" ht="15.75" customHeight="1">
      <c r="G319" s="47"/>
      <c r="H319" s="47"/>
      <c r="I319" s="47"/>
    </row>
    <row r="320" ht="15.75" customHeight="1">
      <c r="G320" s="47"/>
      <c r="H320" s="47"/>
      <c r="I320" s="47"/>
    </row>
    <row r="321" ht="15.75" customHeight="1">
      <c r="G321" s="47"/>
      <c r="H321" s="47"/>
      <c r="I321" s="47"/>
    </row>
    <row r="322" ht="15.75" customHeight="1">
      <c r="G322" s="47"/>
      <c r="H322" s="47"/>
      <c r="I322" s="47"/>
    </row>
    <row r="323" ht="15.75" customHeight="1">
      <c r="G323" s="47"/>
      <c r="H323" s="47"/>
      <c r="I323" s="47"/>
    </row>
    <row r="324" ht="15.75" customHeight="1">
      <c r="G324" s="47"/>
      <c r="H324" s="47"/>
      <c r="I324" s="47"/>
    </row>
    <row r="325" ht="15.75" customHeight="1">
      <c r="G325" s="47"/>
      <c r="H325" s="47"/>
      <c r="I325" s="47"/>
    </row>
    <row r="326" ht="15.75" customHeight="1">
      <c r="G326" s="47"/>
      <c r="H326" s="47"/>
      <c r="I326" s="47"/>
    </row>
    <row r="327" ht="15.75" customHeight="1">
      <c r="G327" s="47"/>
      <c r="H327" s="47"/>
      <c r="I327" s="47"/>
    </row>
    <row r="328" ht="15.75" customHeight="1">
      <c r="G328" s="47"/>
      <c r="H328" s="47"/>
      <c r="I328" s="47"/>
    </row>
    <row r="329" ht="15.75" customHeight="1">
      <c r="G329" s="47"/>
      <c r="H329" s="47"/>
      <c r="I329" s="47"/>
    </row>
    <row r="330" ht="15.75" customHeight="1">
      <c r="G330" s="47"/>
      <c r="H330" s="47"/>
      <c r="I330" s="47"/>
    </row>
    <row r="331" ht="15.75" customHeight="1">
      <c r="G331" s="47"/>
      <c r="H331" s="47"/>
      <c r="I331" s="47"/>
    </row>
    <row r="332" ht="15.75" customHeight="1">
      <c r="G332" s="47"/>
      <c r="H332" s="47"/>
      <c r="I332" s="47"/>
    </row>
    <row r="333" ht="15.75" customHeight="1">
      <c r="G333" s="47"/>
      <c r="H333" s="47"/>
      <c r="I333" s="47"/>
    </row>
    <row r="334" ht="15.75" customHeight="1">
      <c r="G334" s="47"/>
      <c r="H334" s="47"/>
      <c r="I334" s="47"/>
    </row>
    <row r="335" ht="15.75" customHeight="1">
      <c r="G335" s="47"/>
      <c r="H335" s="47"/>
      <c r="I335" s="47"/>
    </row>
    <row r="336" ht="15.75" customHeight="1">
      <c r="G336" s="47"/>
      <c r="H336" s="47"/>
      <c r="I336" s="47"/>
    </row>
    <row r="337" ht="15.75" customHeight="1">
      <c r="G337" s="47"/>
      <c r="H337" s="47"/>
      <c r="I337" s="47"/>
    </row>
    <row r="338" ht="15.75" customHeight="1">
      <c r="G338" s="47"/>
      <c r="H338" s="47"/>
      <c r="I338" s="47"/>
    </row>
    <row r="339" ht="15.75" customHeight="1">
      <c r="G339" s="47"/>
      <c r="H339" s="47"/>
      <c r="I339" s="47"/>
    </row>
    <row r="340" ht="15.75" customHeight="1">
      <c r="G340" s="47"/>
      <c r="H340" s="47"/>
      <c r="I340" s="47"/>
    </row>
    <row r="341" ht="15.75" customHeight="1">
      <c r="G341" s="47"/>
      <c r="H341" s="47"/>
      <c r="I341" s="47"/>
    </row>
    <row r="342" ht="15.75" customHeight="1">
      <c r="G342" s="47"/>
      <c r="H342" s="47"/>
      <c r="I342" s="47"/>
    </row>
    <row r="343" ht="15.75" customHeight="1">
      <c r="G343" s="47"/>
      <c r="H343" s="47"/>
      <c r="I343" s="47"/>
    </row>
    <row r="344" ht="15.75" customHeight="1">
      <c r="G344" s="47"/>
      <c r="H344" s="47"/>
      <c r="I344" s="47"/>
    </row>
    <row r="345" ht="15.75" customHeight="1">
      <c r="G345" s="47"/>
      <c r="H345" s="47"/>
      <c r="I345" s="47"/>
    </row>
    <row r="346" ht="15.75" customHeight="1">
      <c r="G346" s="47"/>
      <c r="H346" s="47"/>
      <c r="I346" s="47"/>
    </row>
    <row r="347" ht="15.75" customHeight="1">
      <c r="G347" s="47"/>
      <c r="H347" s="47"/>
      <c r="I347" s="47"/>
    </row>
    <row r="348" ht="15.75" customHeight="1">
      <c r="G348" s="47"/>
      <c r="H348" s="47"/>
      <c r="I348" s="47"/>
    </row>
    <row r="349" ht="15.75" customHeight="1">
      <c r="G349" s="47"/>
      <c r="H349" s="47"/>
      <c r="I349" s="47"/>
    </row>
    <row r="350" ht="15.75" customHeight="1">
      <c r="G350" s="47"/>
      <c r="H350" s="47"/>
      <c r="I350" s="47"/>
    </row>
    <row r="351" ht="15.75" customHeight="1">
      <c r="G351" s="47"/>
      <c r="H351" s="47"/>
      <c r="I351" s="47"/>
    </row>
    <row r="352" ht="15.75" customHeight="1">
      <c r="G352" s="47"/>
      <c r="H352" s="47"/>
      <c r="I352" s="47"/>
    </row>
    <row r="353" ht="15.75" customHeight="1">
      <c r="G353" s="47"/>
      <c r="H353" s="47"/>
      <c r="I353" s="47"/>
    </row>
    <row r="354" ht="15.75" customHeight="1">
      <c r="G354" s="47"/>
      <c r="H354" s="47"/>
      <c r="I354" s="47"/>
    </row>
    <row r="355" ht="15.75" customHeight="1">
      <c r="G355" s="47"/>
      <c r="H355" s="47"/>
      <c r="I355" s="47"/>
    </row>
    <row r="356" ht="15.75" customHeight="1">
      <c r="G356" s="47"/>
      <c r="H356" s="47"/>
      <c r="I356" s="47"/>
    </row>
    <row r="357" ht="15.75" customHeight="1">
      <c r="G357" s="47"/>
      <c r="H357" s="47"/>
      <c r="I357" s="47"/>
    </row>
    <row r="358" ht="15.75" customHeight="1">
      <c r="G358" s="47"/>
      <c r="H358" s="47"/>
      <c r="I358" s="47"/>
    </row>
    <row r="359" ht="15.75" customHeight="1">
      <c r="G359" s="47"/>
      <c r="H359" s="47"/>
      <c r="I359" s="47"/>
    </row>
    <row r="360" ht="15.75" customHeight="1">
      <c r="G360" s="47"/>
      <c r="H360" s="47"/>
      <c r="I360" s="47"/>
    </row>
    <row r="361" ht="15.75" customHeight="1">
      <c r="G361" s="47"/>
      <c r="H361" s="47"/>
      <c r="I361" s="47"/>
    </row>
    <row r="362" ht="15.75" customHeight="1">
      <c r="G362" s="47"/>
      <c r="H362" s="47"/>
      <c r="I362" s="47"/>
    </row>
    <row r="363" ht="15.75" customHeight="1">
      <c r="G363" s="47"/>
      <c r="H363" s="47"/>
      <c r="I363" s="47"/>
    </row>
    <row r="364" ht="15.75" customHeight="1">
      <c r="G364" s="47"/>
      <c r="H364" s="47"/>
      <c r="I364" s="47"/>
    </row>
    <row r="365" ht="15.75" customHeight="1">
      <c r="G365" s="47"/>
      <c r="H365" s="47"/>
      <c r="I365" s="47"/>
    </row>
    <row r="366" ht="15.75" customHeight="1">
      <c r="G366" s="47"/>
      <c r="H366" s="47"/>
      <c r="I366" s="47"/>
    </row>
    <row r="367" ht="15.75" customHeight="1">
      <c r="G367" s="47"/>
      <c r="H367" s="47"/>
      <c r="I367" s="47"/>
    </row>
    <row r="368" ht="15.75" customHeight="1">
      <c r="G368" s="47"/>
      <c r="H368" s="47"/>
      <c r="I368" s="47"/>
    </row>
    <row r="369" ht="15.75" customHeight="1">
      <c r="G369" s="47"/>
      <c r="H369" s="47"/>
      <c r="I369" s="47"/>
    </row>
    <row r="370" ht="15.75" customHeight="1">
      <c r="G370" s="47"/>
      <c r="H370" s="47"/>
      <c r="I370" s="47"/>
    </row>
    <row r="371" ht="15.75" customHeight="1">
      <c r="G371" s="47"/>
      <c r="H371" s="47"/>
      <c r="I371" s="47"/>
    </row>
    <row r="372" ht="15.75" customHeight="1">
      <c r="G372" s="47"/>
      <c r="H372" s="47"/>
      <c r="I372" s="47"/>
    </row>
    <row r="373" ht="15.75" customHeight="1">
      <c r="G373" s="47"/>
      <c r="H373" s="47"/>
      <c r="I373" s="47"/>
    </row>
    <row r="374" ht="15.75" customHeight="1">
      <c r="G374" s="47"/>
      <c r="H374" s="47"/>
      <c r="I374" s="47"/>
    </row>
    <row r="375" ht="15.75" customHeight="1">
      <c r="G375" s="47"/>
      <c r="H375" s="47"/>
      <c r="I375" s="47"/>
    </row>
    <row r="376" ht="15.75" customHeight="1">
      <c r="G376" s="47"/>
      <c r="H376" s="47"/>
      <c r="I376" s="47"/>
    </row>
    <row r="377" ht="15.75" customHeight="1">
      <c r="G377" s="47"/>
      <c r="H377" s="47"/>
      <c r="I377" s="47"/>
    </row>
    <row r="378" ht="15.75" customHeight="1">
      <c r="G378" s="47"/>
      <c r="H378" s="47"/>
      <c r="I378" s="47"/>
    </row>
    <row r="379" ht="15.75" customHeight="1">
      <c r="G379" s="47"/>
      <c r="H379" s="47"/>
      <c r="I379" s="47"/>
    </row>
    <row r="380" ht="15.75" customHeight="1">
      <c r="G380" s="47"/>
      <c r="H380" s="47"/>
      <c r="I380" s="47"/>
    </row>
    <row r="381" ht="15.75" customHeight="1">
      <c r="G381" s="47"/>
      <c r="H381" s="47"/>
      <c r="I381" s="47"/>
    </row>
    <row r="382" ht="15.75" customHeight="1">
      <c r="G382" s="47"/>
      <c r="H382" s="47"/>
      <c r="I382" s="47"/>
    </row>
    <row r="383" ht="15.75" customHeight="1">
      <c r="G383" s="47"/>
      <c r="H383" s="47"/>
      <c r="I383" s="47"/>
    </row>
    <row r="384" ht="15.75" customHeight="1">
      <c r="G384" s="47"/>
      <c r="H384" s="47"/>
      <c r="I384" s="47"/>
    </row>
    <row r="385" ht="15.75" customHeight="1">
      <c r="G385" s="47"/>
      <c r="H385" s="47"/>
      <c r="I385" s="47"/>
    </row>
    <row r="386" ht="15.75" customHeight="1">
      <c r="G386" s="47"/>
      <c r="H386" s="47"/>
      <c r="I386" s="47"/>
    </row>
    <row r="387" ht="15.75" customHeight="1">
      <c r="G387" s="47"/>
      <c r="H387" s="47"/>
      <c r="I387" s="47"/>
    </row>
    <row r="388" ht="15.75" customHeight="1">
      <c r="G388" s="47"/>
      <c r="H388" s="47"/>
      <c r="I388" s="47"/>
    </row>
    <row r="389" ht="15.75" customHeight="1">
      <c r="G389" s="47"/>
      <c r="H389" s="47"/>
      <c r="I389" s="47"/>
    </row>
    <row r="390" ht="15.75" customHeight="1">
      <c r="G390" s="47"/>
      <c r="H390" s="47"/>
      <c r="I390" s="47"/>
    </row>
    <row r="391" ht="15.75" customHeight="1">
      <c r="G391" s="47"/>
      <c r="H391" s="47"/>
      <c r="I391" s="47"/>
    </row>
    <row r="392" ht="15.75" customHeight="1">
      <c r="G392" s="47"/>
      <c r="H392" s="47"/>
      <c r="I392" s="47"/>
    </row>
    <row r="393" ht="15.75" customHeight="1">
      <c r="G393" s="47"/>
      <c r="H393" s="47"/>
      <c r="I393" s="47"/>
    </row>
    <row r="394" ht="15.75" customHeight="1">
      <c r="G394" s="47"/>
      <c r="H394" s="47"/>
      <c r="I394" s="47"/>
    </row>
    <row r="395" ht="15.75" customHeight="1">
      <c r="G395" s="47"/>
      <c r="H395" s="47"/>
      <c r="I395" s="47"/>
    </row>
    <row r="396" ht="15.75" customHeight="1">
      <c r="G396" s="47"/>
      <c r="H396" s="47"/>
      <c r="I396" s="47"/>
    </row>
    <row r="397" ht="15.75" customHeight="1">
      <c r="G397" s="47"/>
      <c r="H397" s="47"/>
      <c r="I397" s="47"/>
    </row>
    <row r="398" ht="15.75" customHeight="1">
      <c r="G398" s="47"/>
      <c r="H398" s="47"/>
      <c r="I398" s="47"/>
    </row>
    <row r="399" ht="15.75" customHeight="1">
      <c r="G399" s="47"/>
      <c r="H399" s="47"/>
      <c r="I399" s="47"/>
    </row>
    <row r="400" ht="15.75" customHeight="1">
      <c r="G400" s="47"/>
      <c r="H400" s="47"/>
      <c r="I400" s="47"/>
    </row>
    <row r="401" ht="15.75" customHeight="1">
      <c r="G401" s="47"/>
      <c r="H401" s="47"/>
      <c r="I401" s="47"/>
    </row>
    <row r="402" ht="15.75" customHeight="1">
      <c r="G402" s="47"/>
      <c r="H402" s="47"/>
      <c r="I402" s="47"/>
    </row>
    <row r="403" ht="15.75" customHeight="1">
      <c r="G403" s="47"/>
      <c r="H403" s="47"/>
      <c r="I403" s="47"/>
    </row>
    <row r="404" ht="15.75" customHeight="1">
      <c r="G404" s="47"/>
      <c r="H404" s="47"/>
      <c r="I404" s="47"/>
    </row>
    <row r="405" ht="15.75" customHeight="1">
      <c r="G405" s="47"/>
      <c r="H405" s="47"/>
      <c r="I405" s="47"/>
    </row>
    <row r="406" ht="15.75" customHeight="1">
      <c r="G406" s="47"/>
      <c r="H406" s="47"/>
      <c r="I406" s="47"/>
    </row>
    <row r="407" ht="15.75" customHeight="1">
      <c r="G407" s="47"/>
      <c r="H407" s="47"/>
      <c r="I407" s="47"/>
    </row>
    <row r="408" ht="15.75" customHeight="1">
      <c r="G408" s="47"/>
      <c r="H408" s="47"/>
      <c r="I408" s="47"/>
    </row>
    <row r="409" ht="15.75" customHeight="1">
      <c r="G409" s="47"/>
      <c r="H409" s="47"/>
      <c r="I409" s="47"/>
    </row>
    <row r="410" ht="15.75" customHeight="1">
      <c r="G410" s="47"/>
      <c r="H410" s="47"/>
      <c r="I410" s="47"/>
    </row>
    <row r="411" ht="15.75" customHeight="1">
      <c r="G411" s="47"/>
      <c r="H411" s="47"/>
      <c r="I411" s="47"/>
    </row>
    <row r="412" ht="15.75" customHeight="1">
      <c r="G412" s="47"/>
      <c r="H412" s="47"/>
      <c r="I412" s="47"/>
    </row>
    <row r="413" ht="15.75" customHeight="1">
      <c r="G413" s="47"/>
      <c r="H413" s="47"/>
      <c r="I413" s="47"/>
    </row>
    <row r="414" ht="15.75" customHeight="1">
      <c r="G414" s="47"/>
      <c r="H414" s="47"/>
      <c r="I414" s="47"/>
    </row>
    <row r="415" ht="15.75" customHeight="1">
      <c r="G415" s="47"/>
      <c r="H415" s="47"/>
      <c r="I415" s="47"/>
    </row>
    <row r="416" ht="15.75" customHeight="1">
      <c r="G416" s="47"/>
      <c r="H416" s="47"/>
      <c r="I416" s="47"/>
    </row>
    <row r="417" ht="15.75" customHeight="1">
      <c r="G417" s="47"/>
      <c r="H417" s="47"/>
      <c r="I417" s="47"/>
    </row>
    <row r="418" ht="15.75" customHeight="1">
      <c r="G418" s="47"/>
      <c r="H418" s="47"/>
      <c r="I418" s="47"/>
    </row>
    <row r="419" ht="15.75" customHeight="1">
      <c r="G419" s="47"/>
      <c r="H419" s="47"/>
      <c r="I419" s="47"/>
    </row>
    <row r="420" ht="15.75" customHeight="1">
      <c r="G420" s="47"/>
      <c r="H420" s="47"/>
      <c r="I420" s="47"/>
    </row>
    <row r="421" ht="15.75" customHeight="1">
      <c r="G421" s="47"/>
      <c r="H421" s="47"/>
      <c r="I421" s="47"/>
    </row>
    <row r="422" ht="15.75" customHeight="1">
      <c r="G422" s="47"/>
      <c r="H422" s="47"/>
      <c r="I422" s="47"/>
    </row>
    <row r="423" ht="15.75" customHeight="1">
      <c r="G423" s="47"/>
      <c r="H423" s="47"/>
      <c r="I423" s="47"/>
    </row>
    <row r="424" ht="15.75" customHeight="1">
      <c r="G424" s="47"/>
      <c r="H424" s="47"/>
      <c r="I424" s="47"/>
    </row>
    <row r="425" ht="15.75" customHeight="1">
      <c r="G425" s="47"/>
      <c r="H425" s="47"/>
      <c r="I425" s="47"/>
    </row>
    <row r="426" ht="15.75" customHeight="1">
      <c r="G426" s="47"/>
      <c r="H426" s="47"/>
      <c r="I426" s="47"/>
    </row>
    <row r="427" ht="15.75" customHeight="1">
      <c r="G427" s="47"/>
      <c r="H427" s="47"/>
      <c r="I427" s="47"/>
    </row>
    <row r="428" ht="15.75" customHeight="1">
      <c r="G428" s="47"/>
      <c r="H428" s="47"/>
      <c r="I428" s="47"/>
    </row>
    <row r="429" ht="15.75" customHeight="1">
      <c r="G429" s="47"/>
      <c r="H429" s="47"/>
      <c r="I429" s="47"/>
    </row>
    <row r="430" ht="15.75" customHeight="1">
      <c r="G430" s="47"/>
      <c r="H430" s="47"/>
      <c r="I430" s="47"/>
    </row>
    <row r="431" ht="15.75" customHeight="1">
      <c r="G431" s="47"/>
      <c r="H431" s="47"/>
      <c r="I431" s="47"/>
    </row>
    <row r="432" ht="15.75" customHeight="1">
      <c r="G432" s="47"/>
      <c r="H432" s="47"/>
      <c r="I432" s="47"/>
    </row>
    <row r="433" ht="15.75" customHeight="1">
      <c r="G433" s="47"/>
      <c r="H433" s="47"/>
      <c r="I433" s="47"/>
    </row>
    <row r="434" ht="15.75" customHeight="1">
      <c r="G434" s="47"/>
      <c r="H434" s="47"/>
      <c r="I434" s="47"/>
    </row>
    <row r="435" ht="15.75" customHeight="1">
      <c r="G435" s="47"/>
      <c r="H435" s="47"/>
      <c r="I435" s="47"/>
    </row>
    <row r="436" ht="15.75" customHeight="1">
      <c r="G436" s="47"/>
      <c r="H436" s="47"/>
      <c r="I436" s="47"/>
    </row>
    <row r="437" ht="15.75" customHeight="1">
      <c r="G437" s="47"/>
      <c r="H437" s="47"/>
      <c r="I437" s="47"/>
    </row>
    <row r="438" ht="15.75" customHeight="1">
      <c r="G438" s="47"/>
      <c r="H438" s="47"/>
      <c r="I438" s="47"/>
    </row>
    <row r="439" ht="15.75" customHeight="1">
      <c r="G439" s="47"/>
      <c r="H439" s="47"/>
      <c r="I439" s="47"/>
    </row>
    <row r="440" ht="15.75" customHeight="1">
      <c r="G440" s="47"/>
      <c r="H440" s="47"/>
      <c r="I440" s="47"/>
    </row>
    <row r="441" ht="15.75" customHeight="1">
      <c r="G441" s="47"/>
      <c r="H441" s="47"/>
      <c r="I441" s="47"/>
    </row>
    <row r="442" ht="15.75" customHeight="1">
      <c r="G442" s="47"/>
      <c r="H442" s="47"/>
      <c r="I442" s="47"/>
    </row>
    <row r="443" ht="15.75" customHeight="1">
      <c r="G443" s="47"/>
      <c r="H443" s="47"/>
      <c r="I443" s="47"/>
    </row>
    <row r="444" ht="15.75" customHeight="1">
      <c r="G444" s="47"/>
      <c r="H444" s="47"/>
      <c r="I444" s="47"/>
    </row>
    <row r="445" ht="15.75" customHeight="1">
      <c r="G445" s="47"/>
      <c r="H445" s="47"/>
      <c r="I445" s="47"/>
    </row>
    <row r="446" ht="15.75" customHeight="1">
      <c r="G446" s="47"/>
      <c r="H446" s="47"/>
      <c r="I446" s="47"/>
    </row>
    <row r="447" ht="15.75" customHeight="1">
      <c r="G447" s="47"/>
      <c r="H447" s="47"/>
      <c r="I447" s="47"/>
    </row>
    <row r="448" ht="15.75" customHeight="1">
      <c r="G448" s="47"/>
      <c r="H448" s="47"/>
      <c r="I448" s="47"/>
    </row>
    <row r="449" ht="15.75" customHeight="1">
      <c r="G449" s="47"/>
      <c r="H449" s="47"/>
      <c r="I449" s="47"/>
    </row>
    <row r="450" ht="15.75" customHeight="1">
      <c r="G450" s="47"/>
      <c r="H450" s="47"/>
      <c r="I450" s="47"/>
    </row>
    <row r="451" ht="15.75" customHeight="1">
      <c r="G451" s="47"/>
      <c r="H451" s="47"/>
      <c r="I451" s="47"/>
    </row>
    <row r="452" ht="15.75" customHeight="1">
      <c r="G452" s="47"/>
      <c r="H452" s="47"/>
      <c r="I452" s="47"/>
    </row>
    <row r="453" ht="15.75" customHeight="1">
      <c r="G453" s="47"/>
      <c r="H453" s="47"/>
      <c r="I453" s="47"/>
    </row>
    <row r="454" ht="15.75" customHeight="1">
      <c r="G454" s="47"/>
      <c r="H454" s="47"/>
      <c r="I454" s="47"/>
    </row>
    <row r="455" ht="15.75" customHeight="1">
      <c r="G455" s="47"/>
      <c r="H455" s="47"/>
      <c r="I455" s="47"/>
    </row>
    <row r="456" ht="15.75" customHeight="1">
      <c r="G456" s="47"/>
      <c r="H456" s="47"/>
      <c r="I456" s="47"/>
    </row>
    <row r="457" ht="15.75" customHeight="1">
      <c r="G457" s="47"/>
      <c r="H457" s="47"/>
      <c r="I457" s="47"/>
    </row>
    <row r="458" ht="15.75" customHeight="1">
      <c r="G458" s="47"/>
      <c r="H458" s="47"/>
      <c r="I458" s="47"/>
    </row>
    <row r="459" ht="15.75" customHeight="1">
      <c r="G459" s="47"/>
      <c r="H459" s="47"/>
      <c r="I459" s="47"/>
    </row>
    <row r="460" ht="15.75" customHeight="1">
      <c r="G460" s="47"/>
      <c r="H460" s="47"/>
      <c r="I460" s="47"/>
    </row>
    <row r="461" ht="15.75" customHeight="1">
      <c r="G461" s="47"/>
      <c r="H461" s="47"/>
      <c r="I461" s="47"/>
    </row>
    <row r="462" ht="15.75" customHeight="1">
      <c r="G462" s="47"/>
      <c r="H462" s="47"/>
      <c r="I462" s="47"/>
    </row>
    <row r="463" ht="15.75" customHeight="1">
      <c r="G463" s="47"/>
      <c r="H463" s="47"/>
      <c r="I463" s="47"/>
    </row>
    <row r="464" ht="15.75" customHeight="1">
      <c r="G464" s="47"/>
      <c r="H464" s="47"/>
      <c r="I464" s="47"/>
    </row>
    <row r="465" ht="15.75" customHeight="1">
      <c r="G465" s="47"/>
      <c r="H465" s="47"/>
      <c r="I465" s="47"/>
    </row>
    <row r="466" ht="15.75" customHeight="1">
      <c r="G466" s="47"/>
      <c r="H466" s="47"/>
      <c r="I466" s="47"/>
    </row>
    <row r="467" ht="15.75" customHeight="1">
      <c r="G467" s="47"/>
      <c r="H467" s="47"/>
      <c r="I467" s="47"/>
    </row>
    <row r="468" ht="15.75" customHeight="1">
      <c r="G468" s="47"/>
      <c r="H468" s="47"/>
      <c r="I468" s="47"/>
    </row>
    <row r="469" ht="15.75" customHeight="1">
      <c r="G469" s="47"/>
      <c r="H469" s="47"/>
      <c r="I469" s="47"/>
    </row>
    <row r="470" ht="15.75" customHeight="1">
      <c r="G470" s="47"/>
      <c r="H470" s="47"/>
      <c r="I470" s="47"/>
    </row>
    <row r="471" ht="15.75" customHeight="1">
      <c r="G471" s="47"/>
      <c r="H471" s="47"/>
      <c r="I471" s="47"/>
    </row>
    <row r="472" ht="15.75" customHeight="1">
      <c r="G472" s="47"/>
      <c r="H472" s="47"/>
      <c r="I472" s="47"/>
    </row>
    <row r="473" ht="15.75" customHeight="1">
      <c r="G473" s="47"/>
      <c r="H473" s="47"/>
      <c r="I473" s="47"/>
    </row>
    <row r="474" ht="15.75" customHeight="1">
      <c r="G474" s="47"/>
      <c r="H474" s="47"/>
      <c r="I474" s="47"/>
    </row>
    <row r="475" ht="15.75" customHeight="1">
      <c r="G475" s="47"/>
      <c r="H475" s="47"/>
      <c r="I475" s="47"/>
    </row>
    <row r="476" ht="15.75" customHeight="1">
      <c r="G476" s="47"/>
      <c r="H476" s="47"/>
      <c r="I476" s="47"/>
    </row>
    <row r="477" ht="15.75" customHeight="1">
      <c r="G477" s="47"/>
      <c r="H477" s="47"/>
      <c r="I477" s="47"/>
    </row>
    <row r="478" ht="15.75" customHeight="1">
      <c r="G478" s="47"/>
      <c r="H478" s="47"/>
      <c r="I478" s="47"/>
    </row>
    <row r="479" ht="15.75" customHeight="1">
      <c r="G479" s="47"/>
      <c r="H479" s="47"/>
      <c r="I479" s="47"/>
    </row>
    <row r="480" ht="15.75" customHeight="1">
      <c r="G480" s="47"/>
      <c r="H480" s="47"/>
      <c r="I480" s="47"/>
    </row>
    <row r="481" ht="15.75" customHeight="1">
      <c r="G481" s="47"/>
      <c r="H481" s="47"/>
      <c r="I481" s="47"/>
    </row>
    <row r="482" ht="15.75" customHeight="1">
      <c r="G482" s="47"/>
      <c r="H482" s="47"/>
      <c r="I482" s="47"/>
    </row>
    <row r="483" ht="15.75" customHeight="1">
      <c r="G483" s="47"/>
      <c r="H483" s="47"/>
      <c r="I483" s="47"/>
    </row>
    <row r="484" ht="15.75" customHeight="1">
      <c r="G484" s="47"/>
      <c r="H484" s="47"/>
      <c r="I484" s="47"/>
    </row>
    <row r="485" ht="15.75" customHeight="1">
      <c r="G485" s="47"/>
      <c r="H485" s="47"/>
      <c r="I485" s="47"/>
    </row>
    <row r="486" ht="15.75" customHeight="1">
      <c r="G486" s="47"/>
      <c r="H486" s="47"/>
      <c r="I486" s="47"/>
    </row>
    <row r="487" ht="15.75" customHeight="1">
      <c r="G487" s="47"/>
      <c r="H487" s="47"/>
      <c r="I487" s="47"/>
    </row>
    <row r="488" ht="15.75" customHeight="1">
      <c r="G488" s="47"/>
      <c r="H488" s="47"/>
      <c r="I488" s="47"/>
    </row>
    <row r="489" ht="15.75" customHeight="1">
      <c r="G489" s="47"/>
      <c r="H489" s="47"/>
      <c r="I489" s="47"/>
    </row>
    <row r="490" ht="15.75" customHeight="1">
      <c r="G490" s="47"/>
      <c r="H490" s="47"/>
      <c r="I490" s="47"/>
    </row>
    <row r="491" ht="15.75" customHeight="1">
      <c r="G491" s="47"/>
      <c r="H491" s="47"/>
      <c r="I491" s="47"/>
    </row>
    <row r="492" ht="15.75" customHeight="1">
      <c r="G492" s="47"/>
      <c r="H492" s="47"/>
      <c r="I492" s="47"/>
    </row>
    <row r="493" ht="15.75" customHeight="1">
      <c r="G493" s="47"/>
      <c r="H493" s="47"/>
      <c r="I493" s="47"/>
    </row>
    <row r="494" ht="15.75" customHeight="1">
      <c r="G494" s="47"/>
      <c r="H494" s="47"/>
      <c r="I494" s="47"/>
    </row>
    <row r="495" ht="15.75" customHeight="1">
      <c r="G495" s="47"/>
      <c r="H495" s="47"/>
      <c r="I495" s="47"/>
    </row>
    <row r="496" ht="15.75" customHeight="1">
      <c r="G496" s="47"/>
      <c r="H496" s="47"/>
      <c r="I496" s="47"/>
    </row>
    <row r="497" ht="15.75" customHeight="1">
      <c r="G497" s="47"/>
      <c r="H497" s="47"/>
      <c r="I497" s="47"/>
    </row>
    <row r="498" ht="15.75" customHeight="1">
      <c r="G498" s="47"/>
      <c r="H498" s="47"/>
      <c r="I498" s="47"/>
    </row>
    <row r="499" ht="15.75" customHeight="1">
      <c r="G499" s="47"/>
      <c r="H499" s="47"/>
      <c r="I499" s="47"/>
    </row>
    <row r="500" ht="15.75" customHeight="1">
      <c r="G500" s="47"/>
      <c r="H500" s="47"/>
      <c r="I500" s="47"/>
    </row>
    <row r="501" ht="15.75" customHeight="1">
      <c r="G501" s="47"/>
      <c r="H501" s="47"/>
      <c r="I501" s="47"/>
    </row>
    <row r="502" ht="15.75" customHeight="1">
      <c r="G502" s="47"/>
      <c r="H502" s="47"/>
      <c r="I502" s="47"/>
    </row>
    <row r="503" ht="15.75" customHeight="1">
      <c r="G503" s="47"/>
      <c r="H503" s="47"/>
      <c r="I503" s="47"/>
    </row>
    <row r="504" ht="15.75" customHeight="1">
      <c r="G504" s="47"/>
      <c r="H504" s="47"/>
      <c r="I504" s="47"/>
    </row>
    <row r="505" ht="15.75" customHeight="1">
      <c r="G505" s="47"/>
      <c r="H505" s="47"/>
      <c r="I505" s="47"/>
    </row>
    <row r="506" ht="15.75" customHeight="1">
      <c r="G506" s="47"/>
      <c r="H506" s="47"/>
      <c r="I506" s="47"/>
    </row>
    <row r="507" ht="15.75" customHeight="1">
      <c r="G507" s="47"/>
      <c r="H507" s="47"/>
      <c r="I507" s="47"/>
    </row>
    <row r="508" ht="15.75" customHeight="1">
      <c r="G508" s="47"/>
      <c r="H508" s="47"/>
      <c r="I508" s="47"/>
    </row>
    <row r="509" ht="15.75" customHeight="1">
      <c r="G509" s="47"/>
      <c r="H509" s="47"/>
      <c r="I509" s="47"/>
    </row>
    <row r="510" ht="15.75" customHeight="1">
      <c r="G510" s="47"/>
      <c r="H510" s="47"/>
      <c r="I510" s="47"/>
    </row>
    <row r="511" ht="15.75" customHeight="1">
      <c r="G511" s="47"/>
      <c r="H511" s="47"/>
      <c r="I511" s="47"/>
    </row>
    <row r="512" ht="15.75" customHeight="1">
      <c r="G512" s="47"/>
      <c r="H512" s="47"/>
      <c r="I512" s="47"/>
    </row>
    <row r="513" ht="15.75" customHeight="1">
      <c r="G513" s="47"/>
      <c r="H513" s="47"/>
      <c r="I513" s="47"/>
    </row>
    <row r="514" ht="15.75" customHeight="1">
      <c r="G514" s="47"/>
      <c r="H514" s="47"/>
      <c r="I514" s="47"/>
    </row>
    <row r="515" ht="15.75" customHeight="1">
      <c r="G515" s="47"/>
      <c r="H515" s="47"/>
      <c r="I515" s="47"/>
    </row>
    <row r="516" ht="15.75" customHeight="1">
      <c r="G516" s="47"/>
      <c r="H516" s="47"/>
      <c r="I516" s="47"/>
    </row>
    <row r="517" ht="15.75" customHeight="1">
      <c r="G517" s="47"/>
      <c r="H517" s="47"/>
      <c r="I517" s="47"/>
    </row>
    <row r="518" ht="15.75" customHeight="1">
      <c r="G518" s="47"/>
      <c r="H518" s="47"/>
      <c r="I518" s="47"/>
    </row>
    <row r="519" ht="15.75" customHeight="1">
      <c r="G519" s="47"/>
      <c r="H519" s="47"/>
      <c r="I519" s="47"/>
    </row>
    <row r="520" ht="15.75" customHeight="1">
      <c r="G520" s="47"/>
      <c r="H520" s="47"/>
      <c r="I520" s="47"/>
    </row>
    <row r="521" ht="15.75" customHeight="1">
      <c r="G521" s="47"/>
      <c r="H521" s="47"/>
      <c r="I521" s="47"/>
    </row>
    <row r="522" ht="15.75" customHeight="1">
      <c r="G522" s="47"/>
      <c r="H522" s="47"/>
      <c r="I522" s="47"/>
    </row>
    <row r="523" ht="15.75" customHeight="1">
      <c r="G523" s="47"/>
      <c r="H523" s="47"/>
      <c r="I523" s="47"/>
    </row>
    <row r="524" ht="15.75" customHeight="1">
      <c r="G524" s="47"/>
      <c r="H524" s="47"/>
      <c r="I524" s="47"/>
    </row>
    <row r="525" ht="15.75" customHeight="1">
      <c r="G525" s="47"/>
      <c r="H525" s="47"/>
      <c r="I525" s="47"/>
    </row>
    <row r="526" ht="15.75" customHeight="1">
      <c r="G526" s="47"/>
      <c r="H526" s="47"/>
      <c r="I526" s="47"/>
    </row>
    <row r="527" ht="15.75" customHeight="1">
      <c r="G527" s="47"/>
      <c r="H527" s="47"/>
      <c r="I527" s="47"/>
    </row>
    <row r="528" ht="15.75" customHeight="1">
      <c r="G528" s="47"/>
      <c r="H528" s="47"/>
      <c r="I528" s="47"/>
    </row>
    <row r="529" ht="15.75" customHeight="1">
      <c r="G529" s="47"/>
      <c r="H529" s="47"/>
      <c r="I529" s="47"/>
    </row>
    <row r="530" ht="15.75" customHeight="1">
      <c r="G530" s="47"/>
      <c r="H530" s="47"/>
      <c r="I530" s="47"/>
    </row>
    <row r="531" ht="15.75" customHeight="1">
      <c r="G531" s="47"/>
      <c r="H531" s="47"/>
      <c r="I531" s="47"/>
    </row>
    <row r="532" ht="15.75" customHeight="1">
      <c r="G532" s="47"/>
      <c r="H532" s="47"/>
      <c r="I532" s="47"/>
    </row>
    <row r="533" ht="15.75" customHeight="1">
      <c r="G533" s="47"/>
      <c r="H533" s="47"/>
      <c r="I533" s="47"/>
    </row>
    <row r="534" ht="15.75" customHeight="1">
      <c r="G534" s="47"/>
      <c r="H534" s="47"/>
      <c r="I534" s="47"/>
    </row>
    <row r="535" ht="15.75" customHeight="1">
      <c r="G535" s="47"/>
      <c r="H535" s="47"/>
      <c r="I535" s="47"/>
    </row>
    <row r="536" ht="15.75" customHeight="1">
      <c r="G536" s="47"/>
      <c r="H536" s="47"/>
      <c r="I536" s="47"/>
    </row>
    <row r="537" ht="15.75" customHeight="1">
      <c r="G537" s="47"/>
      <c r="H537" s="47"/>
      <c r="I537" s="47"/>
    </row>
    <row r="538" ht="15.75" customHeight="1">
      <c r="G538" s="47"/>
      <c r="H538" s="47"/>
      <c r="I538" s="47"/>
    </row>
    <row r="539" ht="15.75" customHeight="1">
      <c r="G539" s="47"/>
      <c r="H539" s="47"/>
      <c r="I539" s="47"/>
    </row>
    <row r="540" ht="15.75" customHeight="1">
      <c r="G540" s="47"/>
      <c r="H540" s="47"/>
      <c r="I540" s="47"/>
    </row>
    <row r="541" ht="15.75" customHeight="1">
      <c r="G541" s="47"/>
      <c r="H541" s="47"/>
      <c r="I541" s="47"/>
    </row>
    <row r="542" ht="15.75" customHeight="1">
      <c r="G542" s="47"/>
      <c r="H542" s="47"/>
      <c r="I542" s="47"/>
    </row>
    <row r="543" ht="15.75" customHeight="1">
      <c r="G543" s="47"/>
      <c r="H543" s="47"/>
      <c r="I543" s="47"/>
    </row>
    <row r="544" ht="15.75" customHeight="1">
      <c r="G544" s="47"/>
      <c r="H544" s="47"/>
      <c r="I544" s="47"/>
    </row>
    <row r="545" ht="15.75" customHeight="1">
      <c r="G545" s="47"/>
      <c r="H545" s="47"/>
      <c r="I545" s="47"/>
    </row>
    <row r="546" ht="15.75" customHeight="1">
      <c r="G546" s="47"/>
      <c r="H546" s="47"/>
      <c r="I546" s="47"/>
    </row>
    <row r="547" ht="15.75" customHeight="1">
      <c r="G547" s="47"/>
      <c r="H547" s="47"/>
      <c r="I547" s="47"/>
    </row>
    <row r="548" ht="15.75" customHeight="1">
      <c r="G548" s="47"/>
      <c r="H548" s="47"/>
      <c r="I548" s="47"/>
    </row>
    <row r="549" ht="15.75" customHeight="1">
      <c r="G549" s="47"/>
      <c r="H549" s="47"/>
      <c r="I549" s="47"/>
    </row>
    <row r="550" ht="15.75" customHeight="1">
      <c r="G550" s="47"/>
      <c r="H550" s="47"/>
      <c r="I550" s="47"/>
    </row>
    <row r="551" ht="15.75" customHeight="1">
      <c r="G551" s="47"/>
      <c r="H551" s="47"/>
      <c r="I551" s="47"/>
    </row>
    <row r="552" ht="15.75" customHeight="1">
      <c r="G552" s="47"/>
      <c r="H552" s="47"/>
      <c r="I552" s="47"/>
    </row>
    <row r="553" ht="15.75" customHeight="1">
      <c r="G553" s="47"/>
      <c r="H553" s="47"/>
      <c r="I553" s="47"/>
    </row>
    <row r="554" ht="15.75" customHeight="1">
      <c r="G554" s="47"/>
      <c r="H554" s="47"/>
      <c r="I554" s="47"/>
    </row>
    <row r="555" ht="15.75" customHeight="1">
      <c r="G555" s="47"/>
      <c r="H555" s="47"/>
      <c r="I555" s="47"/>
    </row>
    <row r="556" ht="15.75" customHeight="1">
      <c r="G556" s="47"/>
      <c r="H556" s="47"/>
      <c r="I556" s="47"/>
    </row>
    <row r="557" ht="15.75" customHeight="1">
      <c r="G557" s="47"/>
      <c r="H557" s="47"/>
      <c r="I557" s="47"/>
    </row>
    <row r="558" ht="15.75" customHeight="1">
      <c r="G558" s="47"/>
      <c r="H558" s="47"/>
      <c r="I558" s="47"/>
    </row>
    <row r="559" ht="15.75" customHeight="1">
      <c r="G559" s="47"/>
      <c r="H559" s="47"/>
      <c r="I559" s="47"/>
    </row>
    <row r="560" ht="15.75" customHeight="1">
      <c r="G560" s="47"/>
      <c r="H560" s="47"/>
      <c r="I560" s="47"/>
    </row>
    <row r="561" ht="15.75" customHeight="1">
      <c r="G561" s="47"/>
      <c r="H561" s="47"/>
      <c r="I561" s="47"/>
    </row>
    <row r="562" ht="15.75" customHeight="1">
      <c r="G562" s="47"/>
      <c r="H562" s="47"/>
      <c r="I562" s="47"/>
    </row>
    <row r="563" ht="15.75" customHeight="1">
      <c r="G563" s="47"/>
      <c r="H563" s="47"/>
      <c r="I563" s="47"/>
    </row>
    <row r="564" ht="15.75" customHeight="1">
      <c r="G564" s="47"/>
      <c r="H564" s="47"/>
      <c r="I564" s="47"/>
    </row>
    <row r="565" ht="15.75" customHeight="1">
      <c r="G565" s="47"/>
      <c r="H565" s="47"/>
      <c r="I565" s="47"/>
    </row>
    <row r="566" ht="15.75" customHeight="1">
      <c r="G566" s="47"/>
      <c r="H566" s="47"/>
      <c r="I566" s="47"/>
    </row>
    <row r="567" ht="15.75" customHeight="1">
      <c r="G567" s="47"/>
      <c r="H567" s="47"/>
      <c r="I567" s="47"/>
    </row>
    <row r="568" ht="15.75" customHeight="1">
      <c r="G568" s="47"/>
      <c r="H568" s="47"/>
      <c r="I568" s="47"/>
    </row>
    <row r="569" ht="15.75" customHeight="1">
      <c r="G569" s="47"/>
      <c r="H569" s="47"/>
      <c r="I569" s="47"/>
    </row>
    <row r="570" ht="15.75" customHeight="1">
      <c r="G570" s="47"/>
      <c r="H570" s="47"/>
      <c r="I570" s="47"/>
    </row>
    <row r="571" ht="15.75" customHeight="1">
      <c r="G571" s="47"/>
      <c r="H571" s="47"/>
      <c r="I571" s="47"/>
    </row>
    <row r="572" ht="15.75" customHeight="1">
      <c r="G572" s="47"/>
      <c r="H572" s="47"/>
      <c r="I572" s="47"/>
    </row>
    <row r="573" ht="15.75" customHeight="1">
      <c r="G573" s="47"/>
      <c r="H573" s="47"/>
      <c r="I573" s="47"/>
    </row>
    <row r="574" ht="15.75" customHeight="1">
      <c r="G574" s="47"/>
      <c r="H574" s="47"/>
      <c r="I574" s="47"/>
    </row>
    <row r="575" ht="15.75" customHeight="1">
      <c r="G575" s="47"/>
      <c r="H575" s="47"/>
      <c r="I575" s="47"/>
    </row>
    <row r="576" ht="15.75" customHeight="1">
      <c r="G576" s="47"/>
      <c r="H576" s="47"/>
      <c r="I576" s="47"/>
    </row>
    <row r="577" ht="15.75" customHeight="1">
      <c r="G577" s="47"/>
      <c r="H577" s="47"/>
      <c r="I577" s="47"/>
    </row>
    <row r="578" ht="15.75" customHeight="1">
      <c r="G578" s="47"/>
      <c r="H578" s="47"/>
      <c r="I578" s="47"/>
    </row>
    <row r="579" ht="15.75" customHeight="1">
      <c r="G579" s="47"/>
      <c r="H579" s="47"/>
      <c r="I579" s="47"/>
    </row>
    <row r="580" ht="15.75" customHeight="1">
      <c r="G580" s="47"/>
      <c r="H580" s="47"/>
      <c r="I580" s="47"/>
    </row>
    <row r="581" ht="15.75" customHeight="1">
      <c r="G581" s="47"/>
      <c r="H581" s="47"/>
      <c r="I581" s="47"/>
    </row>
    <row r="582" ht="15.75" customHeight="1">
      <c r="G582" s="47"/>
      <c r="H582" s="47"/>
      <c r="I582" s="47"/>
    </row>
    <row r="583" ht="15.75" customHeight="1">
      <c r="G583" s="47"/>
      <c r="H583" s="47"/>
      <c r="I583" s="47"/>
    </row>
    <row r="584" ht="15.75" customHeight="1">
      <c r="G584" s="47"/>
      <c r="H584" s="47"/>
      <c r="I584" s="47"/>
    </row>
    <row r="585" ht="15.75" customHeight="1">
      <c r="G585" s="47"/>
      <c r="H585" s="47"/>
      <c r="I585" s="47"/>
    </row>
    <row r="586" ht="15.75" customHeight="1">
      <c r="G586" s="47"/>
      <c r="H586" s="47"/>
      <c r="I586" s="47"/>
    </row>
    <row r="587" ht="15.75" customHeight="1">
      <c r="G587" s="47"/>
      <c r="H587" s="47"/>
      <c r="I587" s="47"/>
    </row>
    <row r="588" ht="15.75" customHeight="1">
      <c r="G588" s="47"/>
      <c r="H588" s="47"/>
      <c r="I588" s="47"/>
    </row>
    <row r="589" ht="15.75" customHeight="1">
      <c r="G589" s="47"/>
      <c r="H589" s="47"/>
      <c r="I589" s="47"/>
    </row>
    <row r="590" ht="15.75" customHeight="1">
      <c r="G590" s="47"/>
      <c r="H590" s="47"/>
      <c r="I590" s="47"/>
    </row>
    <row r="591" ht="15.75" customHeight="1">
      <c r="G591" s="47"/>
      <c r="H591" s="47"/>
      <c r="I591" s="47"/>
    </row>
    <row r="592" ht="15.75" customHeight="1">
      <c r="G592" s="47"/>
      <c r="H592" s="47"/>
      <c r="I592" s="47"/>
    </row>
    <row r="593" ht="15.75" customHeight="1">
      <c r="G593" s="47"/>
      <c r="H593" s="47"/>
      <c r="I593" s="47"/>
    </row>
    <row r="594" ht="15.75" customHeight="1">
      <c r="G594" s="47"/>
      <c r="H594" s="47"/>
      <c r="I594" s="47"/>
    </row>
    <row r="595" ht="15.75" customHeight="1">
      <c r="G595" s="47"/>
      <c r="H595" s="47"/>
      <c r="I595" s="47"/>
    </row>
    <row r="596" ht="15.75" customHeight="1">
      <c r="G596" s="47"/>
      <c r="H596" s="47"/>
      <c r="I596" s="47"/>
    </row>
    <row r="597" ht="15.75" customHeight="1">
      <c r="G597" s="47"/>
      <c r="H597" s="47"/>
      <c r="I597" s="47"/>
    </row>
    <row r="598" ht="15.75" customHeight="1">
      <c r="G598" s="47"/>
      <c r="H598" s="47"/>
      <c r="I598" s="47"/>
    </row>
    <row r="599" ht="15.75" customHeight="1">
      <c r="G599" s="47"/>
      <c r="H599" s="47"/>
      <c r="I599" s="47"/>
    </row>
    <row r="600" ht="15.75" customHeight="1">
      <c r="G600" s="47"/>
      <c r="H600" s="47"/>
      <c r="I600" s="47"/>
    </row>
    <row r="601" ht="15.75" customHeight="1">
      <c r="G601" s="47"/>
      <c r="H601" s="47"/>
      <c r="I601" s="47"/>
    </row>
    <row r="602" ht="15.75" customHeight="1">
      <c r="G602" s="47"/>
      <c r="H602" s="47"/>
      <c r="I602" s="47"/>
    </row>
    <row r="603" ht="15.75" customHeight="1">
      <c r="G603" s="47"/>
      <c r="H603" s="47"/>
      <c r="I603" s="47"/>
    </row>
    <row r="604" ht="15.75" customHeight="1">
      <c r="G604" s="47"/>
      <c r="H604" s="47"/>
      <c r="I604" s="47"/>
    </row>
    <row r="605" ht="15.75" customHeight="1">
      <c r="G605" s="47"/>
      <c r="H605" s="47"/>
      <c r="I605" s="47"/>
    </row>
    <row r="606" ht="15.75" customHeight="1">
      <c r="G606" s="47"/>
      <c r="H606" s="47"/>
      <c r="I606" s="47"/>
    </row>
    <row r="607" ht="15.75" customHeight="1">
      <c r="G607" s="47"/>
      <c r="H607" s="47"/>
      <c r="I607" s="47"/>
    </row>
    <row r="608" ht="15.75" customHeight="1">
      <c r="G608" s="47"/>
      <c r="H608" s="47"/>
      <c r="I608" s="47"/>
    </row>
    <row r="609" ht="15.75" customHeight="1">
      <c r="G609" s="47"/>
      <c r="H609" s="47"/>
      <c r="I609" s="47"/>
    </row>
    <row r="610" ht="15.75" customHeight="1">
      <c r="G610" s="47"/>
      <c r="H610" s="47"/>
      <c r="I610" s="47"/>
    </row>
    <row r="611" ht="15.75" customHeight="1">
      <c r="G611" s="47"/>
      <c r="H611" s="47"/>
      <c r="I611" s="47"/>
    </row>
    <row r="612" ht="15.75" customHeight="1">
      <c r="G612" s="47"/>
      <c r="H612" s="47"/>
      <c r="I612" s="47"/>
    </row>
    <row r="613" ht="15.75" customHeight="1">
      <c r="G613" s="47"/>
      <c r="H613" s="47"/>
      <c r="I613" s="47"/>
    </row>
    <row r="614" ht="15.75" customHeight="1">
      <c r="G614" s="47"/>
      <c r="H614" s="47"/>
      <c r="I614" s="47"/>
    </row>
    <row r="615" ht="15.75" customHeight="1">
      <c r="G615" s="47"/>
      <c r="H615" s="47"/>
      <c r="I615" s="47"/>
    </row>
    <row r="616" ht="15.75" customHeight="1">
      <c r="G616" s="47"/>
      <c r="H616" s="47"/>
      <c r="I616" s="47"/>
    </row>
    <row r="617" ht="15.75" customHeight="1">
      <c r="G617" s="47"/>
      <c r="H617" s="47"/>
      <c r="I617" s="47"/>
    </row>
    <row r="618" ht="15.75" customHeight="1">
      <c r="G618" s="47"/>
      <c r="H618" s="47"/>
      <c r="I618" s="47"/>
    </row>
    <row r="619" ht="15.75" customHeight="1">
      <c r="G619" s="47"/>
      <c r="H619" s="47"/>
      <c r="I619" s="47"/>
    </row>
    <row r="620" ht="15.75" customHeight="1">
      <c r="G620" s="47"/>
      <c r="H620" s="47"/>
      <c r="I620" s="47"/>
    </row>
    <row r="621" ht="15.75" customHeight="1">
      <c r="G621" s="47"/>
      <c r="H621" s="47"/>
      <c r="I621" s="47"/>
    </row>
    <row r="622" ht="15.75" customHeight="1">
      <c r="G622" s="47"/>
      <c r="H622" s="47"/>
      <c r="I622" s="47"/>
    </row>
    <row r="623" ht="15.75" customHeight="1">
      <c r="G623" s="47"/>
      <c r="H623" s="47"/>
      <c r="I623" s="47"/>
    </row>
    <row r="624" ht="15.75" customHeight="1">
      <c r="G624" s="47"/>
      <c r="H624" s="47"/>
      <c r="I624" s="47"/>
    </row>
    <row r="625" ht="15.75" customHeight="1">
      <c r="G625" s="47"/>
      <c r="H625" s="47"/>
      <c r="I625" s="47"/>
    </row>
    <row r="626" ht="15.75" customHeight="1">
      <c r="G626" s="47"/>
      <c r="H626" s="47"/>
      <c r="I626" s="47"/>
    </row>
    <row r="627" ht="15.75" customHeight="1">
      <c r="G627" s="47"/>
      <c r="H627" s="47"/>
      <c r="I627" s="47"/>
    </row>
    <row r="628" ht="15.75" customHeight="1">
      <c r="G628" s="47"/>
      <c r="H628" s="47"/>
      <c r="I628" s="47"/>
    </row>
    <row r="629" ht="15.75" customHeight="1">
      <c r="G629" s="47"/>
      <c r="H629" s="47"/>
      <c r="I629" s="47"/>
    </row>
    <row r="630" ht="15.75" customHeight="1">
      <c r="G630" s="47"/>
      <c r="H630" s="47"/>
      <c r="I630" s="47"/>
    </row>
    <row r="631" ht="15.75" customHeight="1">
      <c r="G631" s="47"/>
      <c r="H631" s="47"/>
      <c r="I631" s="47"/>
    </row>
    <row r="632" ht="15.75" customHeight="1">
      <c r="G632" s="47"/>
      <c r="H632" s="47"/>
      <c r="I632" s="47"/>
    </row>
    <row r="633" ht="15.75" customHeight="1">
      <c r="G633" s="47"/>
      <c r="H633" s="47"/>
      <c r="I633" s="47"/>
    </row>
    <row r="634" ht="15.75" customHeight="1">
      <c r="G634" s="47"/>
      <c r="H634" s="47"/>
      <c r="I634" s="47"/>
    </row>
    <row r="635" ht="15.75" customHeight="1">
      <c r="G635" s="47"/>
      <c r="H635" s="47"/>
      <c r="I635" s="47"/>
    </row>
    <row r="636" ht="15.75" customHeight="1">
      <c r="G636" s="47"/>
      <c r="H636" s="47"/>
      <c r="I636" s="47"/>
    </row>
    <row r="637" ht="15.75" customHeight="1">
      <c r="G637" s="47"/>
      <c r="H637" s="47"/>
      <c r="I637" s="47"/>
    </row>
    <row r="638" ht="15.75" customHeight="1">
      <c r="G638" s="47"/>
      <c r="H638" s="47"/>
      <c r="I638" s="47"/>
    </row>
    <row r="639" ht="15.75" customHeight="1">
      <c r="G639" s="47"/>
      <c r="H639" s="47"/>
      <c r="I639" s="47"/>
    </row>
    <row r="640" ht="15.75" customHeight="1">
      <c r="G640" s="47"/>
      <c r="H640" s="47"/>
      <c r="I640" s="47"/>
    </row>
    <row r="641" ht="15.75" customHeight="1">
      <c r="G641" s="47"/>
      <c r="H641" s="47"/>
      <c r="I641" s="47"/>
    </row>
    <row r="642" ht="15.75" customHeight="1">
      <c r="G642" s="47"/>
      <c r="H642" s="47"/>
      <c r="I642" s="47"/>
    </row>
    <row r="643" ht="15.75" customHeight="1">
      <c r="G643" s="47"/>
      <c r="H643" s="47"/>
      <c r="I643" s="47"/>
    </row>
    <row r="644" ht="15.75" customHeight="1">
      <c r="G644" s="47"/>
      <c r="H644" s="47"/>
      <c r="I644" s="47"/>
    </row>
    <row r="645" ht="15.75" customHeight="1">
      <c r="G645" s="47"/>
      <c r="H645" s="47"/>
      <c r="I645" s="47"/>
    </row>
    <row r="646" ht="15.75" customHeight="1">
      <c r="G646" s="47"/>
      <c r="H646" s="47"/>
      <c r="I646" s="47"/>
    </row>
    <row r="647" ht="15.75" customHeight="1">
      <c r="G647" s="47"/>
      <c r="H647" s="47"/>
      <c r="I647" s="47"/>
    </row>
    <row r="648" ht="15.75" customHeight="1">
      <c r="G648" s="47"/>
      <c r="H648" s="47"/>
      <c r="I648" s="47"/>
    </row>
    <row r="649" ht="15.75" customHeight="1">
      <c r="G649" s="47"/>
      <c r="H649" s="47"/>
      <c r="I649" s="47"/>
    </row>
    <row r="650" ht="15.75" customHeight="1">
      <c r="G650" s="47"/>
      <c r="H650" s="47"/>
      <c r="I650" s="47"/>
    </row>
    <row r="651" ht="15.75" customHeight="1">
      <c r="G651" s="47"/>
      <c r="H651" s="47"/>
      <c r="I651" s="47"/>
    </row>
    <row r="652" ht="15.75" customHeight="1">
      <c r="G652" s="47"/>
      <c r="H652" s="47"/>
      <c r="I652" s="47"/>
    </row>
    <row r="653" ht="15.75" customHeight="1">
      <c r="G653" s="47"/>
      <c r="H653" s="47"/>
      <c r="I653" s="47"/>
    </row>
    <row r="654" ht="15.75" customHeight="1">
      <c r="G654" s="47"/>
      <c r="H654" s="47"/>
      <c r="I654" s="47"/>
    </row>
    <row r="655" ht="15.75" customHeight="1">
      <c r="G655" s="47"/>
      <c r="H655" s="47"/>
      <c r="I655" s="47"/>
    </row>
    <row r="656" ht="15.75" customHeight="1">
      <c r="G656" s="47"/>
      <c r="H656" s="47"/>
      <c r="I656" s="47"/>
    </row>
    <row r="657" ht="15.75" customHeight="1">
      <c r="G657" s="47"/>
      <c r="H657" s="47"/>
      <c r="I657" s="47"/>
    </row>
    <row r="658" ht="15.75" customHeight="1">
      <c r="G658" s="47"/>
      <c r="H658" s="47"/>
      <c r="I658" s="47"/>
    </row>
    <row r="659" ht="15.75" customHeight="1">
      <c r="G659" s="47"/>
      <c r="H659" s="47"/>
      <c r="I659" s="47"/>
    </row>
    <row r="660" ht="15.75" customHeight="1">
      <c r="G660" s="47"/>
      <c r="H660" s="47"/>
      <c r="I660" s="47"/>
    </row>
    <row r="661" ht="15.75" customHeight="1">
      <c r="G661" s="47"/>
      <c r="H661" s="47"/>
      <c r="I661" s="47"/>
    </row>
    <row r="662" ht="15.75" customHeight="1">
      <c r="G662" s="47"/>
      <c r="H662" s="47"/>
      <c r="I662" s="47"/>
    </row>
    <row r="663" ht="15.75" customHeight="1">
      <c r="G663" s="47"/>
      <c r="H663" s="47"/>
      <c r="I663" s="47"/>
    </row>
    <row r="664" ht="15.75" customHeight="1">
      <c r="G664" s="47"/>
      <c r="H664" s="47"/>
      <c r="I664" s="47"/>
    </row>
    <row r="665" ht="15.75" customHeight="1">
      <c r="G665" s="47"/>
      <c r="H665" s="47"/>
      <c r="I665" s="47"/>
    </row>
    <row r="666" ht="15.75" customHeight="1">
      <c r="G666" s="47"/>
      <c r="H666" s="47"/>
      <c r="I666" s="47"/>
    </row>
    <row r="667" ht="15.75" customHeight="1">
      <c r="G667" s="47"/>
      <c r="H667" s="47"/>
      <c r="I667" s="47"/>
    </row>
    <row r="668" ht="15.75" customHeight="1">
      <c r="G668" s="47"/>
      <c r="H668" s="47"/>
      <c r="I668" s="47"/>
    </row>
    <row r="669" ht="15.75" customHeight="1">
      <c r="G669" s="47"/>
      <c r="H669" s="47"/>
      <c r="I669" s="47"/>
    </row>
    <row r="670" ht="15.75" customHeight="1">
      <c r="G670" s="47"/>
      <c r="H670" s="47"/>
      <c r="I670" s="47"/>
    </row>
    <row r="671" ht="15.75" customHeight="1">
      <c r="G671" s="47"/>
      <c r="H671" s="47"/>
      <c r="I671" s="47"/>
    </row>
    <row r="672" ht="15.75" customHeight="1">
      <c r="G672" s="47"/>
      <c r="H672" s="47"/>
      <c r="I672" s="47"/>
    </row>
    <row r="673" ht="15.75" customHeight="1">
      <c r="G673" s="47"/>
      <c r="H673" s="47"/>
      <c r="I673" s="47"/>
    </row>
    <row r="674" ht="15.75" customHeight="1">
      <c r="G674" s="47"/>
      <c r="H674" s="47"/>
      <c r="I674" s="47"/>
    </row>
    <row r="675" ht="15.75" customHeight="1">
      <c r="G675" s="47"/>
      <c r="H675" s="47"/>
      <c r="I675" s="47"/>
    </row>
    <row r="676" ht="15.75" customHeight="1">
      <c r="G676" s="47"/>
      <c r="H676" s="47"/>
      <c r="I676" s="47"/>
    </row>
    <row r="677" ht="15.75" customHeight="1">
      <c r="G677" s="47"/>
      <c r="H677" s="47"/>
      <c r="I677" s="47"/>
    </row>
    <row r="678" ht="15.75" customHeight="1">
      <c r="G678" s="47"/>
      <c r="H678" s="47"/>
      <c r="I678" s="47"/>
    </row>
    <row r="679" ht="15.75" customHeight="1">
      <c r="G679" s="47"/>
      <c r="H679" s="47"/>
      <c r="I679" s="47"/>
    </row>
    <row r="680" ht="15.75" customHeight="1">
      <c r="G680" s="47"/>
      <c r="H680" s="47"/>
      <c r="I680" s="47"/>
    </row>
    <row r="681" ht="15.75" customHeight="1">
      <c r="G681" s="47"/>
      <c r="H681" s="47"/>
      <c r="I681" s="47"/>
    </row>
    <row r="682" ht="15.75" customHeight="1">
      <c r="G682" s="47"/>
      <c r="H682" s="47"/>
      <c r="I682" s="47"/>
    </row>
    <row r="683" ht="15.75" customHeight="1">
      <c r="G683" s="47"/>
      <c r="H683" s="47"/>
      <c r="I683" s="47"/>
    </row>
    <row r="684" ht="15.75" customHeight="1">
      <c r="G684" s="47"/>
      <c r="H684" s="47"/>
      <c r="I684" s="47"/>
    </row>
    <row r="685" ht="15.75" customHeight="1">
      <c r="G685" s="47"/>
      <c r="H685" s="47"/>
      <c r="I685" s="47"/>
    </row>
    <row r="686" ht="15.75" customHeight="1">
      <c r="G686" s="47"/>
      <c r="H686" s="47"/>
      <c r="I686" s="47"/>
    </row>
    <row r="687" ht="15.75" customHeight="1">
      <c r="G687" s="47"/>
      <c r="H687" s="47"/>
      <c r="I687" s="47"/>
    </row>
    <row r="688" ht="15.75" customHeight="1">
      <c r="G688" s="47"/>
      <c r="H688" s="47"/>
      <c r="I688" s="47"/>
    </row>
    <row r="689" ht="15.75" customHeight="1">
      <c r="G689" s="47"/>
      <c r="H689" s="47"/>
      <c r="I689" s="47"/>
    </row>
    <row r="690" ht="15.75" customHeight="1">
      <c r="G690" s="47"/>
      <c r="H690" s="47"/>
      <c r="I690" s="47"/>
    </row>
    <row r="691" ht="15.75" customHeight="1">
      <c r="G691" s="47"/>
      <c r="H691" s="47"/>
      <c r="I691" s="47"/>
    </row>
    <row r="692" ht="15.75" customHeight="1">
      <c r="G692" s="47"/>
      <c r="H692" s="47"/>
      <c r="I692" s="47"/>
    </row>
    <row r="693" ht="15.75" customHeight="1">
      <c r="G693" s="47"/>
      <c r="H693" s="47"/>
      <c r="I693" s="47"/>
    </row>
    <row r="694" ht="15.75" customHeight="1">
      <c r="G694" s="47"/>
      <c r="H694" s="47"/>
      <c r="I694" s="47"/>
    </row>
    <row r="695" ht="15.75" customHeight="1">
      <c r="G695" s="47"/>
      <c r="H695" s="47"/>
      <c r="I695" s="47"/>
    </row>
    <row r="696" ht="15.75" customHeight="1">
      <c r="G696" s="47"/>
      <c r="H696" s="47"/>
      <c r="I696" s="47"/>
    </row>
    <row r="697" ht="15.75" customHeight="1">
      <c r="G697" s="47"/>
      <c r="H697" s="47"/>
      <c r="I697" s="47"/>
    </row>
    <row r="698" ht="15.75" customHeight="1">
      <c r="G698" s="47"/>
      <c r="H698" s="47"/>
      <c r="I698" s="47"/>
    </row>
    <row r="699" ht="15.75" customHeight="1">
      <c r="G699" s="47"/>
      <c r="H699" s="47"/>
      <c r="I699" s="47"/>
    </row>
    <row r="700" ht="15.75" customHeight="1">
      <c r="G700" s="47"/>
      <c r="H700" s="47"/>
      <c r="I700" s="47"/>
    </row>
    <row r="701" ht="15.75" customHeight="1">
      <c r="G701" s="47"/>
      <c r="H701" s="47"/>
      <c r="I701" s="47"/>
    </row>
    <row r="702" ht="15.75" customHeight="1">
      <c r="G702" s="47"/>
      <c r="H702" s="47"/>
      <c r="I702" s="47"/>
    </row>
    <row r="703" ht="15.75" customHeight="1">
      <c r="G703" s="47"/>
      <c r="H703" s="47"/>
      <c r="I703" s="47"/>
    </row>
    <row r="704" ht="15.75" customHeight="1">
      <c r="G704" s="47"/>
      <c r="H704" s="47"/>
      <c r="I704" s="47"/>
    </row>
    <row r="705" ht="15.75" customHeight="1">
      <c r="G705" s="47"/>
      <c r="H705" s="47"/>
      <c r="I705" s="47"/>
    </row>
    <row r="706" ht="15.75" customHeight="1">
      <c r="G706" s="47"/>
      <c r="H706" s="47"/>
      <c r="I706" s="47"/>
    </row>
    <row r="707" ht="15.75" customHeight="1">
      <c r="G707" s="47"/>
      <c r="H707" s="47"/>
      <c r="I707" s="47"/>
    </row>
    <row r="708" ht="15.75" customHeight="1">
      <c r="G708" s="47"/>
      <c r="H708" s="47"/>
      <c r="I708" s="47"/>
    </row>
    <row r="709" ht="15.75" customHeight="1">
      <c r="G709" s="47"/>
      <c r="H709" s="47"/>
      <c r="I709" s="47"/>
    </row>
    <row r="710" ht="15.75" customHeight="1">
      <c r="G710" s="47"/>
      <c r="H710" s="47"/>
      <c r="I710" s="47"/>
    </row>
    <row r="711" ht="15.75" customHeight="1">
      <c r="G711" s="47"/>
      <c r="H711" s="47"/>
      <c r="I711" s="47"/>
    </row>
    <row r="712" ht="15.75" customHeight="1">
      <c r="G712" s="47"/>
      <c r="H712" s="47"/>
      <c r="I712" s="47"/>
    </row>
    <row r="713" ht="15.75" customHeight="1">
      <c r="G713" s="47"/>
      <c r="H713" s="47"/>
      <c r="I713" s="47"/>
    </row>
    <row r="714" ht="15.75" customHeight="1">
      <c r="G714" s="47"/>
      <c r="H714" s="47"/>
      <c r="I714" s="47"/>
    </row>
    <row r="715" ht="15.75" customHeight="1">
      <c r="G715" s="47"/>
      <c r="H715" s="47"/>
      <c r="I715" s="47"/>
    </row>
    <row r="716" ht="15.75" customHeight="1">
      <c r="G716" s="47"/>
      <c r="H716" s="47"/>
      <c r="I716" s="47"/>
    </row>
    <row r="717" ht="15.75" customHeight="1">
      <c r="G717" s="47"/>
      <c r="H717" s="47"/>
      <c r="I717" s="47"/>
    </row>
    <row r="718" ht="15.75" customHeight="1">
      <c r="G718" s="47"/>
      <c r="H718" s="47"/>
      <c r="I718" s="47"/>
    </row>
    <row r="719" ht="15.75" customHeight="1">
      <c r="G719" s="47"/>
      <c r="H719" s="47"/>
      <c r="I719" s="47"/>
    </row>
    <row r="720" ht="15.75" customHeight="1">
      <c r="G720" s="47"/>
      <c r="H720" s="47"/>
      <c r="I720" s="47"/>
    </row>
    <row r="721" ht="15.75" customHeight="1">
      <c r="G721" s="47"/>
      <c r="H721" s="47"/>
      <c r="I721" s="47"/>
    </row>
    <row r="722" ht="15.75" customHeight="1">
      <c r="G722" s="47"/>
      <c r="H722" s="47"/>
      <c r="I722" s="47"/>
    </row>
    <row r="723" ht="15.75" customHeight="1">
      <c r="G723" s="47"/>
      <c r="H723" s="47"/>
      <c r="I723" s="47"/>
    </row>
    <row r="724" ht="15.75" customHeight="1">
      <c r="G724" s="47"/>
      <c r="H724" s="47"/>
      <c r="I724" s="47"/>
    </row>
    <row r="725" ht="15.75" customHeight="1">
      <c r="G725" s="47"/>
      <c r="H725" s="47"/>
      <c r="I725" s="47"/>
    </row>
    <row r="726" ht="15.75" customHeight="1">
      <c r="G726" s="47"/>
      <c r="H726" s="47"/>
      <c r="I726" s="47"/>
    </row>
    <row r="727" ht="15.75" customHeight="1">
      <c r="G727" s="47"/>
      <c r="H727" s="47"/>
      <c r="I727" s="47"/>
    </row>
    <row r="728" ht="15.75" customHeight="1">
      <c r="G728" s="47"/>
      <c r="H728" s="47"/>
      <c r="I728" s="47"/>
    </row>
    <row r="729" ht="15.75" customHeight="1">
      <c r="G729" s="47"/>
      <c r="H729" s="47"/>
      <c r="I729" s="47"/>
    </row>
    <row r="730" ht="15.75" customHeight="1">
      <c r="G730" s="47"/>
      <c r="H730" s="47"/>
      <c r="I730" s="47"/>
    </row>
    <row r="731" ht="15.75" customHeight="1">
      <c r="G731" s="47"/>
      <c r="H731" s="47"/>
      <c r="I731" s="47"/>
    </row>
    <row r="732" ht="15.75" customHeight="1">
      <c r="G732" s="47"/>
      <c r="H732" s="47"/>
      <c r="I732" s="47"/>
    </row>
    <row r="733" ht="15.75" customHeight="1">
      <c r="G733" s="47"/>
      <c r="H733" s="47"/>
      <c r="I733" s="47"/>
    </row>
    <row r="734" ht="15.75" customHeight="1">
      <c r="G734" s="47"/>
      <c r="H734" s="47"/>
      <c r="I734" s="47"/>
    </row>
    <row r="735" ht="15.75" customHeight="1">
      <c r="G735" s="47"/>
      <c r="H735" s="47"/>
      <c r="I735" s="47"/>
    </row>
    <row r="736" ht="15.75" customHeight="1">
      <c r="G736" s="47"/>
      <c r="H736" s="47"/>
      <c r="I736" s="47"/>
    </row>
    <row r="737" ht="15.75" customHeight="1">
      <c r="G737" s="47"/>
      <c r="H737" s="47"/>
      <c r="I737" s="47"/>
    </row>
    <row r="738" ht="15.75" customHeight="1">
      <c r="G738" s="47"/>
      <c r="H738" s="47"/>
      <c r="I738" s="47"/>
    </row>
    <row r="739" ht="15.75" customHeight="1">
      <c r="G739" s="47"/>
      <c r="H739" s="47"/>
      <c r="I739" s="47"/>
    </row>
    <row r="740" ht="15.75" customHeight="1">
      <c r="G740" s="47"/>
      <c r="H740" s="47"/>
      <c r="I740" s="47"/>
    </row>
    <row r="741" ht="15.75" customHeight="1">
      <c r="G741" s="47"/>
      <c r="H741" s="47"/>
      <c r="I741" s="47"/>
    </row>
    <row r="742" ht="15.75" customHeight="1">
      <c r="G742" s="47"/>
      <c r="H742" s="47"/>
      <c r="I742" s="47"/>
    </row>
    <row r="743" ht="15.75" customHeight="1">
      <c r="G743" s="47"/>
      <c r="H743" s="47"/>
      <c r="I743" s="47"/>
    </row>
    <row r="744" ht="15.75" customHeight="1">
      <c r="G744" s="47"/>
      <c r="H744" s="47"/>
      <c r="I744" s="47"/>
    </row>
    <row r="745" ht="15.75" customHeight="1">
      <c r="G745" s="47"/>
      <c r="H745" s="47"/>
      <c r="I745" s="47"/>
    </row>
    <row r="746" ht="15.75" customHeight="1">
      <c r="G746" s="47"/>
      <c r="H746" s="47"/>
      <c r="I746" s="47"/>
    </row>
    <row r="747" ht="15.75" customHeight="1">
      <c r="G747" s="47"/>
      <c r="H747" s="47"/>
      <c r="I747" s="47"/>
    </row>
    <row r="748" ht="15.75" customHeight="1">
      <c r="G748" s="47"/>
      <c r="H748" s="47"/>
      <c r="I748" s="47"/>
    </row>
    <row r="749" ht="15.75" customHeight="1">
      <c r="G749" s="47"/>
      <c r="H749" s="47"/>
      <c r="I749" s="47"/>
    </row>
    <row r="750" ht="15.75" customHeight="1">
      <c r="G750" s="47"/>
      <c r="H750" s="47"/>
      <c r="I750" s="47"/>
    </row>
    <row r="751" ht="15.75" customHeight="1">
      <c r="G751" s="47"/>
      <c r="H751" s="47"/>
      <c r="I751" s="47"/>
    </row>
    <row r="752" ht="15.75" customHeight="1">
      <c r="G752" s="47"/>
      <c r="H752" s="47"/>
      <c r="I752" s="47"/>
    </row>
    <row r="753" ht="15.75" customHeight="1">
      <c r="G753" s="47"/>
      <c r="H753" s="47"/>
      <c r="I753" s="47"/>
    </row>
    <row r="754" ht="15.75" customHeight="1">
      <c r="G754" s="47"/>
      <c r="H754" s="47"/>
      <c r="I754" s="47"/>
    </row>
    <row r="755" ht="15.75" customHeight="1">
      <c r="G755" s="47"/>
      <c r="H755" s="47"/>
      <c r="I755" s="47"/>
    </row>
    <row r="756" ht="15.75" customHeight="1">
      <c r="G756" s="47"/>
      <c r="H756" s="47"/>
      <c r="I756" s="47"/>
    </row>
    <row r="757" ht="15.75" customHeight="1">
      <c r="G757" s="47"/>
      <c r="H757" s="47"/>
      <c r="I757" s="47"/>
    </row>
    <row r="758" ht="15.75" customHeight="1">
      <c r="G758" s="47"/>
      <c r="H758" s="47"/>
      <c r="I758" s="47"/>
    </row>
    <row r="759" ht="15.75" customHeight="1">
      <c r="G759" s="47"/>
      <c r="H759" s="47"/>
      <c r="I759" s="47"/>
    </row>
    <row r="760" ht="15.75" customHeight="1">
      <c r="G760" s="47"/>
      <c r="H760" s="47"/>
      <c r="I760" s="47"/>
    </row>
    <row r="761" ht="15.75" customHeight="1">
      <c r="G761" s="47"/>
      <c r="H761" s="47"/>
      <c r="I761" s="47"/>
    </row>
    <row r="762" ht="15.75" customHeight="1">
      <c r="G762" s="47"/>
      <c r="H762" s="47"/>
      <c r="I762" s="47"/>
    </row>
    <row r="763" ht="15.75" customHeight="1">
      <c r="G763" s="47"/>
      <c r="H763" s="47"/>
      <c r="I763" s="47"/>
    </row>
    <row r="764" ht="15.75" customHeight="1">
      <c r="G764" s="47"/>
      <c r="H764" s="47"/>
      <c r="I764" s="47"/>
    </row>
    <row r="765" ht="15.75" customHeight="1">
      <c r="G765" s="47"/>
      <c r="H765" s="47"/>
      <c r="I765" s="47"/>
    </row>
    <row r="766" ht="15.75" customHeight="1">
      <c r="G766" s="47"/>
      <c r="H766" s="47"/>
      <c r="I766" s="47"/>
    </row>
    <row r="767" ht="15.75" customHeight="1">
      <c r="G767" s="47"/>
      <c r="H767" s="47"/>
      <c r="I767" s="47"/>
    </row>
    <row r="768" ht="15.75" customHeight="1">
      <c r="G768" s="47"/>
      <c r="H768" s="47"/>
      <c r="I768" s="47"/>
    </row>
    <row r="769" ht="15.75" customHeight="1">
      <c r="G769" s="47"/>
      <c r="H769" s="47"/>
      <c r="I769" s="47"/>
    </row>
    <row r="770" ht="15.75" customHeight="1">
      <c r="G770" s="47"/>
      <c r="H770" s="47"/>
      <c r="I770" s="47"/>
    </row>
    <row r="771" ht="15.75" customHeight="1">
      <c r="G771" s="47"/>
      <c r="H771" s="47"/>
      <c r="I771" s="47"/>
    </row>
    <row r="772" ht="15.75" customHeight="1">
      <c r="G772" s="47"/>
      <c r="H772" s="47"/>
      <c r="I772" s="47"/>
    </row>
    <row r="773" ht="15.75" customHeight="1">
      <c r="G773" s="47"/>
      <c r="H773" s="47"/>
      <c r="I773" s="47"/>
    </row>
    <row r="774" ht="15.75" customHeight="1">
      <c r="G774" s="47"/>
      <c r="H774" s="47"/>
      <c r="I774" s="47"/>
    </row>
    <row r="775" ht="15.75" customHeight="1">
      <c r="G775" s="47"/>
      <c r="H775" s="47"/>
      <c r="I775" s="47"/>
    </row>
    <row r="776" ht="15.75" customHeight="1">
      <c r="G776" s="47"/>
      <c r="H776" s="47"/>
      <c r="I776" s="47"/>
    </row>
    <row r="777" ht="15.75" customHeight="1">
      <c r="G777" s="47"/>
      <c r="H777" s="47"/>
      <c r="I777" s="47"/>
    </row>
    <row r="778" ht="15.75" customHeight="1">
      <c r="G778" s="47"/>
      <c r="H778" s="47"/>
      <c r="I778" s="47"/>
    </row>
    <row r="779" ht="15.75" customHeight="1">
      <c r="G779" s="47"/>
      <c r="H779" s="47"/>
      <c r="I779" s="47"/>
    </row>
    <row r="780" ht="15.75" customHeight="1">
      <c r="G780" s="47"/>
      <c r="H780" s="47"/>
      <c r="I780" s="47"/>
    </row>
    <row r="781" ht="15.75" customHeight="1">
      <c r="G781" s="47"/>
      <c r="H781" s="47"/>
      <c r="I781" s="47"/>
    </row>
    <row r="782" ht="15.75" customHeight="1">
      <c r="G782" s="47"/>
      <c r="H782" s="47"/>
      <c r="I782" s="47"/>
    </row>
    <row r="783" ht="15.75" customHeight="1">
      <c r="G783" s="47"/>
      <c r="H783" s="47"/>
      <c r="I783" s="47"/>
    </row>
    <row r="784" ht="15.75" customHeight="1">
      <c r="G784" s="47"/>
      <c r="H784" s="47"/>
      <c r="I784" s="47"/>
    </row>
    <row r="785" ht="15.75" customHeight="1">
      <c r="G785" s="47"/>
      <c r="H785" s="47"/>
      <c r="I785" s="47"/>
    </row>
    <row r="786" ht="15.75" customHeight="1">
      <c r="G786" s="47"/>
      <c r="H786" s="47"/>
      <c r="I786" s="47"/>
    </row>
    <row r="787" ht="15.75" customHeight="1">
      <c r="G787" s="47"/>
      <c r="H787" s="47"/>
      <c r="I787" s="47"/>
    </row>
    <row r="788" ht="15.75" customHeight="1">
      <c r="G788" s="47"/>
      <c r="H788" s="47"/>
      <c r="I788" s="47"/>
    </row>
    <row r="789" ht="15.75" customHeight="1">
      <c r="G789" s="47"/>
      <c r="H789" s="47"/>
      <c r="I789" s="47"/>
    </row>
    <row r="790" ht="15.75" customHeight="1">
      <c r="G790" s="47"/>
      <c r="H790" s="47"/>
      <c r="I790" s="47"/>
    </row>
    <row r="791" ht="15.75" customHeight="1">
      <c r="G791" s="47"/>
      <c r="H791" s="47"/>
      <c r="I791" s="47"/>
    </row>
    <row r="792" ht="15.75" customHeight="1">
      <c r="G792" s="47"/>
      <c r="H792" s="47"/>
      <c r="I792" s="47"/>
    </row>
    <row r="793" ht="15.75" customHeight="1">
      <c r="G793" s="47"/>
      <c r="H793" s="47"/>
      <c r="I793" s="47"/>
    </row>
    <row r="794" ht="15.75" customHeight="1">
      <c r="G794" s="47"/>
      <c r="H794" s="47"/>
      <c r="I794" s="47"/>
    </row>
    <row r="795" ht="15.75" customHeight="1">
      <c r="G795" s="47"/>
      <c r="H795" s="47"/>
      <c r="I795" s="47"/>
    </row>
    <row r="796" ht="15.75" customHeight="1">
      <c r="G796" s="47"/>
      <c r="H796" s="47"/>
      <c r="I796" s="47"/>
    </row>
    <row r="797" ht="15.75" customHeight="1">
      <c r="G797" s="47"/>
      <c r="H797" s="47"/>
      <c r="I797" s="47"/>
    </row>
    <row r="798" ht="15.75" customHeight="1">
      <c r="G798" s="47"/>
      <c r="H798" s="47"/>
      <c r="I798" s="47"/>
    </row>
    <row r="799" ht="15.75" customHeight="1">
      <c r="G799" s="47"/>
      <c r="H799" s="47"/>
      <c r="I799" s="47"/>
    </row>
    <row r="800" ht="15.75" customHeight="1">
      <c r="G800" s="47"/>
      <c r="H800" s="47"/>
      <c r="I800" s="47"/>
    </row>
    <row r="801" ht="15.75" customHeight="1">
      <c r="G801" s="47"/>
      <c r="H801" s="47"/>
      <c r="I801" s="47"/>
    </row>
    <row r="802" ht="15.75" customHeight="1">
      <c r="G802" s="47"/>
      <c r="H802" s="47"/>
      <c r="I802" s="47"/>
    </row>
    <row r="803" ht="15.75" customHeight="1">
      <c r="G803" s="47"/>
      <c r="H803" s="47"/>
      <c r="I803" s="47"/>
    </row>
    <row r="804" ht="15.75" customHeight="1">
      <c r="G804" s="47"/>
      <c r="H804" s="47"/>
      <c r="I804" s="47"/>
    </row>
    <row r="805" ht="15.75" customHeight="1">
      <c r="G805" s="47"/>
      <c r="H805" s="47"/>
      <c r="I805" s="47"/>
    </row>
    <row r="806" ht="15.75" customHeight="1">
      <c r="G806" s="47"/>
      <c r="H806" s="47"/>
      <c r="I806" s="47"/>
    </row>
    <row r="807" ht="15.75" customHeight="1">
      <c r="G807" s="47"/>
      <c r="H807" s="47"/>
      <c r="I807" s="47"/>
    </row>
    <row r="808" ht="15.75" customHeight="1">
      <c r="G808" s="47"/>
      <c r="H808" s="47"/>
      <c r="I808" s="47"/>
    </row>
    <row r="809" ht="15.75" customHeight="1">
      <c r="G809" s="47"/>
      <c r="H809" s="47"/>
      <c r="I809" s="47"/>
    </row>
    <row r="810" ht="15.75" customHeight="1">
      <c r="G810" s="47"/>
      <c r="H810" s="47"/>
      <c r="I810" s="47"/>
    </row>
    <row r="811" ht="15.75" customHeight="1">
      <c r="G811" s="47"/>
      <c r="H811" s="47"/>
      <c r="I811" s="47"/>
    </row>
    <row r="812" ht="15.75" customHeight="1">
      <c r="G812" s="47"/>
      <c r="H812" s="47"/>
      <c r="I812" s="47"/>
    </row>
    <row r="813" ht="15.75" customHeight="1">
      <c r="G813" s="47"/>
      <c r="H813" s="47"/>
      <c r="I813" s="47"/>
    </row>
    <row r="814" ht="15.75" customHeight="1">
      <c r="G814" s="47"/>
      <c r="H814" s="47"/>
      <c r="I814" s="47"/>
    </row>
    <row r="815" ht="15.75" customHeight="1">
      <c r="G815" s="47"/>
      <c r="H815" s="47"/>
      <c r="I815" s="47"/>
    </row>
    <row r="816" ht="15.75" customHeight="1">
      <c r="G816" s="47"/>
      <c r="H816" s="47"/>
      <c r="I816" s="47"/>
    </row>
    <row r="817" ht="15.75" customHeight="1">
      <c r="G817" s="47"/>
      <c r="H817" s="47"/>
      <c r="I817" s="47"/>
    </row>
    <row r="818" ht="15.75" customHeight="1">
      <c r="G818" s="47"/>
      <c r="H818" s="47"/>
      <c r="I818" s="47"/>
    </row>
    <row r="819" ht="15.75" customHeight="1">
      <c r="G819" s="47"/>
      <c r="H819" s="47"/>
      <c r="I819" s="47"/>
    </row>
    <row r="820" ht="15.75" customHeight="1">
      <c r="G820" s="47"/>
      <c r="H820" s="47"/>
      <c r="I820" s="47"/>
    </row>
    <row r="821" ht="15.75" customHeight="1">
      <c r="G821" s="47"/>
      <c r="H821" s="47"/>
      <c r="I821" s="47"/>
    </row>
    <row r="822" ht="15.75" customHeight="1">
      <c r="G822" s="47"/>
      <c r="H822" s="47"/>
      <c r="I822" s="47"/>
    </row>
    <row r="823" ht="15.75" customHeight="1">
      <c r="G823" s="47"/>
      <c r="H823" s="47"/>
      <c r="I823" s="47"/>
    </row>
    <row r="824" ht="15.75" customHeight="1">
      <c r="G824" s="47"/>
      <c r="H824" s="47"/>
      <c r="I824" s="47"/>
    </row>
    <row r="825" ht="15.75" customHeight="1">
      <c r="G825" s="47"/>
      <c r="H825" s="47"/>
      <c r="I825" s="47"/>
    </row>
    <row r="826" ht="15.75" customHeight="1">
      <c r="G826" s="47"/>
      <c r="H826" s="47"/>
      <c r="I826" s="47"/>
    </row>
    <row r="827" ht="15.75" customHeight="1">
      <c r="G827" s="47"/>
      <c r="H827" s="47"/>
      <c r="I827" s="47"/>
    </row>
    <row r="828" ht="15.75" customHeight="1">
      <c r="G828" s="47"/>
      <c r="H828" s="47"/>
      <c r="I828" s="47"/>
    </row>
    <row r="829" ht="15.75" customHeight="1">
      <c r="G829" s="47"/>
      <c r="H829" s="47"/>
      <c r="I829" s="47"/>
    </row>
    <row r="830" ht="15.75" customHeight="1">
      <c r="G830" s="47"/>
      <c r="H830" s="47"/>
      <c r="I830" s="47"/>
    </row>
    <row r="831" ht="15.75" customHeight="1">
      <c r="G831" s="47"/>
      <c r="H831" s="47"/>
      <c r="I831" s="47"/>
    </row>
    <row r="832" ht="15.75" customHeight="1">
      <c r="G832" s="47"/>
      <c r="H832" s="47"/>
      <c r="I832" s="47"/>
    </row>
    <row r="833" ht="15.75" customHeight="1">
      <c r="G833" s="47"/>
      <c r="H833" s="47"/>
      <c r="I833" s="47"/>
    </row>
    <row r="834" ht="15.75" customHeight="1">
      <c r="G834" s="47"/>
      <c r="H834" s="47"/>
      <c r="I834" s="47"/>
    </row>
    <row r="835" ht="15.75" customHeight="1">
      <c r="G835" s="47"/>
      <c r="H835" s="47"/>
      <c r="I835" s="47"/>
    </row>
    <row r="836" ht="15.75" customHeight="1">
      <c r="G836" s="47"/>
      <c r="H836" s="47"/>
      <c r="I836" s="47"/>
    </row>
    <row r="837" ht="15.75" customHeight="1">
      <c r="G837" s="47"/>
      <c r="H837" s="47"/>
      <c r="I837" s="47"/>
    </row>
    <row r="838" ht="15.75" customHeight="1">
      <c r="G838" s="47"/>
      <c r="H838" s="47"/>
      <c r="I838" s="47"/>
    </row>
    <row r="839" ht="15.75" customHeight="1">
      <c r="G839" s="47"/>
      <c r="H839" s="47"/>
      <c r="I839" s="47"/>
    </row>
    <row r="840" ht="15.75" customHeight="1">
      <c r="G840" s="47"/>
      <c r="H840" s="47"/>
      <c r="I840" s="47"/>
    </row>
    <row r="841" ht="15.75" customHeight="1">
      <c r="G841" s="47"/>
      <c r="H841" s="47"/>
      <c r="I841" s="47"/>
    </row>
    <row r="842" ht="15.75" customHeight="1">
      <c r="G842" s="47"/>
      <c r="H842" s="47"/>
      <c r="I842" s="47"/>
    </row>
    <row r="843" ht="15.75" customHeight="1">
      <c r="G843" s="47"/>
      <c r="H843" s="47"/>
      <c r="I843" s="47"/>
    </row>
    <row r="844" ht="15.75" customHeight="1">
      <c r="G844" s="47"/>
      <c r="H844" s="47"/>
      <c r="I844" s="47"/>
    </row>
    <row r="845" ht="15.75" customHeight="1">
      <c r="G845" s="47"/>
      <c r="H845" s="47"/>
      <c r="I845" s="47"/>
    </row>
    <row r="846" ht="15.75" customHeight="1">
      <c r="G846" s="47"/>
      <c r="H846" s="47"/>
      <c r="I846" s="47"/>
    </row>
    <row r="847" ht="15.75" customHeight="1">
      <c r="G847" s="47"/>
      <c r="H847" s="47"/>
      <c r="I847" s="47"/>
    </row>
    <row r="848" ht="15.75" customHeight="1">
      <c r="G848" s="47"/>
      <c r="H848" s="47"/>
      <c r="I848" s="47"/>
    </row>
    <row r="849" ht="15.75" customHeight="1">
      <c r="G849" s="47"/>
      <c r="H849" s="47"/>
      <c r="I849" s="47"/>
    </row>
    <row r="850" ht="15.75" customHeight="1">
      <c r="G850" s="47"/>
      <c r="H850" s="47"/>
      <c r="I850" s="47"/>
    </row>
    <row r="851" ht="15.75" customHeight="1">
      <c r="G851" s="47"/>
      <c r="H851" s="47"/>
      <c r="I851" s="47"/>
    </row>
    <row r="852" ht="15.75" customHeight="1">
      <c r="G852" s="47"/>
      <c r="H852" s="47"/>
      <c r="I852" s="47"/>
    </row>
    <row r="853" ht="15.75" customHeight="1">
      <c r="G853" s="47"/>
      <c r="H853" s="47"/>
      <c r="I853" s="47"/>
    </row>
    <row r="854" ht="15.75" customHeight="1">
      <c r="G854" s="47"/>
      <c r="H854" s="47"/>
      <c r="I854" s="47"/>
    </row>
    <row r="855" ht="15.75" customHeight="1">
      <c r="G855" s="47"/>
      <c r="H855" s="47"/>
      <c r="I855" s="47"/>
    </row>
    <row r="856" ht="15.75" customHeight="1">
      <c r="G856" s="47"/>
      <c r="H856" s="47"/>
      <c r="I856" s="47"/>
    </row>
    <row r="857" ht="15.75" customHeight="1">
      <c r="G857" s="47"/>
      <c r="H857" s="47"/>
      <c r="I857" s="47"/>
    </row>
    <row r="858" ht="15.75" customHeight="1">
      <c r="G858" s="47"/>
      <c r="H858" s="47"/>
      <c r="I858" s="47"/>
    </row>
    <row r="859" ht="15.75" customHeight="1">
      <c r="G859" s="47"/>
      <c r="H859" s="47"/>
      <c r="I859" s="47"/>
    </row>
    <row r="860" ht="15.75" customHeight="1">
      <c r="G860" s="47"/>
      <c r="H860" s="47"/>
      <c r="I860" s="47"/>
    </row>
    <row r="861" ht="15.75" customHeight="1">
      <c r="G861" s="47"/>
      <c r="H861" s="47"/>
      <c r="I861" s="47"/>
    </row>
    <row r="862" ht="15.75" customHeight="1">
      <c r="G862" s="47"/>
      <c r="H862" s="47"/>
      <c r="I862" s="47"/>
    </row>
    <row r="863" ht="15.75" customHeight="1">
      <c r="G863" s="47"/>
      <c r="H863" s="47"/>
      <c r="I863" s="47"/>
    </row>
    <row r="864" ht="15.75" customHeight="1">
      <c r="G864" s="47"/>
      <c r="H864" s="47"/>
      <c r="I864" s="47"/>
    </row>
    <row r="865" ht="15.75" customHeight="1">
      <c r="G865" s="47"/>
      <c r="H865" s="47"/>
      <c r="I865" s="47"/>
    </row>
    <row r="866" ht="15.75" customHeight="1">
      <c r="G866" s="47"/>
      <c r="H866" s="47"/>
      <c r="I866" s="47"/>
    </row>
    <row r="867" ht="15.75" customHeight="1">
      <c r="G867" s="47"/>
      <c r="H867" s="47"/>
      <c r="I867" s="47"/>
    </row>
    <row r="868" ht="15.75" customHeight="1">
      <c r="G868" s="47"/>
      <c r="H868" s="47"/>
      <c r="I868" s="47"/>
    </row>
    <row r="869" ht="15.75" customHeight="1">
      <c r="G869" s="47"/>
      <c r="H869" s="47"/>
      <c r="I869" s="47"/>
    </row>
    <row r="870" ht="15.75" customHeight="1">
      <c r="G870" s="47"/>
      <c r="H870" s="47"/>
      <c r="I870" s="47"/>
    </row>
    <row r="871" ht="15.75" customHeight="1">
      <c r="G871" s="47"/>
      <c r="H871" s="47"/>
      <c r="I871" s="47"/>
    </row>
    <row r="872" ht="15.75" customHeight="1">
      <c r="G872" s="47"/>
      <c r="H872" s="47"/>
      <c r="I872" s="47"/>
    </row>
    <row r="873" ht="15.75" customHeight="1">
      <c r="G873" s="47"/>
      <c r="H873" s="47"/>
      <c r="I873" s="47"/>
    </row>
    <row r="874" ht="15.75" customHeight="1">
      <c r="G874" s="47"/>
      <c r="H874" s="47"/>
      <c r="I874" s="47"/>
    </row>
    <row r="875" ht="15.75" customHeight="1">
      <c r="G875" s="47"/>
      <c r="H875" s="47"/>
      <c r="I875" s="47"/>
    </row>
    <row r="876" ht="15.75" customHeight="1">
      <c r="G876" s="47"/>
      <c r="H876" s="47"/>
      <c r="I876" s="47"/>
    </row>
    <row r="877" ht="15.75" customHeight="1">
      <c r="G877" s="47"/>
      <c r="H877" s="47"/>
      <c r="I877" s="47"/>
    </row>
    <row r="878" ht="15.75" customHeight="1">
      <c r="G878" s="47"/>
      <c r="H878" s="47"/>
      <c r="I878" s="47"/>
    </row>
    <row r="879" ht="15.75" customHeight="1">
      <c r="G879" s="47"/>
      <c r="H879" s="47"/>
      <c r="I879" s="47"/>
    </row>
    <row r="880" ht="15.75" customHeight="1">
      <c r="G880" s="47"/>
      <c r="H880" s="47"/>
      <c r="I880" s="47"/>
    </row>
    <row r="881" ht="15.75" customHeight="1">
      <c r="G881" s="47"/>
      <c r="H881" s="47"/>
      <c r="I881" s="47"/>
    </row>
    <row r="882" ht="15.75" customHeight="1">
      <c r="G882" s="47"/>
      <c r="H882" s="47"/>
      <c r="I882" s="47"/>
    </row>
    <row r="883" ht="15.75" customHeight="1">
      <c r="G883" s="47"/>
      <c r="H883" s="47"/>
      <c r="I883" s="47"/>
    </row>
    <row r="884" ht="15.75" customHeight="1">
      <c r="G884" s="47"/>
      <c r="H884" s="47"/>
      <c r="I884" s="47"/>
    </row>
    <row r="885" ht="15.75" customHeight="1">
      <c r="G885" s="47"/>
      <c r="H885" s="47"/>
      <c r="I885" s="47"/>
    </row>
    <row r="886" ht="15.75" customHeight="1">
      <c r="G886" s="47"/>
      <c r="H886" s="47"/>
      <c r="I886" s="47"/>
    </row>
    <row r="887" ht="15.75" customHeight="1">
      <c r="G887" s="47"/>
      <c r="H887" s="47"/>
      <c r="I887" s="47"/>
    </row>
    <row r="888" ht="15.75" customHeight="1">
      <c r="G888" s="47"/>
      <c r="H888" s="47"/>
      <c r="I888" s="47"/>
    </row>
    <row r="889" ht="15.75" customHeight="1">
      <c r="G889" s="47"/>
      <c r="H889" s="47"/>
      <c r="I889" s="47"/>
    </row>
    <row r="890" ht="15.75" customHeight="1">
      <c r="G890" s="47"/>
      <c r="H890" s="47"/>
      <c r="I890" s="47"/>
    </row>
    <row r="891" ht="15.75" customHeight="1">
      <c r="G891" s="47"/>
      <c r="H891" s="47"/>
      <c r="I891" s="47"/>
    </row>
    <row r="892" ht="15.75" customHeight="1">
      <c r="G892" s="47"/>
      <c r="H892" s="47"/>
      <c r="I892" s="47"/>
    </row>
    <row r="893" ht="15.75" customHeight="1">
      <c r="G893" s="47"/>
      <c r="H893" s="47"/>
      <c r="I893" s="47"/>
    </row>
    <row r="894" ht="15.75" customHeight="1">
      <c r="G894" s="47"/>
      <c r="H894" s="47"/>
      <c r="I894" s="47"/>
    </row>
    <row r="895" ht="15.75" customHeight="1">
      <c r="G895" s="47"/>
      <c r="H895" s="47"/>
      <c r="I895" s="47"/>
    </row>
    <row r="896" ht="15.75" customHeight="1">
      <c r="G896" s="47"/>
      <c r="H896" s="47"/>
      <c r="I896" s="47"/>
    </row>
    <row r="897" ht="15.75" customHeight="1">
      <c r="G897" s="47"/>
      <c r="H897" s="47"/>
      <c r="I897" s="47"/>
    </row>
    <row r="898" ht="15.75" customHeight="1">
      <c r="G898" s="47"/>
      <c r="H898" s="47"/>
      <c r="I898" s="47"/>
    </row>
    <row r="899" ht="15.75" customHeight="1">
      <c r="G899" s="47"/>
      <c r="H899" s="47"/>
      <c r="I899" s="47"/>
    </row>
    <row r="900" ht="15.75" customHeight="1">
      <c r="G900" s="47"/>
      <c r="H900" s="47"/>
      <c r="I900" s="47"/>
    </row>
    <row r="901" ht="15.75" customHeight="1">
      <c r="G901" s="47"/>
      <c r="H901" s="47"/>
      <c r="I901" s="47"/>
    </row>
    <row r="902" ht="15.75" customHeight="1">
      <c r="G902" s="47"/>
      <c r="H902" s="47"/>
      <c r="I902" s="47"/>
    </row>
    <row r="903" ht="15.75" customHeight="1">
      <c r="G903" s="47"/>
      <c r="H903" s="47"/>
      <c r="I903" s="47"/>
    </row>
    <row r="904" ht="15.75" customHeight="1">
      <c r="G904" s="47"/>
      <c r="H904" s="47"/>
      <c r="I904" s="47"/>
    </row>
    <row r="905" ht="15.75" customHeight="1">
      <c r="G905" s="47"/>
      <c r="H905" s="47"/>
      <c r="I905" s="47"/>
    </row>
    <row r="906" ht="15.75" customHeight="1">
      <c r="G906" s="47"/>
      <c r="H906" s="47"/>
      <c r="I906" s="47"/>
    </row>
    <row r="907" ht="15.75" customHeight="1">
      <c r="G907" s="47"/>
      <c r="H907" s="47"/>
      <c r="I907" s="47"/>
    </row>
    <row r="908" ht="15.75" customHeight="1">
      <c r="G908" s="47"/>
      <c r="H908" s="47"/>
      <c r="I908" s="47"/>
    </row>
    <row r="909" ht="15.75" customHeight="1">
      <c r="G909" s="47"/>
      <c r="H909" s="47"/>
      <c r="I909" s="47"/>
    </row>
    <row r="910" ht="15.75" customHeight="1">
      <c r="G910" s="47"/>
      <c r="H910" s="47"/>
      <c r="I910" s="47"/>
    </row>
    <row r="911" ht="15.75" customHeight="1">
      <c r="G911" s="47"/>
      <c r="H911" s="47"/>
      <c r="I911" s="47"/>
    </row>
    <row r="912" ht="15.75" customHeight="1">
      <c r="G912" s="47"/>
      <c r="H912" s="47"/>
      <c r="I912" s="47"/>
    </row>
    <row r="913" ht="15.75" customHeight="1">
      <c r="G913" s="47"/>
      <c r="H913" s="47"/>
      <c r="I913" s="47"/>
    </row>
    <row r="914" ht="15.75" customHeight="1">
      <c r="G914" s="47"/>
      <c r="H914" s="47"/>
      <c r="I914" s="47"/>
    </row>
    <row r="915" ht="15.75" customHeight="1">
      <c r="G915" s="47"/>
      <c r="H915" s="47"/>
      <c r="I915" s="47"/>
    </row>
    <row r="916" ht="15.75" customHeight="1">
      <c r="G916" s="47"/>
      <c r="H916" s="47"/>
      <c r="I916" s="47"/>
    </row>
    <row r="917" ht="15.75" customHeight="1">
      <c r="G917" s="47"/>
      <c r="H917" s="47"/>
      <c r="I917" s="47"/>
    </row>
    <row r="918" ht="15.75" customHeight="1">
      <c r="G918" s="47"/>
      <c r="H918" s="47"/>
      <c r="I918" s="47"/>
    </row>
    <row r="919" ht="15.75" customHeight="1">
      <c r="G919" s="47"/>
      <c r="H919" s="47"/>
      <c r="I919" s="47"/>
    </row>
    <row r="920" ht="15.75" customHeight="1">
      <c r="G920" s="47"/>
      <c r="H920" s="47"/>
      <c r="I920" s="47"/>
    </row>
    <row r="921" ht="15.75" customHeight="1">
      <c r="G921" s="47"/>
      <c r="H921" s="47"/>
      <c r="I921" s="47"/>
    </row>
    <row r="922" ht="15.75" customHeight="1">
      <c r="G922" s="47"/>
      <c r="H922" s="47"/>
      <c r="I922" s="47"/>
    </row>
    <row r="923" ht="15.75" customHeight="1">
      <c r="G923" s="47"/>
      <c r="H923" s="47"/>
      <c r="I923" s="47"/>
    </row>
    <row r="924" ht="15.75" customHeight="1">
      <c r="G924" s="47"/>
      <c r="H924" s="47"/>
      <c r="I924" s="47"/>
    </row>
    <row r="925" ht="15.75" customHeight="1">
      <c r="G925" s="47"/>
      <c r="H925" s="47"/>
      <c r="I925" s="47"/>
    </row>
    <row r="926" ht="15.75" customHeight="1">
      <c r="G926" s="47"/>
      <c r="H926" s="47"/>
      <c r="I926" s="47"/>
    </row>
    <row r="927" ht="15.75" customHeight="1">
      <c r="G927" s="47"/>
      <c r="H927" s="47"/>
      <c r="I927" s="47"/>
    </row>
    <row r="928" ht="15.75" customHeight="1">
      <c r="G928" s="47"/>
      <c r="H928" s="47"/>
      <c r="I928" s="47"/>
    </row>
    <row r="929" ht="15.75" customHeight="1">
      <c r="G929" s="47"/>
      <c r="H929" s="47"/>
      <c r="I929" s="47"/>
    </row>
    <row r="930" ht="15.75" customHeight="1">
      <c r="G930" s="47"/>
      <c r="H930" s="47"/>
      <c r="I930" s="47"/>
    </row>
    <row r="931" ht="15.75" customHeight="1">
      <c r="G931" s="47"/>
      <c r="H931" s="47"/>
      <c r="I931" s="47"/>
    </row>
    <row r="932" ht="15.75" customHeight="1">
      <c r="G932" s="47"/>
      <c r="H932" s="47"/>
      <c r="I932" s="47"/>
    </row>
    <row r="933" ht="15.75" customHeight="1">
      <c r="G933" s="47"/>
      <c r="H933" s="47"/>
      <c r="I933" s="47"/>
    </row>
    <row r="934" ht="15.75" customHeight="1">
      <c r="G934" s="47"/>
      <c r="H934" s="47"/>
      <c r="I934" s="47"/>
    </row>
    <row r="935" ht="15.75" customHeight="1">
      <c r="G935" s="47"/>
      <c r="H935" s="47"/>
      <c r="I935" s="47"/>
    </row>
    <row r="936" ht="15.75" customHeight="1">
      <c r="G936" s="47"/>
      <c r="H936" s="47"/>
      <c r="I936" s="47"/>
    </row>
    <row r="937" ht="15.75" customHeight="1">
      <c r="G937" s="47"/>
      <c r="H937" s="47"/>
      <c r="I937" s="47"/>
    </row>
    <row r="938" ht="15.75" customHeight="1">
      <c r="G938" s="47"/>
      <c r="H938" s="47"/>
      <c r="I938" s="47"/>
    </row>
    <row r="939" ht="15.75" customHeight="1">
      <c r="G939" s="47"/>
      <c r="H939" s="47"/>
      <c r="I939" s="47"/>
    </row>
    <row r="940" ht="15.75" customHeight="1">
      <c r="G940" s="47"/>
      <c r="H940" s="47"/>
      <c r="I940" s="47"/>
    </row>
    <row r="941" ht="15.75" customHeight="1">
      <c r="G941" s="47"/>
      <c r="H941" s="47"/>
      <c r="I941" s="47"/>
    </row>
    <row r="942" ht="15.75" customHeight="1">
      <c r="G942" s="47"/>
      <c r="H942" s="47"/>
      <c r="I942" s="47"/>
    </row>
    <row r="943" ht="15.75" customHeight="1">
      <c r="G943" s="47"/>
      <c r="H943" s="47"/>
      <c r="I943" s="47"/>
    </row>
    <row r="944" ht="15.75" customHeight="1">
      <c r="G944" s="47"/>
      <c r="H944" s="47"/>
      <c r="I944" s="47"/>
    </row>
    <row r="945" ht="15.75" customHeight="1">
      <c r="G945" s="47"/>
      <c r="H945" s="47"/>
      <c r="I945" s="47"/>
    </row>
    <row r="946" ht="15.75" customHeight="1">
      <c r="G946" s="47"/>
      <c r="H946" s="47"/>
      <c r="I946" s="47"/>
    </row>
    <row r="947" ht="15.75" customHeight="1">
      <c r="G947" s="47"/>
      <c r="H947" s="47"/>
      <c r="I947" s="47"/>
    </row>
    <row r="948" ht="15.75" customHeight="1">
      <c r="G948" s="47"/>
      <c r="H948" s="47"/>
      <c r="I948" s="47"/>
    </row>
    <row r="949" ht="15.75" customHeight="1">
      <c r="G949" s="47"/>
      <c r="H949" s="47"/>
      <c r="I949" s="47"/>
    </row>
    <row r="950" ht="15.75" customHeight="1">
      <c r="G950" s="47"/>
      <c r="H950" s="47"/>
      <c r="I950" s="47"/>
    </row>
    <row r="951" ht="15.75" customHeight="1">
      <c r="G951" s="47"/>
      <c r="H951" s="47"/>
      <c r="I951" s="47"/>
    </row>
    <row r="952" ht="15.75" customHeight="1">
      <c r="G952" s="47"/>
      <c r="H952" s="47"/>
      <c r="I952" s="47"/>
    </row>
    <row r="953" ht="15.75" customHeight="1">
      <c r="G953" s="47"/>
      <c r="H953" s="47"/>
      <c r="I953" s="47"/>
    </row>
    <row r="954" ht="15.75" customHeight="1">
      <c r="G954" s="47"/>
      <c r="H954" s="47"/>
      <c r="I954" s="47"/>
    </row>
    <row r="955" ht="15.75" customHeight="1">
      <c r="G955" s="47"/>
      <c r="H955" s="47"/>
      <c r="I955" s="47"/>
    </row>
    <row r="956" ht="15.75" customHeight="1">
      <c r="G956" s="47"/>
      <c r="H956" s="47"/>
      <c r="I956" s="47"/>
    </row>
    <row r="957" ht="15.75" customHeight="1">
      <c r="G957" s="47"/>
      <c r="H957" s="47"/>
      <c r="I957" s="47"/>
    </row>
    <row r="958" ht="15.75" customHeight="1">
      <c r="G958" s="47"/>
      <c r="H958" s="47"/>
      <c r="I958" s="47"/>
    </row>
    <row r="959" ht="15.75" customHeight="1">
      <c r="G959" s="47"/>
      <c r="H959" s="47"/>
      <c r="I959" s="47"/>
    </row>
    <row r="960" ht="15.75" customHeight="1">
      <c r="G960" s="47"/>
      <c r="H960" s="47"/>
      <c r="I960" s="47"/>
    </row>
    <row r="961" ht="15.75" customHeight="1">
      <c r="G961" s="47"/>
      <c r="H961" s="47"/>
      <c r="I961" s="47"/>
    </row>
    <row r="962" ht="15.75" customHeight="1">
      <c r="G962" s="47"/>
      <c r="H962" s="47"/>
      <c r="I962" s="47"/>
    </row>
    <row r="963" ht="15.75" customHeight="1">
      <c r="G963" s="47"/>
      <c r="H963" s="47"/>
      <c r="I963" s="47"/>
    </row>
    <row r="964" ht="15.75" customHeight="1">
      <c r="G964" s="47"/>
      <c r="H964" s="47"/>
      <c r="I964" s="47"/>
    </row>
    <row r="965" ht="15.75" customHeight="1">
      <c r="G965" s="47"/>
      <c r="H965" s="47"/>
      <c r="I965" s="47"/>
    </row>
    <row r="966" ht="15.75" customHeight="1">
      <c r="G966" s="47"/>
      <c r="H966" s="47"/>
      <c r="I966" s="47"/>
    </row>
    <row r="967" ht="15.75" customHeight="1">
      <c r="G967" s="47"/>
      <c r="H967" s="47"/>
      <c r="I967" s="47"/>
    </row>
    <row r="968" ht="15.75" customHeight="1">
      <c r="G968" s="47"/>
      <c r="H968" s="47"/>
      <c r="I968" s="47"/>
    </row>
    <row r="969" ht="15.75" customHeight="1">
      <c r="G969" s="47"/>
      <c r="H969" s="47"/>
      <c r="I969" s="47"/>
    </row>
    <row r="970" ht="15.75" customHeight="1">
      <c r="G970" s="47"/>
      <c r="H970" s="47"/>
      <c r="I970" s="47"/>
    </row>
    <row r="971" ht="15.75" customHeight="1">
      <c r="G971" s="47"/>
      <c r="H971" s="47"/>
      <c r="I971" s="47"/>
    </row>
    <row r="972" ht="15.75" customHeight="1">
      <c r="G972" s="47"/>
      <c r="H972" s="47"/>
      <c r="I972" s="47"/>
    </row>
    <row r="973" ht="15.75" customHeight="1">
      <c r="G973" s="47"/>
      <c r="H973" s="47"/>
      <c r="I973" s="47"/>
    </row>
    <row r="974" ht="15.75" customHeight="1">
      <c r="G974" s="47"/>
      <c r="H974" s="47"/>
      <c r="I974" s="47"/>
    </row>
    <row r="975" ht="15.75" customHeight="1">
      <c r="G975" s="47"/>
      <c r="H975" s="47"/>
      <c r="I975" s="47"/>
    </row>
    <row r="976" ht="15.75" customHeight="1">
      <c r="G976" s="47"/>
      <c r="H976" s="47"/>
      <c r="I976" s="47"/>
    </row>
    <row r="977" ht="15.75" customHeight="1">
      <c r="G977" s="47"/>
      <c r="H977" s="47"/>
      <c r="I977" s="47"/>
    </row>
    <row r="978" ht="15.75" customHeight="1">
      <c r="G978" s="47"/>
      <c r="H978" s="47"/>
      <c r="I978" s="47"/>
    </row>
    <row r="979" ht="15.75" customHeight="1">
      <c r="G979" s="47"/>
      <c r="H979" s="47"/>
      <c r="I979" s="47"/>
    </row>
    <row r="980" ht="15.75" customHeight="1">
      <c r="G980" s="47"/>
      <c r="H980" s="47"/>
      <c r="I980" s="47"/>
    </row>
    <row r="981" ht="15.75" customHeight="1">
      <c r="G981" s="47"/>
      <c r="H981" s="47"/>
      <c r="I981" s="47"/>
    </row>
    <row r="982" ht="15.75" customHeight="1">
      <c r="G982" s="47"/>
      <c r="H982" s="47"/>
      <c r="I982" s="47"/>
    </row>
    <row r="983" ht="15.75" customHeight="1">
      <c r="G983" s="47"/>
      <c r="H983" s="47"/>
      <c r="I983" s="47"/>
    </row>
    <row r="984" ht="15.75" customHeight="1">
      <c r="G984" s="47"/>
      <c r="H984" s="47"/>
      <c r="I984" s="47"/>
    </row>
    <row r="985" ht="15.75" customHeight="1">
      <c r="G985" s="47"/>
      <c r="H985" s="47"/>
      <c r="I985" s="47"/>
    </row>
    <row r="986" ht="15.75" customHeight="1">
      <c r="G986" s="47"/>
      <c r="H986" s="47"/>
      <c r="I986" s="47"/>
    </row>
    <row r="987" ht="15.75" customHeight="1">
      <c r="G987" s="47"/>
      <c r="H987" s="47"/>
      <c r="I987" s="47"/>
    </row>
    <row r="988" ht="15.75" customHeight="1">
      <c r="G988" s="47"/>
      <c r="H988" s="47"/>
      <c r="I988" s="47"/>
    </row>
    <row r="989" ht="15.75" customHeight="1">
      <c r="G989" s="47"/>
      <c r="H989" s="47"/>
      <c r="I989" s="47"/>
    </row>
    <row r="990" ht="15.75" customHeight="1">
      <c r="G990" s="47"/>
      <c r="H990" s="47"/>
      <c r="I990" s="47"/>
    </row>
    <row r="991" ht="15.75" customHeight="1">
      <c r="G991" s="47"/>
      <c r="H991" s="47"/>
      <c r="I991" s="47"/>
    </row>
    <row r="992" ht="15.75" customHeight="1">
      <c r="G992" s="47"/>
      <c r="H992" s="47"/>
      <c r="I992" s="47"/>
    </row>
    <row r="993" ht="15.75" customHeight="1">
      <c r="G993" s="47"/>
      <c r="H993" s="47"/>
      <c r="I993" s="47"/>
    </row>
    <row r="994" ht="15.75" customHeight="1">
      <c r="G994" s="47"/>
      <c r="H994" s="47"/>
      <c r="I994" s="47"/>
    </row>
    <row r="995" ht="15.75" customHeight="1">
      <c r="G995" s="47"/>
      <c r="H995" s="47"/>
      <c r="I995" s="47"/>
    </row>
    <row r="996" ht="15.75" customHeight="1">
      <c r="G996" s="47"/>
      <c r="H996" s="47"/>
      <c r="I996" s="47"/>
    </row>
    <row r="997" ht="15.75" customHeight="1">
      <c r="G997" s="47"/>
      <c r="H997" s="47"/>
      <c r="I997" s="47"/>
    </row>
    <row r="998" ht="15.75" customHeight="1">
      <c r="G998" s="47"/>
      <c r="H998" s="47"/>
      <c r="I998" s="47"/>
    </row>
    <row r="999" ht="15.75" customHeight="1">
      <c r="G999" s="47"/>
      <c r="H999" s="47"/>
      <c r="I999" s="47"/>
    </row>
    <row r="1000" ht="15.75" customHeight="1">
      <c r="G1000" s="47"/>
      <c r="H1000" s="47"/>
      <c r="I1000" s="47"/>
    </row>
  </sheetData>
  <mergeCells count="50">
    <mergeCell ref="E57:F57"/>
    <mergeCell ref="G57:H57"/>
    <mergeCell ref="A61:B61"/>
    <mergeCell ref="C61:D61"/>
    <mergeCell ref="E61:F61"/>
    <mergeCell ref="G61:H61"/>
    <mergeCell ref="J61:N61"/>
    <mergeCell ref="A52:B52"/>
    <mergeCell ref="C52:D52"/>
    <mergeCell ref="E52:F52"/>
    <mergeCell ref="G52:H52"/>
    <mergeCell ref="J52:N52"/>
    <mergeCell ref="A57:B57"/>
    <mergeCell ref="C57:D57"/>
    <mergeCell ref="J57:N57"/>
    <mergeCell ref="J25:N25"/>
    <mergeCell ref="J31:N31"/>
    <mergeCell ref="A2:B2"/>
    <mergeCell ref="J2:N2"/>
    <mergeCell ref="C6:D6"/>
    <mergeCell ref="E6:F6"/>
    <mergeCell ref="G6:H6"/>
    <mergeCell ref="J6:N6"/>
    <mergeCell ref="I14:I17"/>
    <mergeCell ref="C35:D35"/>
    <mergeCell ref="E35:F35"/>
    <mergeCell ref="J35:N35"/>
    <mergeCell ref="A6:B6"/>
    <mergeCell ref="A25:B25"/>
    <mergeCell ref="A31:B31"/>
    <mergeCell ref="C31:D31"/>
    <mergeCell ref="E31:F31"/>
    <mergeCell ref="G31:H31"/>
    <mergeCell ref="G35:H35"/>
    <mergeCell ref="G43:H43"/>
    <mergeCell ref="J43:N43"/>
    <mergeCell ref="A35:B35"/>
    <mergeCell ref="A39:B39"/>
    <mergeCell ref="C39:D39"/>
    <mergeCell ref="E39:F39"/>
    <mergeCell ref="G39:H39"/>
    <mergeCell ref="J39:N39"/>
    <mergeCell ref="A43:B43"/>
    <mergeCell ref="C43:D43"/>
    <mergeCell ref="E43:F43"/>
    <mergeCell ref="A47:B47"/>
    <mergeCell ref="C47:D47"/>
    <mergeCell ref="E47:F47"/>
    <mergeCell ref="G47:H47"/>
    <mergeCell ref="J47:N47"/>
  </mergeCells>
  <conditionalFormatting sqref="G4 J4 G7 G12:G20 M13 M20 G23:G24 G29:G30 G33:G34 M37 G38 G40:G42 J40:J41 M41 G45:G46 M45 G49:G51 J49 M49:M50 J54 M54:M55 G55:G56 G59:G60 M59 G62:G1000 J62:J63 M63">
    <cfRule type="cellIs" dxfId="1" priority="1" operator="equal">
      <formula>"TODO"</formula>
    </cfRule>
  </conditionalFormatting>
  <conditionalFormatting sqref="G4 J4 G7 G12:G20 M13 M20 G23:G24 G29:G30 G33:G34 M37 G38 G40:G42 J40:J41 M41 G45:G46 M45 G49:G51 J49 M49:M50 J54 M54:M55 G55:G56 G59:G60 M59 G62:G1000 J62:J63 M63">
    <cfRule type="cellIs" dxfId="2" priority="2" operator="equal">
      <formula>"WAIT"</formula>
    </cfRule>
  </conditionalFormatting>
  <conditionalFormatting sqref="G4 J4 G7 G12:G20 M13 M20 G23:G24 G29:G30 G33:G34 M37 G38 G40:G42 J40:J41 M41 G45:G46 M45 G49:G51 J49 M49:M50 J54 M54:M55 G55:G56 G59:G60 M59 G62:G1000 J62:J63 M63">
    <cfRule type="cellIs" dxfId="3" priority="3" operator="equal">
      <formula>"WIP"</formula>
    </cfRule>
  </conditionalFormatting>
  <conditionalFormatting sqref="G4 J4 G7 G12:G20 M13 M20 G23:G24 G29:G30 G33:G34 M37 G38 G40:G42 J40:J41 M41 G45:G46 M45 G49:G51 J49 M49:M50 J54 M54:M55 G55:G56 G59:G60 M59 G62:G1000 J62:J63 M63">
    <cfRule type="cellIs" dxfId="0" priority="4" operator="equal">
      <formula>"DONE"</formula>
    </cfRule>
  </conditionalFormatting>
  <conditionalFormatting sqref="H3:H5 H7:H24 N9 N13 H26:H30 H32:H34 H37:H38 H40:H42 K40:K41 H44:H46 H48:H51 N49 H53 N54 H55:H56 H58:H60 H62:H1000">
    <cfRule type="cellIs" dxfId="6" priority="5" operator="equal">
      <formula>"LOW"</formula>
    </cfRule>
  </conditionalFormatting>
  <conditionalFormatting sqref="H3:H5 H7:H24 N9 N13 H26:H30 H32:H34 H37:H38 H40:H42 K40:K41 H44:H46 H48:H51 N49 H53 N54 H55:H56 H58:H60 H62:H1000">
    <cfRule type="cellIs" dxfId="5" priority="6" operator="equal">
      <formula>"NORMAL"</formula>
    </cfRule>
  </conditionalFormatting>
  <conditionalFormatting sqref="H3:H5 H7:H24 N9 N13 H26:H30 H32:H34 H37:H38 H40:H42 K40:K41 H44:H46 H48:H51 N49 H53 N54 H55:H56 H58:H60 H62:H1000">
    <cfRule type="cellIs" dxfId="4" priority="7" operator="equal">
      <formula>"HIGH"</formula>
    </cfRule>
  </conditionalFormatting>
  <conditionalFormatting sqref="G1">
    <cfRule type="cellIs" dxfId="1" priority="8" operator="equal">
      <formula>"TODO"</formula>
    </cfRule>
  </conditionalFormatting>
  <conditionalFormatting sqref="G1">
    <cfRule type="cellIs" dxfId="2" priority="9" operator="equal">
      <formula>"WAIT"</formula>
    </cfRule>
  </conditionalFormatting>
  <conditionalFormatting sqref="G1">
    <cfRule type="cellIs" dxfId="3" priority="10" operator="equal">
      <formula>"WIP"</formula>
    </cfRule>
  </conditionalFormatting>
  <conditionalFormatting sqref="G1">
    <cfRule type="cellIs" dxfId="0" priority="11" operator="equal">
      <formula>"DONE v1.3.1"</formula>
    </cfRule>
  </conditionalFormatting>
  <conditionalFormatting sqref="H1">
    <cfRule type="cellIs" dxfId="4" priority="12" operator="equal">
      <formula>"HIGH"</formula>
    </cfRule>
  </conditionalFormatting>
  <conditionalFormatting sqref="H1">
    <cfRule type="cellIs" dxfId="5" priority="13" operator="equal">
      <formula>"NORMAL"</formula>
    </cfRule>
  </conditionalFormatting>
  <conditionalFormatting sqref="H1">
    <cfRule type="cellIs" dxfId="6" priority="14" operator="equal">
      <formula>"LOW"</formula>
    </cfRule>
  </conditionalFormatting>
  <conditionalFormatting sqref="J1">
    <cfRule type="cellIs" dxfId="1" priority="15" operator="equal">
      <formula>"TODO"</formula>
    </cfRule>
  </conditionalFormatting>
  <conditionalFormatting sqref="J1">
    <cfRule type="cellIs" dxfId="2" priority="16" operator="equal">
      <formula>"WAIT"</formula>
    </cfRule>
  </conditionalFormatting>
  <conditionalFormatting sqref="J1">
    <cfRule type="cellIs" dxfId="3" priority="17" operator="equal">
      <formula>"WIP"</formula>
    </cfRule>
  </conditionalFormatting>
  <conditionalFormatting sqref="J1">
    <cfRule type="cellIs" dxfId="0" priority="18" operator="equal">
      <formula>"DONE v1.3.1"</formula>
    </cfRule>
  </conditionalFormatting>
  <conditionalFormatting sqref="K1">
    <cfRule type="cellIs" dxfId="4" priority="19" operator="equal">
      <formula>"HIGH"</formula>
    </cfRule>
  </conditionalFormatting>
  <conditionalFormatting sqref="K1">
    <cfRule type="cellIs" dxfId="5" priority="20" operator="equal">
      <formula>"NORMAL"</formula>
    </cfRule>
  </conditionalFormatting>
  <conditionalFormatting sqref="K1">
    <cfRule type="cellIs" dxfId="6" priority="21" operator="equal">
      <formula>"LOW"</formula>
    </cfRule>
  </conditionalFormatting>
  <conditionalFormatting sqref="M1">
    <cfRule type="cellIs" dxfId="1" priority="22" operator="equal">
      <formula>"TODO"</formula>
    </cfRule>
  </conditionalFormatting>
  <conditionalFormatting sqref="M1">
    <cfRule type="cellIs" dxfId="2" priority="23" operator="equal">
      <formula>"WAIT"</formula>
    </cfRule>
  </conditionalFormatting>
  <conditionalFormatting sqref="M1">
    <cfRule type="cellIs" dxfId="3" priority="24" operator="equal">
      <formula>"WIP"</formula>
    </cfRule>
  </conditionalFormatting>
  <conditionalFormatting sqref="M1">
    <cfRule type="cellIs" dxfId="0" priority="25" operator="equal">
      <formula>"DONE v1.3.1"</formula>
    </cfRule>
  </conditionalFormatting>
  <conditionalFormatting sqref="N1">
    <cfRule type="cellIs" dxfId="4" priority="26" operator="equal">
      <formula>"HIGH"</formula>
    </cfRule>
  </conditionalFormatting>
  <conditionalFormatting sqref="N1">
    <cfRule type="cellIs" dxfId="5" priority="27" operator="equal">
      <formula>"NORMAL"</formula>
    </cfRule>
  </conditionalFormatting>
  <conditionalFormatting sqref="N1">
    <cfRule type="cellIs" dxfId="6" priority="28" operator="equal">
      <formula>"LOW"</formula>
    </cfRule>
  </conditionalFormatting>
  <conditionalFormatting sqref="I1">
    <cfRule type="cellIs" dxfId="4" priority="29" operator="equal">
      <formula>"HIGH"</formula>
    </cfRule>
  </conditionalFormatting>
  <conditionalFormatting sqref="I1">
    <cfRule type="cellIs" dxfId="5" priority="30" operator="equal">
      <formula>"NORMAL"</formula>
    </cfRule>
  </conditionalFormatting>
  <conditionalFormatting sqref="I1">
    <cfRule type="cellIs" dxfId="6" priority="31" operator="equal">
      <formula>"LOW"</formula>
    </cfRule>
  </conditionalFormatting>
  <conditionalFormatting sqref="M2">
    <cfRule type="cellIs" dxfId="6" priority="32" operator="equal">
      <formula>"LOW"</formula>
    </cfRule>
  </conditionalFormatting>
  <conditionalFormatting sqref="M2">
    <cfRule type="cellIs" dxfId="5" priority="33" operator="equal">
      <formula>"NORMAL"</formula>
    </cfRule>
  </conditionalFormatting>
  <conditionalFormatting sqref="M2">
    <cfRule type="cellIs" dxfId="4" priority="34" operator="equal">
      <formula>"HIGH"</formula>
    </cfRule>
  </conditionalFormatting>
  <conditionalFormatting sqref="M6">
    <cfRule type="cellIs" dxfId="6" priority="35" operator="equal">
      <formula>"LOW"</formula>
    </cfRule>
  </conditionalFormatting>
  <conditionalFormatting sqref="M6">
    <cfRule type="cellIs" dxfId="5" priority="36" operator="equal">
      <formula>"NORMAL"</formula>
    </cfRule>
  </conditionalFormatting>
  <conditionalFormatting sqref="M6">
    <cfRule type="cellIs" dxfId="4" priority="37" operator="equal">
      <formula>"HIGH"</formula>
    </cfRule>
  </conditionalFormatting>
  <conditionalFormatting sqref="M25">
    <cfRule type="cellIs" dxfId="6" priority="38" operator="equal">
      <formula>"LOW"</formula>
    </cfRule>
  </conditionalFormatting>
  <conditionalFormatting sqref="M25">
    <cfRule type="cellIs" dxfId="5" priority="39" operator="equal">
      <formula>"NORMAL"</formula>
    </cfRule>
  </conditionalFormatting>
  <conditionalFormatting sqref="M25">
    <cfRule type="cellIs" dxfId="4" priority="40" operator="equal">
      <formula>"HIGH"</formula>
    </cfRule>
  </conditionalFormatting>
  <conditionalFormatting sqref="M31">
    <cfRule type="cellIs" dxfId="6" priority="41" operator="equal">
      <formula>"LOW"</formula>
    </cfRule>
  </conditionalFormatting>
  <conditionalFormatting sqref="M31">
    <cfRule type="cellIs" dxfId="5" priority="42" operator="equal">
      <formula>"NORMAL"</formula>
    </cfRule>
  </conditionalFormatting>
  <conditionalFormatting sqref="M31">
    <cfRule type="cellIs" dxfId="4" priority="43" operator="equal">
      <formula>"HIGH"</formula>
    </cfRule>
  </conditionalFormatting>
  <conditionalFormatting sqref="M43">
    <cfRule type="cellIs" dxfId="6" priority="44" operator="equal">
      <formula>"LOW"</formula>
    </cfRule>
  </conditionalFormatting>
  <conditionalFormatting sqref="M43">
    <cfRule type="cellIs" dxfId="5" priority="45" operator="equal">
      <formula>"NORMAL"</formula>
    </cfRule>
  </conditionalFormatting>
  <conditionalFormatting sqref="M43">
    <cfRule type="cellIs" dxfId="4" priority="46" operator="equal">
      <formula>"HIGH"</formula>
    </cfRule>
  </conditionalFormatting>
  <conditionalFormatting sqref="M47">
    <cfRule type="cellIs" dxfId="6" priority="47" operator="equal">
      <formula>"LOW"</formula>
    </cfRule>
  </conditionalFormatting>
  <conditionalFormatting sqref="M47">
    <cfRule type="cellIs" dxfId="5" priority="48" operator="equal">
      <formula>"NORMAL"</formula>
    </cfRule>
  </conditionalFormatting>
  <conditionalFormatting sqref="M47">
    <cfRule type="cellIs" dxfId="4" priority="49" operator="equal">
      <formula>"HIGH"</formula>
    </cfRule>
  </conditionalFormatting>
  <conditionalFormatting sqref="M52">
    <cfRule type="cellIs" dxfId="6" priority="50" operator="equal">
      <formula>"LOW"</formula>
    </cfRule>
  </conditionalFormatting>
  <conditionalFormatting sqref="M52">
    <cfRule type="cellIs" dxfId="5" priority="51" operator="equal">
      <formula>"NORMAL"</formula>
    </cfRule>
  </conditionalFormatting>
  <conditionalFormatting sqref="M52">
    <cfRule type="cellIs" dxfId="4" priority="52" operator="equal">
      <formula>"HIGH"</formula>
    </cfRule>
  </conditionalFormatting>
  <conditionalFormatting sqref="M57">
    <cfRule type="cellIs" dxfId="6" priority="53" operator="equal">
      <formula>"LOW"</formula>
    </cfRule>
  </conditionalFormatting>
  <conditionalFormatting sqref="M57">
    <cfRule type="cellIs" dxfId="5" priority="54" operator="equal">
      <formula>"NORMAL"</formula>
    </cfRule>
  </conditionalFormatting>
  <conditionalFormatting sqref="M57">
    <cfRule type="cellIs" dxfId="4" priority="55" operator="equal">
      <formula>"HIGH"</formula>
    </cfRule>
  </conditionalFormatting>
  <conditionalFormatting sqref="H36">
    <cfRule type="cellIs" dxfId="6" priority="56" operator="equal">
      <formula>"LOW"</formula>
    </cfRule>
  </conditionalFormatting>
  <conditionalFormatting sqref="H36">
    <cfRule type="cellIs" dxfId="5" priority="57" operator="equal">
      <formula>"NORMAL"</formula>
    </cfRule>
  </conditionalFormatting>
  <conditionalFormatting sqref="H36">
    <cfRule type="cellIs" dxfId="4" priority="58" operator="equal">
      <formula>"HIGH"</formula>
    </cfRule>
  </conditionalFormatting>
  <conditionalFormatting sqref="G36:G37">
    <cfRule type="cellIs" dxfId="1" priority="59" operator="equal">
      <formula>"TODO"</formula>
    </cfRule>
  </conditionalFormatting>
  <conditionalFormatting sqref="G36:G37">
    <cfRule type="cellIs" dxfId="2" priority="60" operator="equal">
      <formula>"WAIT"</formula>
    </cfRule>
  </conditionalFormatting>
  <conditionalFormatting sqref="G36:G37">
    <cfRule type="cellIs" dxfId="3" priority="61" operator="equal">
      <formula>"WIP"</formula>
    </cfRule>
  </conditionalFormatting>
  <conditionalFormatting sqref="G36:G37">
    <cfRule type="cellIs" dxfId="0" priority="62" operator="equal">
      <formula>"DONE"</formula>
    </cfRule>
  </conditionalFormatting>
  <conditionalFormatting sqref="M35">
    <cfRule type="cellIs" dxfId="6" priority="63" operator="equal">
      <formula>"LOW"</formula>
    </cfRule>
  </conditionalFormatting>
  <conditionalFormatting sqref="M35">
    <cfRule type="cellIs" dxfId="5" priority="64" operator="equal">
      <formula>"NORMAL"</formula>
    </cfRule>
  </conditionalFormatting>
  <conditionalFormatting sqref="M35">
    <cfRule type="cellIs" dxfId="4" priority="65" operator="equal">
      <formula>"HIGH"</formula>
    </cfRule>
  </conditionalFormatting>
  <conditionalFormatting sqref="M39">
    <cfRule type="cellIs" dxfId="6" priority="66" operator="equal">
      <formula>"LOW"</formula>
    </cfRule>
  </conditionalFormatting>
  <conditionalFormatting sqref="M39">
    <cfRule type="cellIs" dxfId="5" priority="67" operator="equal">
      <formula>"NORMAL"</formula>
    </cfRule>
  </conditionalFormatting>
  <conditionalFormatting sqref="M39">
    <cfRule type="cellIs" dxfId="4" priority="68" operator="equal">
      <formula>"HIGH"</formula>
    </cfRule>
  </conditionalFormatting>
  <conditionalFormatting sqref="M61">
    <cfRule type="cellIs" dxfId="6" priority="69" operator="equal">
      <formula>"LOW"</formula>
    </cfRule>
  </conditionalFormatting>
  <conditionalFormatting sqref="M61">
    <cfRule type="cellIs" dxfId="5" priority="70" operator="equal">
      <formula>"NORMAL"</formula>
    </cfRule>
  </conditionalFormatting>
  <conditionalFormatting sqref="M61">
    <cfRule type="cellIs" dxfId="4" priority="71" operator="equal">
      <formula>"HIGH"</formula>
    </cfRule>
  </conditionalFormatting>
  <conditionalFormatting sqref="H54">
    <cfRule type="cellIs" dxfId="6" priority="72" operator="equal">
      <formula>"LOW"</formula>
    </cfRule>
  </conditionalFormatting>
  <conditionalFormatting sqref="H54">
    <cfRule type="cellIs" dxfId="5" priority="73" operator="equal">
      <formula>"NORMAL"</formula>
    </cfRule>
  </conditionalFormatting>
  <conditionalFormatting sqref="H54">
    <cfRule type="cellIs" dxfId="4" priority="74" operator="equal">
      <formula>"HIGH"</formula>
    </cfRule>
  </conditionalFormatting>
  <conditionalFormatting sqref="G54">
    <cfRule type="cellIs" dxfId="1" priority="75" operator="equal">
      <formula>"TODO"</formula>
    </cfRule>
  </conditionalFormatting>
  <conditionalFormatting sqref="G54">
    <cfRule type="cellIs" dxfId="2" priority="76" operator="equal">
      <formula>"WAIT"</formula>
    </cfRule>
  </conditionalFormatting>
  <conditionalFormatting sqref="G54">
    <cfRule type="cellIs" dxfId="3" priority="77" operator="equal">
      <formula>"WIP"</formula>
    </cfRule>
  </conditionalFormatting>
  <conditionalFormatting sqref="G54">
    <cfRule type="cellIs" dxfId="0" priority="78" operator="equal">
      <formula>"DONE"</formula>
    </cfRule>
  </conditionalFormatting>
  <printOptions/>
  <pageMargins bottom="0.0" footer="0.0" header="0.0" left="0.0" right="0.0" top="0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33.75"/>
    <col customWidth="1" min="2" max="2" width="11.38"/>
    <col customWidth="1" min="3" max="3" width="7.38"/>
    <col customWidth="1" min="4" max="4" width="7.25"/>
    <col customWidth="1" min="5" max="5" width="8.0"/>
    <col customWidth="1" min="6" max="6" width="8.25"/>
    <col customWidth="1" min="7" max="12" width="14.38"/>
    <col customWidth="1" min="13" max="13" width="16.25"/>
    <col customWidth="1" min="14" max="26" width="14.38"/>
  </cols>
  <sheetData>
    <row r="1" ht="15.75" customHeight="1">
      <c r="A1" s="48" t="s">
        <v>112</v>
      </c>
      <c r="B1" s="48" t="s">
        <v>113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7" t="s">
        <v>6</v>
      </c>
      <c r="L1" s="7" t="s">
        <v>7</v>
      </c>
      <c r="M1" s="8" t="s">
        <v>9</v>
      </c>
      <c r="N1" s="8" t="s">
        <v>6</v>
      </c>
      <c r="O1" s="8" t="s">
        <v>7</v>
      </c>
    </row>
    <row r="2" ht="15.75" customHeight="1">
      <c r="A2" s="49" t="s">
        <v>158</v>
      </c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ht="15.75" customHeight="1">
      <c r="A3" s="50" t="s">
        <v>159</v>
      </c>
      <c r="B3" s="50"/>
      <c r="C3" s="10" t="s">
        <v>12</v>
      </c>
      <c r="D3" s="10" t="s">
        <v>12</v>
      </c>
      <c r="E3" s="10" t="s">
        <v>12</v>
      </c>
      <c r="F3" s="10" t="s">
        <v>12</v>
      </c>
      <c r="G3" s="11" t="s">
        <v>13</v>
      </c>
      <c r="H3" s="51"/>
      <c r="I3" s="52" t="str">
        <f>HYPERLINK("https://github.com/stellio-hub/stellio-context-broker/issues/33","33")</f>
        <v>33</v>
      </c>
      <c r="J3" s="11" t="s">
        <v>13</v>
      </c>
      <c r="M3" s="11" t="s">
        <v>13</v>
      </c>
    </row>
    <row r="4" ht="15.75" customHeight="1">
      <c r="A4" s="50" t="s">
        <v>160</v>
      </c>
      <c r="B4" s="50"/>
      <c r="C4" s="18" t="s">
        <v>23</v>
      </c>
      <c r="D4" s="18" t="s">
        <v>23</v>
      </c>
      <c r="E4" s="10" t="s">
        <v>12</v>
      </c>
      <c r="F4" s="10" t="s">
        <v>12</v>
      </c>
      <c r="G4" s="51" t="s">
        <v>16</v>
      </c>
      <c r="H4" s="51"/>
      <c r="I4" s="52"/>
      <c r="J4" s="11" t="s">
        <v>13</v>
      </c>
      <c r="M4" s="11" t="s">
        <v>13</v>
      </c>
    </row>
    <row r="5" ht="15.75" customHeight="1">
      <c r="A5" s="41" t="s">
        <v>116</v>
      </c>
      <c r="B5" s="50"/>
      <c r="C5" s="10" t="s">
        <v>117</v>
      </c>
      <c r="D5" s="10" t="s">
        <v>117</v>
      </c>
      <c r="E5" s="10" t="s">
        <v>117</v>
      </c>
      <c r="F5" s="10" t="s">
        <v>12</v>
      </c>
      <c r="G5" s="51" t="s">
        <v>16</v>
      </c>
      <c r="H5" s="51"/>
      <c r="I5" s="52"/>
      <c r="J5" s="53" t="s">
        <v>24</v>
      </c>
      <c r="K5" s="14" t="s">
        <v>25</v>
      </c>
      <c r="M5" s="51" t="s">
        <v>16</v>
      </c>
    </row>
    <row r="6" ht="15.75" customHeight="1">
      <c r="C6" s="10"/>
      <c r="D6" s="10"/>
      <c r="E6" s="10"/>
      <c r="F6" s="10"/>
      <c r="G6" s="47"/>
      <c r="H6" s="51"/>
      <c r="I6" s="47"/>
    </row>
    <row r="7" ht="15.75" customHeight="1">
      <c r="A7" s="49" t="s">
        <v>161</v>
      </c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15.75" customHeight="1">
      <c r="A8" s="50" t="s">
        <v>162</v>
      </c>
      <c r="C8" s="10" t="s">
        <v>12</v>
      </c>
      <c r="D8" s="10" t="s">
        <v>12</v>
      </c>
      <c r="E8" s="10" t="s">
        <v>12</v>
      </c>
      <c r="F8" s="10" t="s">
        <v>12</v>
      </c>
      <c r="G8" s="11" t="s">
        <v>13</v>
      </c>
      <c r="H8" s="51"/>
      <c r="I8" s="52" t="str">
        <f>HYPERLINK("https://github.com/stellio-hub/stellio-context-broker/issues/21","21")</f>
        <v>21</v>
      </c>
      <c r="J8" s="11" t="s">
        <v>13</v>
      </c>
      <c r="M8" s="11" t="s">
        <v>13</v>
      </c>
    </row>
    <row r="9" ht="15.75" customHeight="1">
      <c r="A9" s="50" t="s">
        <v>160</v>
      </c>
      <c r="C9" s="18" t="s">
        <v>23</v>
      </c>
      <c r="D9" s="18" t="s">
        <v>23</v>
      </c>
      <c r="E9" s="10" t="s">
        <v>12</v>
      </c>
      <c r="F9" s="10" t="s">
        <v>12</v>
      </c>
      <c r="G9" s="51" t="s">
        <v>16</v>
      </c>
      <c r="H9" s="51"/>
      <c r="I9" s="52"/>
      <c r="J9" s="11" t="s">
        <v>13</v>
      </c>
      <c r="M9" s="11" t="s">
        <v>13</v>
      </c>
    </row>
    <row r="10" ht="15.75" customHeight="1">
      <c r="A10" s="41" t="s">
        <v>116</v>
      </c>
      <c r="C10" s="10" t="s">
        <v>117</v>
      </c>
      <c r="D10" s="10" t="s">
        <v>117</v>
      </c>
      <c r="E10" s="10" t="s">
        <v>117</v>
      </c>
      <c r="F10" s="10" t="s">
        <v>12</v>
      </c>
      <c r="G10" s="51" t="s">
        <v>16</v>
      </c>
      <c r="H10" s="51"/>
      <c r="I10" s="52"/>
      <c r="J10" s="12" t="s">
        <v>24</v>
      </c>
      <c r="K10" s="14" t="s">
        <v>25</v>
      </c>
      <c r="M10" s="51" t="s">
        <v>16</v>
      </c>
    </row>
    <row r="11" ht="15.75" customHeight="1">
      <c r="A11" s="50"/>
      <c r="C11" s="41"/>
      <c r="D11" s="41"/>
      <c r="E11" s="41"/>
      <c r="F11" s="41"/>
      <c r="G11" s="51"/>
      <c r="H11" s="51"/>
      <c r="I11" s="47"/>
    </row>
    <row r="12" ht="15.75" customHeight="1">
      <c r="A12" s="49" t="s">
        <v>163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ht="15.75" customHeight="1">
      <c r="A13" s="50" t="s">
        <v>164</v>
      </c>
      <c r="C13" s="10" t="s">
        <v>12</v>
      </c>
      <c r="D13" s="10" t="s">
        <v>12</v>
      </c>
      <c r="E13" s="10" t="s">
        <v>12</v>
      </c>
      <c r="F13" s="10" t="s">
        <v>12</v>
      </c>
      <c r="G13" s="11" t="s">
        <v>13</v>
      </c>
      <c r="H13" s="51"/>
      <c r="I13" s="52" t="str">
        <f>HYPERLINK("https://github.com/stellio-hub/stellio-context-broker/issues/62","62")</f>
        <v>62</v>
      </c>
      <c r="J13" s="11" t="s">
        <v>13</v>
      </c>
      <c r="M13" s="11" t="s">
        <v>13</v>
      </c>
    </row>
    <row r="14" ht="15.75" customHeight="1">
      <c r="A14" s="50" t="s">
        <v>160</v>
      </c>
      <c r="C14" s="18" t="s">
        <v>23</v>
      </c>
      <c r="D14" s="18" t="s">
        <v>23</v>
      </c>
      <c r="E14" s="10" t="s">
        <v>12</v>
      </c>
      <c r="F14" s="10" t="s">
        <v>12</v>
      </c>
      <c r="G14" s="51" t="s">
        <v>16</v>
      </c>
      <c r="H14" s="51"/>
      <c r="I14" s="52"/>
      <c r="J14" s="11" t="s">
        <v>13</v>
      </c>
      <c r="M14" s="11" t="s">
        <v>13</v>
      </c>
    </row>
    <row r="15" ht="15.75" customHeight="1">
      <c r="A15" s="41" t="s">
        <v>116</v>
      </c>
      <c r="C15" s="10" t="s">
        <v>117</v>
      </c>
      <c r="D15" s="10" t="s">
        <v>117</v>
      </c>
      <c r="E15" s="10" t="s">
        <v>117</v>
      </c>
      <c r="F15" s="10" t="s">
        <v>12</v>
      </c>
      <c r="G15" s="51" t="s">
        <v>16</v>
      </c>
      <c r="H15" s="51"/>
      <c r="I15" s="52"/>
      <c r="J15" s="12" t="s">
        <v>24</v>
      </c>
      <c r="K15" s="14" t="s">
        <v>25</v>
      </c>
      <c r="M15" s="51" t="s">
        <v>16</v>
      </c>
    </row>
    <row r="16" ht="15.75" customHeight="1">
      <c r="A16" s="50"/>
      <c r="C16" s="41"/>
      <c r="D16" s="41"/>
      <c r="E16" s="41"/>
      <c r="F16" s="41"/>
      <c r="G16" s="51"/>
      <c r="H16" s="51"/>
      <c r="I16" s="47"/>
    </row>
    <row r="17" ht="15.75" customHeight="1">
      <c r="A17" s="49" t="s">
        <v>165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ht="15.75" customHeight="1">
      <c r="A18" s="50" t="s">
        <v>166</v>
      </c>
      <c r="C18" s="10" t="s">
        <v>12</v>
      </c>
      <c r="D18" s="10" t="s">
        <v>12</v>
      </c>
      <c r="E18" s="10" t="s">
        <v>12</v>
      </c>
      <c r="F18" s="10" t="s">
        <v>12</v>
      </c>
      <c r="G18" s="11" t="s">
        <v>13</v>
      </c>
      <c r="H18" s="51"/>
      <c r="I18" s="52" t="str">
        <f>HYPERLINK("https://github.com/stellio-hub/stellio-context-broker/issues/63","63")</f>
        <v>63</v>
      </c>
      <c r="J18" s="11" t="s">
        <v>13</v>
      </c>
      <c r="M18" s="11" t="s">
        <v>13</v>
      </c>
    </row>
    <row r="19" ht="15.75" customHeight="1">
      <c r="A19" s="50" t="s">
        <v>160</v>
      </c>
      <c r="C19" s="18" t="s">
        <v>23</v>
      </c>
      <c r="D19" s="18" t="s">
        <v>23</v>
      </c>
      <c r="E19" s="10" t="s">
        <v>12</v>
      </c>
      <c r="F19" s="10" t="s">
        <v>12</v>
      </c>
      <c r="G19" s="51" t="s">
        <v>16</v>
      </c>
      <c r="H19" s="51"/>
      <c r="I19" s="52"/>
      <c r="J19" s="11" t="s">
        <v>13</v>
      </c>
      <c r="M19" s="11" t="s">
        <v>13</v>
      </c>
    </row>
    <row r="20" ht="15.75" customHeight="1">
      <c r="A20" s="41" t="s">
        <v>116</v>
      </c>
      <c r="C20" s="10" t="s">
        <v>117</v>
      </c>
      <c r="D20" s="10" t="s">
        <v>117</v>
      </c>
      <c r="E20" s="10" t="s">
        <v>117</v>
      </c>
      <c r="F20" s="10" t="s">
        <v>12</v>
      </c>
      <c r="G20" s="51" t="s">
        <v>16</v>
      </c>
      <c r="H20" s="51"/>
      <c r="I20" s="52"/>
      <c r="J20" s="12" t="s">
        <v>24</v>
      </c>
      <c r="K20" s="14" t="s">
        <v>25</v>
      </c>
      <c r="M20" s="51" t="s">
        <v>16</v>
      </c>
    </row>
    <row r="21" ht="15.75" customHeight="1">
      <c r="C21" s="10"/>
      <c r="D21" s="10"/>
      <c r="E21" s="10"/>
      <c r="G21" s="54"/>
      <c r="H21" s="51"/>
      <c r="I21" s="47"/>
    </row>
    <row r="22" ht="15.75" customHeight="1">
      <c r="A22" s="49" t="s">
        <v>167</v>
      </c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ht="15.75" customHeight="1">
      <c r="A23" s="50" t="s">
        <v>168</v>
      </c>
      <c r="C23" s="10" t="s">
        <v>12</v>
      </c>
      <c r="D23" s="10" t="s">
        <v>12</v>
      </c>
      <c r="E23" s="10" t="s">
        <v>12</v>
      </c>
      <c r="F23" s="10" t="s">
        <v>12</v>
      </c>
      <c r="G23" s="51" t="s">
        <v>16</v>
      </c>
      <c r="H23" s="51" t="s">
        <v>17</v>
      </c>
      <c r="I23" s="52" t="str">
        <f>HYPERLINK("https://github.com/stellio-hub/stellio-context-broker/issues/505","505")</f>
        <v>505</v>
      </c>
      <c r="J23" s="11" t="s">
        <v>13</v>
      </c>
      <c r="M23" s="11" t="s">
        <v>13</v>
      </c>
    </row>
    <row r="24" ht="15.75" customHeight="1">
      <c r="A24" s="41" t="s">
        <v>116</v>
      </c>
      <c r="C24" s="10" t="s">
        <v>117</v>
      </c>
      <c r="D24" s="10" t="s">
        <v>117</v>
      </c>
      <c r="E24" s="10" t="s">
        <v>117</v>
      </c>
      <c r="F24" s="10" t="s">
        <v>12</v>
      </c>
      <c r="G24" s="51" t="s">
        <v>16</v>
      </c>
      <c r="H24" s="51"/>
      <c r="I24" s="52"/>
      <c r="J24" s="12" t="s">
        <v>24</v>
      </c>
      <c r="K24" s="14" t="s">
        <v>25</v>
      </c>
      <c r="M24" s="51" t="s">
        <v>16</v>
      </c>
    </row>
    <row r="25" ht="15.75" customHeight="1">
      <c r="C25" s="10"/>
      <c r="D25" s="10"/>
      <c r="E25" s="10"/>
      <c r="F25" s="10"/>
      <c r="G25" s="54"/>
      <c r="H25" s="51"/>
      <c r="I25" s="47"/>
    </row>
    <row r="26" ht="15.75" customHeight="1">
      <c r="C26" s="10"/>
      <c r="D26" s="10"/>
      <c r="E26" s="10"/>
      <c r="F26" s="10"/>
      <c r="G26" s="47"/>
      <c r="H26" s="51"/>
      <c r="I26" s="47"/>
    </row>
    <row r="27" ht="15.75" customHeight="1">
      <c r="C27" s="10"/>
      <c r="D27" s="10"/>
      <c r="E27" s="10"/>
      <c r="F27" s="10"/>
      <c r="G27" s="47"/>
      <c r="H27" s="51"/>
      <c r="I27" s="47"/>
    </row>
    <row r="28" ht="15.75" customHeight="1">
      <c r="C28" s="10"/>
      <c r="D28" s="10"/>
      <c r="E28" s="10"/>
      <c r="F28" s="10"/>
      <c r="G28" s="47"/>
      <c r="H28" s="51"/>
      <c r="I28" s="47"/>
    </row>
    <row r="29" ht="15.75" customHeight="1">
      <c r="G29" s="47"/>
      <c r="H29" s="51"/>
      <c r="I29" s="47"/>
    </row>
    <row r="30" ht="15.75" customHeight="1">
      <c r="C30" s="10"/>
      <c r="D30" s="10"/>
      <c r="E30" s="10"/>
      <c r="F30" s="10"/>
      <c r="G30" s="47"/>
      <c r="H30" s="51"/>
      <c r="I30" s="47"/>
    </row>
    <row r="31" ht="15.75" customHeight="1">
      <c r="C31" s="10"/>
      <c r="D31" s="10"/>
      <c r="E31" s="10"/>
      <c r="F31" s="10"/>
      <c r="G31" s="47"/>
      <c r="H31" s="51"/>
      <c r="I31" s="47"/>
    </row>
    <row r="32" ht="15.75" customHeight="1">
      <c r="C32" s="10"/>
      <c r="D32" s="10"/>
      <c r="E32" s="10"/>
      <c r="F32" s="10"/>
      <c r="G32" s="47"/>
      <c r="H32" s="51"/>
      <c r="I32" s="47"/>
    </row>
    <row r="33" ht="15.75" customHeight="1">
      <c r="C33" s="10"/>
      <c r="D33" s="10"/>
      <c r="E33" s="10"/>
      <c r="F33" s="10"/>
      <c r="G33" s="47"/>
      <c r="H33" s="51"/>
      <c r="I33" s="47"/>
    </row>
    <row r="34" ht="15.75" customHeight="1">
      <c r="G34" s="47"/>
      <c r="H34" s="51"/>
      <c r="I34" s="47"/>
    </row>
    <row r="35" ht="15.75" customHeight="1">
      <c r="C35" s="10"/>
      <c r="D35" s="10"/>
      <c r="E35" s="10"/>
      <c r="F35" s="10"/>
      <c r="G35" s="47"/>
      <c r="H35" s="51"/>
      <c r="I35" s="47"/>
    </row>
    <row r="36" ht="15.75" customHeight="1">
      <c r="C36" s="10"/>
      <c r="D36" s="10"/>
      <c r="E36" s="10"/>
      <c r="F36" s="10"/>
      <c r="G36" s="47"/>
      <c r="H36" s="51"/>
      <c r="I36" s="47"/>
    </row>
    <row r="37" ht="15.75" customHeight="1">
      <c r="G37" s="47"/>
      <c r="H37" s="51"/>
      <c r="I37" s="47"/>
    </row>
    <row r="38" ht="15.75" customHeight="1">
      <c r="C38" s="10"/>
      <c r="D38" s="10"/>
      <c r="E38" s="10"/>
      <c r="F38" s="10"/>
      <c r="G38" s="47"/>
      <c r="H38" s="51"/>
      <c r="I38" s="47"/>
    </row>
    <row r="39" ht="15.75" customHeight="1">
      <c r="C39" s="10"/>
      <c r="D39" s="10"/>
      <c r="E39" s="10"/>
      <c r="F39" s="10"/>
      <c r="G39" s="47"/>
      <c r="H39" s="51"/>
      <c r="I39" s="47"/>
    </row>
    <row r="40" ht="15.75" customHeight="1">
      <c r="G40" s="47"/>
      <c r="H40" s="51"/>
      <c r="I40" s="47"/>
    </row>
    <row r="41" ht="15.75" customHeight="1">
      <c r="C41" s="10"/>
      <c r="D41" s="10"/>
      <c r="E41" s="10"/>
      <c r="F41" s="10"/>
      <c r="G41" s="47"/>
      <c r="H41" s="51"/>
      <c r="I41" s="47"/>
    </row>
    <row r="42" ht="15.75" customHeight="1">
      <c r="C42" s="10"/>
      <c r="D42" s="10"/>
      <c r="E42" s="10"/>
      <c r="F42" s="10"/>
      <c r="G42" s="47"/>
      <c r="H42" s="51"/>
      <c r="I42" s="47"/>
    </row>
    <row r="43" ht="15.75" customHeight="1">
      <c r="G43" s="47"/>
      <c r="H43" s="51"/>
      <c r="I43" s="47"/>
    </row>
    <row r="44" ht="15.75" customHeight="1">
      <c r="C44" s="10"/>
      <c r="D44" s="10"/>
      <c r="E44" s="10"/>
      <c r="F44" s="10"/>
      <c r="G44" s="47"/>
      <c r="H44" s="51"/>
      <c r="I44" s="47"/>
    </row>
    <row r="45" ht="15.75" customHeight="1">
      <c r="C45" s="10"/>
      <c r="D45" s="10"/>
      <c r="E45" s="10"/>
      <c r="F45" s="10"/>
      <c r="G45" s="47"/>
      <c r="H45" s="51"/>
      <c r="I45" s="47"/>
    </row>
    <row r="46" ht="15.75" customHeight="1">
      <c r="G46" s="47"/>
      <c r="H46" s="51"/>
      <c r="I46" s="47"/>
    </row>
    <row r="47" ht="15.75" customHeight="1">
      <c r="C47" s="10"/>
      <c r="D47" s="10"/>
      <c r="E47" s="10"/>
      <c r="F47" s="10"/>
      <c r="G47" s="47"/>
      <c r="H47" s="51"/>
      <c r="I47" s="47"/>
    </row>
    <row r="48" ht="15.75" customHeight="1">
      <c r="C48" s="10"/>
      <c r="D48" s="10"/>
      <c r="E48" s="10"/>
      <c r="F48" s="10"/>
      <c r="G48" s="47"/>
      <c r="H48" s="51"/>
      <c r="I48" s="47"/>
    </row>
    <row r="49" ht="15.75" customHeight="1">
      <c r="C49" s="10"/>
      <c r="D49" s="10"/>
      <c r="E49" s="10"/>
      <c r="F49" s="10"/>
      <c r="G49" s="47"/>
      <c r="H49" s="51"/>
      <c r="I49" s="47"/>
    </row>
    <row r="50" ht="15.75" customHeight="1">
      <c r="C50" s="10"/>
      <c r="D50" s="10"/>
      <c r="E50" s="10"/>
      <c r="F50" s="10"/>
      <c r="G50" s="47"/>
      <c r="H50" s="51"/>
      <c r="I50" s="47"/>
    </row>
    <row r="51" ht="15.75" customHeight="1">
      <c r="C51" s="10"/>
      <c r="D51" s="10"/>
      <c r="E51" s="10"/>
      <c r="F51" s="10"/>
      <c r="G51" s="47"/>
      <c r="H51" s="51"/>
      <c r="I51" s="47"/>
    </row>
    <row r="52" ht="15.75" customHeight="1">
      <c r="C52" s="10"/>
      <c r="D52" s="10"/>
      <c r="E52" s="10"/>
      <c r="F52" s="10"/>
      <c r="G52" s="47"/>
      <c r="H52" s="51"/>
      <c r="I52" s="47"/>
    </row>
    <row r="53" ht="15.75" customHeight="1">
      <c r="C53" s="10"/>
      <c r="D53" s="10"/>
      <c r="E53" s="10"/>
      <c r="F53" s="10"/>
      <c r="G53" s="47"/>
      <c r="H53" s="51"/>
      <c r="I53" s="47"/>
    </row>
    <row r="54" ht="15.75" customHeight="1">
      <c r="C54" s="10"/>
      <c r="D54" s="10"/>
      <c r="E54" s="10"/>
      <c r="F54" s="10"/>
      <c r="G54" s="47"/>
      <c r="H54" s="51"/>
      <c r="I54" s="47"/>
    </row>
    <row r="55" ht="15.75" customHeight="1">
      <c r="C55" s="10"/>
      <c r="D55" s="10"/>
      <c r="E55" s="10"/>
      <c r="F55" s="10"/>
      <c r="G55" s="47"/>
      <c r="H55" s="51"/>
      <c r="I55" s="47"/>
    </row>
    <row r="56" ht="15.75" customHeight="1">
      <c r="C56" s="41"/>
      <c r="D56" s="41"/>
      <c r="E56" s="41"/>
      <c r="F56" s="41"/>
      <c r="G56" s="47"/>
      <c r="H56" s="51"/>
      <c r="I56" s="47"/>
    </row>
    <row r="57" ht="15.75" customHeight="1">
      <c r="C57" s="10"/>
      <c r="D57" s="10"/>
      <c r="E57" s="10"/>
      <c r="F57" s="10"/>
      <c r="G57" s="47"/>
      <c r="H57" s="51"/>
      <c r="I57" s="47"/>
    </row>
    <row r="58" ht="15.75" customHeight="1">
      <c r="C58" s="10"/>
      <c r="D58" s="10"/>
      <c r="E58" s="10"/>
      <c r="F58" s="10"/>
      <c r="G58" s="47"/>
      <c r="H58" s="51"/>
      <c r="I58" s="47"/>
    </row>
    <row r="59" ht="15.75" customHeight="1">
      <c r="C59" s="10"/>
      <c r="D59" s="10"/>
      <c r="E59" s="10"/>
      <c r="F59" s="10"/>
      <c r="G59" s="47"/>
      <c r="H59" s="51"/>
      <c r="I59" s="47"/>
    </row>
    <row r="60" ht="15.75" customHeight="1">
      <c r="C60" s="10"/>
      <c r="D60" s="10"/>
      <c r="E60" s="10"/>
      <c r="F60" s="10"/>
      <c r="G60" s="47"/>
      <c r="H60" s="51"/>
      <c r="I60" s="47"/>
    </row>
    <row r="61" ht="15.75" customHeight="1">
      <c r="C61" s="10"/>
      <c r="D61" s="10"/>
      <c r="E61" s="10"/>
      <c r="F61" s="10"/>
      <c r="G61" s="47"/>
      <c r="H61" s="51"/>
      <c r="I61" s="47"/>
    </row>
    <row r="62" ht="15.75" customHeight="1">
      <c r="C62" s="10"/>
      <c r="D62" s="10"/>
      <c r="E62" s="10"/>
      <c r="F62" s="10"/>
      <c r="G62" s="47"/>
      <c r="H62" s="51"/>
      <c r="I62" s="47"/>
    </row>
    <row r="63" ht="15.75" customHeight="1">
      <c r="C63" s="10"/>
      <c r="D63" s="10"/>
      <c r="E63" s="10"/>
      <c r="F63" s="10"/>
      <c r="G63" s="47"/>
      <c r="H63" s="51"/>
      <c r="I63" s="47"/>
    </row>
    <row r="64" ht="15.75" customHeight="1">
      <c r="C64" s="10"/>
      <c r="D64" s="10"/>
      <c r="E64" s="10"/>
      <c r="F64" s="10"/>
      <c r="G64" s="47"/>
      <c r="H64" s="51"/>
      <c r="I64" s="47"/>
    </row>
    <row r="65" ht="15.75" customHeight="1">
      <c r="C65" s="10"/>
      <c r="D65" s="10"/>
      <c r="E65" s="10"/>
      <c r="F65" s="10"/>
      <c r="G65" s="47"/>
      <c r="H65" s="51"/>
      <c r="I65" s="47"/>
    </row>
    <row r="66" ht="15.75" customHeight="1">
      <c r="C66" s="10"/>
      <c r="D66" s="10"/>
      <c r="E66" s="10"/>
      <c r="F66" s="10"/>
      <c r="G66" s="47"/>
      <c r="H66" s="51"/>
      <c r="I66" s="47"/>
    </row>
    <row r="67" ht="15.75" customHeight="1">
      <c r="C67" s="41"/>
      <c r="D67" s="41"/>
      <c r="E67" s="41"/>
      <c r="F67" s="41"/>
      <c r="G67" s="47"/>
      <c r="H67" s="51"/>
      <c r="I67" s="47"/>
    </row>
    <row r="68" ht="15.75" customHeight="1">
      <c r="C68" s="10"/>
      <c r="D68" s="10"/>
      <c r="E68" s="10"/>
      <c r="F68" s="10"/>
      <c r="G68" s="47"/>
      <c r="H68" s="51"/>
      <c r="I68" s="47"/>
    </row>
    <row r="69" ht="15.75" customHeight="1">
      <c r="C69" s="10"/>
      <c r="D69" s="10"/>
      <c r="E69" s="10"/>
      <c r="F69" s="10"/>
      <c r="G69" s="47"/>
      <c r="H69" s="51"/>
      <c r="I69" s="47"/>
    </row>
    <row r="70" ht="15.75" customHeight="1">
      <c r="C70" s="10"/>
      <c r="D70" s="10"/>
      <c r="E70" s="10"/>
      <c r="F70" s="10"/>
      <c r="G70" s="47"/>
      <c r="H70" s="51"/>
      <c r="I70" s="47"/>
    </row>
    <row r="71" ht="15.75" customHeight="1">
      <c r="C71" s="10"/>
      <c r="D71" s="10"/>
      <c r="E71" s="10"/>
      <c r="F71" s="10"/>
      <c r="G71" s="47"/>
      <c r="H71" s="51"/>
      <c r="I71" s="47"/>
    </row>
    <row r="72" ht="15.75" customHeight="1">
      <c r="C72" s="10"/>
      <c r="D72" s="10"/>
      <c r="E72" s="10"/>
      <c r="F72" s="10"/>
      <c r="G72" s="47"/>
      <c r="H72" s="51"/>
      <c r="I72" s="47"/>
    </row>
    <row r="73" ht="15.75" customHeight="1">
      <c r="C73" s="41"/>
      <c r="D73" s="41"/>
      <c r="E73" s="41"/>
      <c r="F73" s="41"/>
      <c r="G73" s="47"/>
      <c r="H73" s="51"/>
      <c r="I73" s="47"/>
    </row>
    <row r="74" ht="15.75" customHeight="1">
      <c r="C74" s="10"/>
      <c r="D74" s="10"/>
      <c r="E74" s="10"/>
      <c r="F74" s="10"/>
      <c r="G74" s="47"/>
      <c r="H74" s="51"/>
      <c r="I74" s="47"/>
    </row>
    <row r="75" ht="15.75" customHeight="1">
      <c r="C75" s="10"/>
      <c r="D75" s="10"/>
      <c r="E75" s="10"/>
      <c r="F75" s="10"/>
      <c r="G75" s="47"/>
      <c r="H75" s="51"/>
      <c r="I75" s="47"/>
    </row>
    <row r="76" ht="15.75" customHeight="1">
      <c r="C76" s="10"/>
      <c r="D76" s="10"/>
      <c r="E76" s="10"/>
      <c r="F76" s="10"/>
      <c r="G76" s="47"/>
      <c r="H76" s="51"/>
      <c r="I76" s="47"/>
    </row>
    <row r="77" ht="15.75" customHeight="1">
      <c r="C77" s="10"/>
      <c r="D77" s="10"/>
      <c r="E77" s="10"/>
      <c r="F77" s="10"/>
      <c r="G77" s="47"/>
      <c r="H77" s="51"/>
      <c r="I77" s="47"/>
    </row>
    <row r="78" ht="15.75" customHeight="1">
      <c r="C78" s="10"/>
      <c r="D78" s="10"/>
      <c r="E78" s="10"/>
      <c r="F78" s="10"/>
      <c r="G78" s="47"/>
      <c r="H78" s="51"/>
      <c r="I78" s="47"/>
    </row>
    <row r="79" ht="15.75" customHeight="1">
      <c r="C79" s="10"/>
      <c r="D79" s="10"/>
      <c r="E79" s="10"/>
      <c r="F79" s="10"/>
      <c r="G79" s="47"/>
      <c r="H79" s="51"/>
      <c r="I79" s="47"/>
    </row>
    <row r="80" ht="15.75" customHeight="1">
      <c r="C80" s="10"/>
      <c r="D80" s="10"/>
      <c r="E80" s="10"/>
      <c r="F80" s="10"/>
      <c r="G80" s="47"/>
      <c r="H80" s="51"/>
      <c r="I80" s="47"/>
    </row>
    <row r="81" ht="15.75" customHeight="1">
      <c r="C81" s="10"/>
      <c r="D81" s="10"/>
      <c r="E81" s="10"/>
      <c r="F81" s="10"/>
      <c r="G81" s="47"/>
      <c r="H81" s="51"/>
      <c r="I81" s="47"/>
    </row>
    <row r="82" ht="15.75" customHeight="1">
      <c r="C82" s="10"/>
      <c r="D82" s="10"/>
      <c r="E82" s="10"/>
      <c r="F82" s="10"/>
      <c r="G82" s="47"/>
      <c r="H82" s="51"/>
      <c r="I82" s="47"/>
    </row>
    <row r="83" ht="15.75" customHeight="1">
      <c r="C83" s="10"/>
      <c r="D83" s="10"/>
      <c r="E83" s="10"/>
      <c r="F83" s="10"/>
      <c r="G83" s="47"/>
      <c r="H83" s="51"/>
      <c r="I83" s="47"/>
    </row>
    <row r="84" ht="15.75" customHeight="1">
      <c r="C84" s="10"/>
      <c r="D84" s="10"/>
      <c r="E84" s="10"/>
      <c r="F84" s="10"/>
      <c r="G84" s="47"/>
      <c r="H84" s="51"/>
      <c r="I84" s="47"/>
    </row>
    <row r="85" ht="15.75" customHeight="1">
      <c r="C85" s="10"/>
      <c r="D85" s="10"/>
      <c r="E85" s="10"/>
      <c r="F85" s="10"/>
      <c r="G85" s="47"/>
      <c r="H85" s="51"/>
      <c r="I85" s="47"/>
    </row>
    <row r="86" ht="15.75" customHeight="1">
      <c r="C86" s="10"/>
      <c r="D86" s="10"/>
      <c r="E86" s="10"/>
      <c r="F86" s="10"/>
      <c r="G86" s="47"/>
      <c r="H86" s="51"/>
      <c r="I86" s="47"/>
    </row>
    <row r="87" ht="15.75" customHeight="1">
      <c r="C87" s="41"/>
      <c r="D87" s="41"/>
      <c r="E87" s="41"/>
      <c r="F87" s="41"/>
      <c r="G87" s="47"/>
      <c r="H87" s="51"/>
      <c r="I87" s="47"/>
    </row>
    <row r="88" ht="15.75" customHeight="1">
      <c r="C88" s="10"/>
      <c r="D88" s="10"/>
      <c r="E88" s="10"/>
      <c r="F88" s="10"/>
      <c r="G88" s="47"/>
      <c r="H88" s="51"/>
      <c r="I88" s="47"/>
    </row>
    <row r="89" ht="15.75" customHeight="1">
      <c r="C89" s="10"/>
      <c r="D89" s="10"/>
      <c r="E89" s="10"/>
      <c r="F89" s="10"/>
      <c r="G89" s="47"/>
      <c r="H89" s="51"/>
      <c r="I89" s="47"/>
    </row>
    <row r="90" ht="15.75" customHeight="1">
      <c r="C90" s="10"/>
      <c r="D90" s="10"/>
      <c r="E90" s="10"/>
      <c r="F90" s="10"/>
      <c r="G90" s="47"/>
      <c r="H90" s="51"/>
      <c r="I90" s="47"/>
    </row>
    <row r="91" ht="15.75" customHeight="1">
      <c r="C91" s="10"/>
      <c r="D91" s="10"/>
      <c r="E91" s="10"/>
      <c r="F91" s="10"/>
      <c r="G91" s="47"/>
      <c r="H91" s="51"/>
      <c r="I91" s="47"/>
    </row>
    <row r="92" ht="15.75" customHeight="1">
      <c r="C92" s="10"/>
      <c r="D92" s="10"/>
      <c r="E92" s="10"/>
      <c r="F92" s="10"/>
      <c r="G92" s="47"/>
      <c r="H92" s="51"/>
      <c r="I92" s="47"/>
    </row>
    <row r="93" ht="15.75" customHeight="1">
      <c r="C93" s="10"/>
      <c r="D93" s="10"/>
      <c r="E93" s="10"/>
      <c r="F93" s="10"/>
      <c r="G93" s="47"/>
      <c r="H93" s="51"/>
      <c r="I93" s="47"/>
    </row>
    <row r="94" ht="15.75" customHeight="1">
      <c r="C94" s="10"/>
      <c r="D94" s="10"/>
      <c r="E94" s="10"/>
      <c r="F94" s="10"/>
      <c r="G94" s="47"/>
      <c r="H94" s="51"/>
      <c r="I94" s="47"/>
    </row>
    <row r="95" ht="15.75" customHeight="1">
      <c r="C95" s="10"/>
      <c r="D95" s="10"/>
      <c r="E95" s="10"/>
      <c r="F95" s="10"/>
      <c r="G95" s="47"/>
      <c r="H95" s="51"/>
      <c r="I95" s="47"/>
    </row>
    <row r="96" ht="15.75" customHeight="1">
      <c r="C96" s="10"/>
      <c r="D96" s="10"/>
      <c r="E96" s="10"/>
      <c r="F96" s="10"/>
      <c r="G96" s="47"/>
      <c r="H96" s="51"/>
      <c r="I96" s="47"/>
    </row>
    <row r="97" ht="15.75" customHeight="1">
      <c r="C97" s="10"/>
      <c r="D97" s="10"/>
      <c r="E97" s="10"/>
      <c r="F97" s="10"/>
      <c r="G97" s="47"/>
      <c r="H97" s="51"/>
      <c r="I97" s="47"/>
    </row>
    <row r="98" ht="15.75" customHeight="1">
      <c r="C98" s="10"/>
      <c r="D98" s="10"/>
      <c r="E98" s="10"/>
      <c r="F98" s="10"/>
      <c r="G98" s="47"/>
      <c r="H98" s="51"/>
      <c r="I98" s="47"/>
    </row>
    <row r="99" ht="15.75" customHeight="1">
      <c r="C99" s="10"/>
      <c r="D99" s="10"/>
      <c r="E99" s="10"/>
      <c r="F99" s="10"/>
      <c r="G99" s="47"/>
      <c r="H99" s="51"/>
      <c r="I99" s="47"/>
    </row>
    <row r="100" ht="15.75" customHeight="1">
      <c r="C100" s="10"/>
      <c r="D100" s="10"/>
      <c r="E100" s="10"/>
      <c r="F100" s="10"/>
      <c r="G100" s="47"/>
      <c r="H100" s="51"/>
      <c r="I100" s="47"/>
    </row>
    <row r="101" ht="15.75" customHeight="1">
      <c r="C101" s="10"/>
      <c r="D101" s="10"/>
      <c r="E101" s="10"/>
      <c r="F101" s="10"/>
      <c r="G101" s="47"/>
      <c r="H101" s="51"/>
      <c r="I101" s="47"/>
    </row>
    <row r="102" ht="15.75" customHeight="1">
      <c r="C102" s="10"/>
      <c r="D102" s="10"/>
      <c r="E102" s="10"/>
      <c r="F102" s="10"/>
      <c r="G102" s="47"/>
      <c r="H102" s="51"/>
      <c r="I102" s="47"/>
    </row>
    <row r="103" ht="15.75" customHeight="1">
      <c r="C103" s="10"/>
      <c r="D103" s="10"/>
      <c r="E103" s="10"/>
      <c r="F103" s="10"/>
      <c r="G103" s="47"/>
      <c r="H103" s="51"/>
      <c r="I103" s="47"/>
    </row>
    <row r="104" ht="15.75" customHeight="1">
      <c r="C104" s="10"/>
      <c r="D104" s="10"/>
      <c r="E104" s="10"/>
      <c r="F104" s="10"/>
      <c r="G104" s="47"/>
      <c r="H104" s="51"/>
      <c r="I104" s="47"/>
    </row>
    <row r="105" ht="15.75" customHeight="1">
      <c r="C105" s="10"/>
      <c r="D105" s="10"/>
      <c r="E105" s="10"/>
      <c r="F105" s="10"/>
      <c r="G105" s="47"/>
      <c r="H105" s="51"/>
      <c r="I105" s="47"/>
    </row>
    <row r="106" ht="15.75" customHeight="1">
      <c r="C106" s="10"/>
      <c r="D106" s="10"/>
      <c r="E106" s="10"/>
      <c r="F106" s="10"/>
      <c r="G106" s="47"/>
      <c r="H106" s="51"/>
      <c r="I106" s="47"/>
    </row>
    <row r="107" ht="15.75" customHeight="1">
      <c r="C107" s="10"/>
      <c r="D107" s="10"/>
      <c r="E107" s="10"/>
      <c r="F107" s="10"/>
      <c r="G107" s="47"/>
      <c r="H107" s="51"/>
      <c r="I107" s="47"/>
    </row>
    <row r="108" ht="15.75" customHeight="1">
      <c r="C108" s="10"/>
      <c r="D108" s="10"/>
      <c r="E108" s="10"/>
      <c r="F108" s="10"/>
      <c r="G108" s="47"/>
      <c r="H108" s="51"/>
      <c r="I108" s="47"/>
    </row>
    <row r="109" ht="15.75" customHeight="1">
      <c r="C109" s="10"/>
      <c r="D109" s="10"/>
      <c r="E109" s="10"/>
      <c r="F109" s="10"/>
      <c r="G109" s="47"/>
      <c r="H109" s="51"/>
      <c r="I109" s="47"/>
    </row>
    <row r="110" ht="15.75" customHeight="1">
      <c r="C110" s="10"/>
      <c r="D110" s="10"/>
      <c r="E110" s="10"/>
      <c r="F110" s="10"/>
      <c r="G110" s="47"/>
      <c r="H110" s="51"/>
      <c r="I110" s="47"/>
    </row>
    <row r="111" ht="15.75" customHeight="1">
      <c r="C111" s="10"/>
      <c r="D111" s="10"/>
      <c r="E111" s="10"/>
      <c r="F111" s="10"/>
      <c r="G111" s="47"/>
      <c r="H111" s="51"/>
      <c r="I111" s="47"/>
    </row>
    <row r="112" ht="15.75" customHeight="1">
      <c r="C112" s="10"/>
      <c r="D112" s="10"/>
      <c r="E112" s="10"/>
      <c r="F112" s="10"/>
      <c r="G112" s="47"/>
      <c r="H112" s="51"/>
      <c r="I112" s="47"/>
    </row>
    <row r="113" ht="15.75" customHeight="1">
      <c r="C113" s="10"/>
      <c r="D113" s="10"/>
      <c r="E113" s="10"/>
      <c r="F113" s="10"/>
      <c r="G113" s="47"/>
      <c r="H113" s="51"/>
      <c r="I113" s="47"/>
    </row>
    <row r="114" ht="15.75" customHeight="1">
      <c r="C114" s="10"/>
      <c r="D114" s="10"/>
      <c r="E114" s="10"/>
      <c r="F114" s="10"/>
      <c r="G114" s="47"/>
      <c r="H114" s="51"/>
      <c r="I114" s="47"/>
    </row>
    <row r="115" ht="15.75" customHeight="1">
      <c r="C115" s="10"/>
      <c r="D115" s="10"/>
      <c r="E115" s="10"/>
      <c r="F115" s="10"/>
      <c r="G115" s="47"/>
      <c r="H115" s="51"/>
      <c r="I115" s="47"/>
    </row>
    <row r="116" ht="15.75" customHeight="1">
      <c r="C116" s="10"/>
      <c r="D116" s="10"/>
      <c r="E116" s="10"/>
      <c r="F116" s="10"/>
      <c r="G116" s="47"/>
      <c r="H116" s="51"/>
      <c r="I116" s="47"/>
    </row>
    <row r="117" ht="15.75" customHeight="1">
      <c r="C117" s="10"/>
      <c r="D117" s="10"/>
      <c r="E117" s="10"/>
      <c r="F117" s="10"/>
      <c r="G117" s="47"/>
      <c r="H117" s="51"/>
      <c r="I117" s="47"/>
    </row>
    <row r="118" ht="15.75" customHeight="1">
      <c r="C118" s="10"/>
      <c r="D118" s="10"/>
      <c r="E118" s="10"/>
      <c r="F118" s="10"/>
      <c r="G118" s="47"/>
      <c r="H118" s="51"/>
      <c r="I118" s="47"/>
    </row>
    <row r="119" ht="15.75" customHeight="1">
      <c r="C119" s="10"/>
      <c r="D119" s="10"/>
      <c r="E119" s="10"/>
      <c r="F119" s="10"/>
      <c r="G119" s="47"/>
      <c r="H119" s="51"/>
      <c r="I119" s="47"/>
    </row>
    <row r="120" ht="15.75" customHeight="1">
      <c r="C120" s="10"/>
      <c r="D120" s="10"/>
      <c r="E120" s="10"/>
      <c r="F120" s="10"/>
      <c r="G120" s="47"/>
      <c r="H120" s="51"/>
      <c r="I120" s="47"/>
    </row>
    <row r="121" ht="15.75" customHeight="1">
      <c r="C121" s="10"/>
      <c r="D121" s="10"/>
      <c r="E121" s="10"/>
      <c r="F121" s="10"/>
      <c r="G121" s="47"/>
      <c r="H121" s="51"/>
      <c r="I121" s="47"/>
    </row>
    <row r="122" ht="15.75" customHeight="1">
      <c r="C122" s="10"/>
      <c r="D122" s="10"/>
      <c r="E122" s="10"/>
      <c r="F122" s="10"/>
      <c r="G122" s="47"/>
      <c r="H122" s="51"/>
      <c r="I122" s="47"/>
    </row>
    <row r="123" ht="15.75" customHeight="1">
      <c r="C123" s="10"/>
      <c r="D123" s="10"/>
      <c r="E123" s="10"/>
      <c r="F123" s="10"/>
      <c r="G123" s="47"/>
      <c r="H123" s="51"/>
      <c r="I123" s="47"/>
    </row>
    <row r="124" ht="15.75" customHeight="1">
      <c r="C124" s="10"/>
      <c r="D124" s="10"/>
      <c r="E124" s="10"/>
      <c r="F124" s="10"/>
      <c r="G124" s="47"/>
      <c r="H124" s="51"/>
      <c r="I124" s="47"/>
    </row>
    <row r="125" ht="15.75" customHeight="1">
      <c r="C125" s="10"/>
      <c r="D125" s="10"/>
      <c r="E125" s="10"/>
      <c r="F125" s="10"/>
      <c r="G125" s="47"/>
      <c r="H125" s="51"/>
      <c r="I125" s="47"/>
    </row>
    <row r="126" ht="15.75" customHeight="1">
      <c r="C126" s="10"/>
      <c r="D126" s="10"/>
      <c r="E126" s="10"/>
      <c r="F126" s="10"/>
      <c r="G126" s="47"/>
      <c r="H126" s="51"/>
      <c r="I126" s="47"/>
    </row>
    <row r="127" ht="15.75" customHeight="1">
      <c r="C127" s="10"/>
      <c r="D127" s="10"/>
      <c r="E127" s="10"/>
      <c r="F127" s="10"/>
      <c r="G127" s="47"/>
      <c r="H127" s="51"/>
      <c r="I127" s="47"/>
    </row>
    <row r="128" ht="15.75" customHeight="1">
      <c r="C128" s="10"/>
      <c r="D128" s="10"/>
      <c r="E128" s="10"/>
      <c r="F128" s="10"/>
      <c r="G128" s="47"/>
      <c r="H128" s="51"/>
      <c r="I128" s="47"/>
    </row>
    <row r="129" ht="15.75" customHeight="1">
      <c r="C129" s="10"/>
      <c r="D129" s="10"/>
      <c r="E129" s="10"/>
      <c r="F129" s="10"/>
      <c r="G129" s="47"/>
      <c r="H129" s="51"/>
      <c r="I129" s="47"/>
    </row>
    <row r="130" ht="15.75" customHeight="1">
      <c r="C130" s="10"/>
      <c r="D130" s="10"/>
      <c r="E130" s="10"/>
      <c r="F130" s="10"/>
      <c r="G130" s="47"/>
      <c r="H130" s="51"/>
      <c r="I130" s="47"/>
    </row>
    <row r="131" ht="15.75" customHeight="1">
      <c r="C131" s="10"/>
      <c r="D131" s="10"/>
      <c r="E131" s="10"/>
      <c r="F131" s="10"/>
      <c r="G131" s="47"/>
      <c r="H131" s="51"/>
      <c r="I131" s="47"/>
    </row>
    <row r="132" ht="15.75" customHeight="1">
      <c r="C132" s="10"/>
      <c r="D132" s="10"/>
      <c r="E132" s="10"/>
      <c r="F132" s="10"/>
      <c r="G132" s="47"/>
      <c r="H132" s="51"/>
      <c r="I132" s="47"/>
    </row>
    <row r="133" ht="15.75" customHeight="1">
      <c r="C133" s="10"/>
      <c r="D133" s="10"/>
      <c r="E133" s="10"/>
      <c r="F133" s="10"/>
      <c r="G133" s="47"/>
      <c r="H133" s="51"/>
      <c r="I133" s="47"/>
    </row>
    <row r="134" ht="15.75" customHeight="1">
      <c r="C134" s="10"/>
      <c r="D134" s="10"/>
      <c r="E134" s="10"/>
      <c r="F134" s="10"/>
      <c r="G134" s="47"/>
      <c r="H134" s="51"/>
      <c r="I134" s="47"/>
    </row>
    <row r="135" ht="15.75" customHeight="1">
      <c r="C135" s="10"/>
      <c r="D135" s="10"/>
      <c r="E135" s="10"/>
      <c r="F135" s="10"/>
      <c r="G135" s="47"/>
      <c r="H135" s="51"/>
      <c r="I135" s="47"/>
    </row>
    <row r="136" ht="15.75" customHeight="1">
      <c r="C136" s="10"/>
      <c r="D136" s="10"/>
      <c r="E136" s="10"/>
      <c r="F136" s="10"/>
      <c r="G136" s="47"/>
      <c r="H136" s="51"/>
      <c r="I136" s="47"/>
    </row>
    <row r="137" ht="15.75" customHeight="1">
      <c r="C137" s="10"/>
      <c r="D137" s="10"/>
      <c r="E137" s="10"/>
      <c r="F137" s="10"/>
      <c r="G137" s="47"/>
      <c r="H137" s="51"/>
      <c r="I137" s="47"/>
    </row>
    <row r="138" ht="15.75" customHeight="1">
      <c r="C138" s="10"/>
      <c r="D138" s="10"/>
      <c r="E138" s="10"/>
      <c r="F138" s="10"/>
      <c r="G138" s="47"/>
      <c r="H138" s="51"/>
      <c r="I138" s="47"/>
    </row>
    <row r="139" ht="15.75" customHeight="1">
      <c r="C139" s="10"/>
      <c r="D139" s="10"/>
      <c r="E139" s="10"/>
      <c r="F139" s="10"/>
      <c r="G139" s="47"/>
      <c r="H139" s="51"/>
      <c r="I139" s="47"/>
    </row>
    <row r="140" ht="15.75" customHeight="1">
      <c r="C140" s="10"/>
      <c r="D140" s="10"/>
      <c r="E140" s="10"/>
      <c r="F140" s="10"/>
      <c r="G140" s="47"/>
      <c r="H140" s="51"/>
      <c r="I140" s="47"/>
    </row>
    <row r="141" ht="15.75" customHeight="1">
      <c r="C141" s="10"/>
      <c r="D141" s="10"/>
      <c r="E141" s="10"/>
      <c r="F141" s="10"/>
      <c r="G141" s="47"/>
      <c r="H141" s="51"/>
      <c r="I141" s="47"/>
    </row>
    <row r="142" ht="15.75" customHeight="1">
      <c r="C142" s="10"/>
      <c r="D142" s="10"/>
      <c r="E142" s="10"/>
      <c r="F142" s="10"/>
      <c r="G142" s="47"/>
      <c r="H142" s="51"/>
      <c r="I142" s="47"/>
    </row>
    <row r="143" ht="15.75" customHeight="1">
      <c r="C143" s="10"/>
      <c r="D143" s="10"/>
      <c r="E143" s="10"/>
      <c r="F143" s="10"/>
      <c r="G143" s="47"/>
      <c r="H143" s="51"/>
      <c r="I143" s="47"/>
    </row>
    <row r="144" ht="15.75" customHeight="1">
      <c r="C144" s="10"/>
      <c r="D144" s="10"/>
      <c r="E144" s="10"/>
      <c r="F144" s="10"/>
      <c r="G144" s="47"/>
      <c r="H144" s="51"/>
      <c r="I144" s="47"/>
    </row>
    <row r="145" ht="15.75" customHeight="1">
      <c r="C145" s="10"/>
      <c r="D145" s="10"/>
      <c r="E145" s="10"/>
      <c r="F145" s="10"/>
      <c r="G145" s="47"/>
      <c r="H145" s="51"/>
      <c r="I145" s="47"/>
    </row>
    <row r="146" ht="15.75" customHeight="1">
      <c r="C146" s="10"/>
      <c r="D146" s="10"/>
      <c r="E146" s="10"/>
      <c r="F146" s="10"/>
      <c r="G146" s="47"/>
      <c r="H146" s="51"/>
      <c r="I146" s="47"/>
    </row>
    <row r="147" ht="15.75" customHeight="1">
      <c r="C147" s="10"/>
      <c r="D147" s="10"/>
      <c r="E147" s="10"/>
      <c r="F147" s="10"/>
      <c r="G147" s="47"/>
      <c r="H147" s="51"/>
      <c r="I147" s="47"/>
    </row>
    <row r="148" ht="15.75" customHeight="1">
      <c r="C148" s="10"/>
      <c r="D148" s="10"/>
      <c r="E148" s="10"/>
      <c r="F148" s="10"/>
      <c r="G148" s="47"/>
      <c r="H148" s="51"/>
      <c r="I148" s="47"/>
    </row>
    <row r="149" ht="15.75" customHeight="1">
      <c r="C149" s="10"/>
      <c r="D149" s="10"/>
      <c r="E149" s="10"/>
      <c r="F149" s="10"/>
      <c r="G149" s="47"/>
      <c r="H149" s="51"/>
      <c r="I149" s="47"/>
    </row>
    <row r="150" ht="15.75" customHeight="1">
      <c r="C150" s="10"/>
      <c r="D150" s="10"/>
      <c r="E150" s="10"/>
      <c r="F150" s="10"/>
      <c r="G150" s="47"/>
      <c r="H150" s="51"/>
      <c r="I150" s="47"/>
    </row>
    <row r="151" ht="15.75" customHeight="1">
      <c r="C151" s="10"/>
      <c r="D151" s="10"/>
      <c r="E151" s="10"/>
      <c r="F151" s="10"/>
      <c r="G151" s="47"/>
      <c r="H151" s="51"/>
      <c r="I151" s="47"/>
    </row>
    <row r="152" ht="15.75" customHeight="1">
      <c r="C152" s="10"/>
      <c r="D152" s="10"/>
      <c r="E152" s="10"/>
      <c r="F152" s="10"/>
      <c r="G152" s="47"/>
      <c r="H152" s="51"/>
      <c r="I152" s="47"/>
    </row>
    <row r="153" ht="15.75" customHeight="1">
      <c r="C153" s="10"/>
      <c r="D153" s="10"/>
      <c r="E153" s="10"/>
      <c r="F153" s="10"/>
      <c r="G153" s="47"/>
      <c r="H153" s="51"/>
      <c r="I153" s="47"/>
    </row>
    <row r="154" ht="15.75" customHeight="1">
      <c r="C154" s="10"/>
      <c r="D154" s="10"/>
      <c r="E154" s="10"/>
      <c r="F154" s="10"/>
      <c r="G154" s="47"/>
      <c r="H154" s="51"/>
      <c r="I154" s="47"/>
    </row>
    <row r="155" ht="15.75" customHeight="1">
      <c r="C155" s="10"/>
      <c r="D155" s="10"/>
      <c r="E155" s="10"/>
      <c r="F155" s="10"/>
      <c r="G155" s="47"/>
      <c r="H155" s="51"/>
      <c r="I155" s="47"/>
    </row>
    <row r="156" ht="15.75" customHeight="1">
      <c r="C156" s="10"/>
      <c r="D156" s="10"/>
      <c r="E156" s="10"/>
      <c r="F156" s="10"/>
      <c r="G156" s="47"/>
      <c r="H156" s="51"/>
      <c r="I156" s="47"/>
    </row>
    <row r="157" ht="15.75" customHeight="1">
      <c r="C157" s="10"/>
      <c r="D157" s="10"/>
      <c r="E157" s="10"/>
      <c r="F157" s="10"/>
      <c r="G157" s="47"/>
      <c r="H157" s="51"/>
      <c r="I157" s="47"/>
    </row>
    <row r="158" ht="15.75" customHeight="1">
      <c r="C158" s="10"/>
      <c r="D158" s="10"/>
      <c r="E158" s="10"/>
      <c r="F158" s="10"/>
      <c r="G158" s="47"/>
      <c r="H158" s="51"/>
      <c r="I158" s="47"/>
    </row>
    <row r="159" ht="15.75" customHeight="1">
      <c r="C159" s="10"/>
      <c r="D159" s="10"/>
      <c r="E159" s="10"/>
      <c r="F159" s="10"/>
      <c r="G159" s="47"/>
      <c r="H159" s="51"/>
      <c r="I159" s="47"/>
    </row>
    <row r="160" ht="15.75" customHeight="1">
      <c r="C160" s="10"/>
      <c r="D160" s="10"/>
      <c r="E160" s="10"/>
      <c r="F160" s="10"/>
      <c r="G160" s="47"/>
      <c r="H160" s="51"/>
      <c r="I160" s="47"/>
    </row>
    <row r="161" ht="15.75" customHeight="1">
      <c r="C161" s="10"/>
      <c r="D161" s="10"/>
      <c r="E161" s="10"/>
      <c r="F161" s="10"/>
      <c r="G161" s="47"/>
      <c r="H161" s="51"/>
      <c r="I161" s="47"/>
    </row>
    <row r="162" ht="15.75" customHeight="1">
      <c r="C162" s="10"/>
      <c r="D162" s="10"/>
      <c r="E162" s="10"/>
      <c r="F162" s="10"/>
      <c r="G162" s="47"/>
      <c r="H162" s="51"/>
      <c r="I162" s="47"/>
    </row>
    <row r="163" ht="15.75" customHeight="1">
      <c r="C163" s="10"/>
      <c r="D163" s="10"/>
      <c r="E163" s="10"/>
      <c r="F163" s="10"/>
      <c r="G163" s="47"/>
      <c r="H163" s="51"/>
      <c r="I163" s="47"/>
    </row>
    <row r="164" ht="15.75" customHeight="1">
      <c r="C164" s="10"/>
      <c r="D164" s="10"/>
      <c r="E164" s="10"/>
      <c r="F164" s="10"/>
      <c r="G164" s="47"/>
      <c r="H164" s="51"/>
      <c r="I164" s="47"/>
    </row>
    <row r="165" ht="15.75" customHeight="1">
      <c r="C165" s="10"/>
      <c r="D165" s="10"/>
      <c r="E165" s="10"/>
      <c r="F165" s="10"/>
      <c r="G165" s="47"/>
      <c r="H165" s="51"/>
      <c r="I165" s="47"/>
    </row>
    <row r="166" ht="15.75" customHeight="1">
      <c r="C166" s="10"/>
      <c r="D166" s="10"/>
      <c r="E166" s="10"/>
      <c r="F166" s="10"/>
      <c r="G166" s="47"/>
      <c r="H166" s="51"/>
      <c r="I166" s="47"/>
    </row>
    <row r="167" ht="15.75" customHeight="1">
      <c r="C167" s="10"/>
      <c r="D167" s="10"/>
      <c r="E167" s="10"/>
      <c r="F167" s="10"/>
      <c r="G167" s="47"/>
      <c r="H167" s="51"/>
      <c r="I167" s="47"/>
    </row>
    <row r="168" ht="15.75" customHeight="1">
      <c r="C168" s="10"/>
      <c r="D168" s="10"/>
      <c r="E168" s="10"/>
      <c r="F168" s="10"/>
      <c r="G168" s="47"/>
      <c r="H168" s="51"/>
      <c r="I168" s="47"/>
    </row>
    <row r="169" ht="15.75" customHeight="1">
      <c r="C169" s="10"/>
      <c r="D169" s="10"/>
      <c r="E169" s="10"/>
      <c r="F169" s="10"/>
      <c r="G169" s="47"/>
      <c r="H169" s="51"/>
      <c r="I169" s="47"/>
    </row>
    <row r="170" ht="15.75" customHeight="1">
      <c r="C170" s="10"/>
      <c r="D170" s="10"/>
      <c r="E170" s="10"/>
      <c r="F170" s="10"/>
      <c r="G170" s="47"/>
      <c r="H170" s="51"/>
      <c r="I170" s="47"/>
    </row>
    <row r="171" ht="15.75" customHeight="1">
      <c r="C171" s="10"/>
      <c r="D171" s="10"/>
      <c r="E171" s="10"/>
      <c r="F171" s="10"/>
      <c r="G171" s="47"/>
      <c r="H171" s="51"/>
      <c r="I171" s="47"/>
    </row>
    <row r="172" ht="15.75" customHeight="1">
      <c r="C172" s="10"/>
      <c r="D172" s="10"/>
      <c r="E172" s="10"/>
      <c r="F172" s="10"/>
      <c r="G172" s="47"/>
      <c r="H172" s="51"/>
      <c r="I172" s="47"/>
    </row>
    <row r="173" ht="15.75" customHeight="1">
      <c r="C173" s="10"/>
      <c r="D173" s="10"/>
      <c r="E173" s="10"/>
      <c r="F173" s="10"/>
      <c r="G173" s="47"/>
      <c r="H173" s="51"/>
      <c r="I173" s="47"/>
    </row>
    <row r="174" ht="15.75" customHeight="1">
      <c r="C174" s="10"/>
      <c r="D174" s="10"/>
      <c r="E174" s="10"/>
      <c r="F174" s="10"/>
      <c r="G174" s="47"/>
      <c r="H174" s="51"/>
      <c r="I174" s="47"/>
    </row>
    <row r="175" ht="15.75" customHeight="1">
      <c r="C175" s="10"/>
      <c r="D175" s="10"/>
      <c r="E175" s="10"/>
      <c r="F175" s="10"/>
      <c r="G175" s="47"/>
      <c r="H175" s="51"/>
      <c r="I175" s="47"/>
    </row>
    <row r="176" ht="15.75" customHeight="1">
      <c r="C176" s="10"/>
      <c r="D176" s="10"/>
      <c r="E176" s="10"/>
      <c r="F176" s="10"/>
      <c r="G176" s="47"/>
      <c r="H176" s="51"/>
      <c r="I176" s="47"/>
    </row>
    <row r="177" ht="15.75" customHeight="1">
      <c r="C177" s="10"/>
      <c r="D177" s="10"/>
      <c r="E177" s="10"/>
      <c r="F177" s="10"/>
      <c r="G177" s="47"/>
      <c r="H177" s="51"/>
      <c r="I177" s="47"/>
    </row>
    <row r="178" ht="15.75" customHeight="1">
      <c r="C178" s="10"/>
      <c r="D178" s="10"/>
      <c r="E178" s="10"/>
      <c r="F178" s="10"/>
      <c r="G178" s="47"/>
      <c r="H178" s="51"/>
      <c r="I178" s="47"/>
    </row>
    <row r="179" ht="15.75" customHeight="1">
      <c r="C179" s="10"/>
      <c r="D179" s="10"/>
      <c r="E179" s="10"/>
      <c r="F179" s="10"/>
      <c r="G179" s="47"/>
      <c r="H179" s="51"/>
      <c r="I179" s="47"/>
    </row>
    <row r="180" ht="15.75" customHeight="1">
      <c r="C180" s="10"/>
      <c r="D180" s="10"/>
      <c r="E180" s="10"/>
      <c r="F180" s="10"/>
      <c r="G180" s="47"/>
      <c r="H180" s="51"/>
      <c r="I180" s="47"/>
    </row>
    <row r="181" ht="15.75" customHeight="1">
      <c r="C181" s="10"/>
      <c r="D181" s="10"/>
      <c r="E181" s="10"/>
      <c r="F181" s="10"/>
      <c r="G181" s="47"/>
      <c r="H181" s="51"/>
      <c r="I181" s="47"/>
    </row>
    <row r="182" ht="15.75" customHeight="1">
      <c r="C182" s="10"/>
      <c r="D182" s="10"/>
      <c r="E182" s="10"/>
      <c r="F182" s="10"/>
      <c r="G182" s="47"/>
      <c r="H182" s="51"/>
      <c r="I182" s="47"/>
    </row>
    <row r="183" ht="15.75" customHeight="1">
      <c r="C183" s="10"/>
      <c r="D183" s="10"/>
      <c r="E183" s="10"/>
      <c r="F183" s="10"/>
      <c r="G183" s="47"/>
      <c r="H183" s="51"/>
      <c r="I183" s="47"/>
    </row>
    <row r="184" ht="15.75" customHeight="1">
      <c r="C184" s="10"/>
      <c r="D184" s="10"/>
      <c r="E184" s="10"/>
      <c r="F184" s="10"/>
      <c r="G184" s="47"/>
      <c r="H184" s="51"/>
      <c r="I184" s="47"/>
    </row>
    <row r="185" ht="15.75" customHeight="1">
      <c r="C185" s="10"/>
      <c r="D185" s="10"/>
      <c r="E185" s="10"/>
      <c r="F185" s="10"/>
      <c r="G185" s="47"/>
      <c r="H185" s="51"/>
      <c r="I185" s="47"/>
    </row>
    <row r="186" ht="15.75" customHeight="1">
      <c r="C186" s="10"/>
      <c r="D186" s="10"/>
      <c r="E186" s="10"/>
      <c r="F186" s="10"/>
      <c r="G186" s="47"/>
      <c r="H186" s="51"/>
      <c r="I186" s="47"/>
    </row>
    <row r="187" ht="15.75" customHeight="1">
      <c r="C187" s="10"/>
      <c r="D187" s="10"/>
      <c r="E187" s="10"/>
      <c r="F187" s="10"/>
      <c r="G187" s="47"/>
      <c r="H187" s="51"/>
      <c r="I187" s="47"/>
    </row>
    <row r="188" ht="15.75" customHeight="1">
      <c r="C188" s="10"/>
      <c r="D188" s="10"/>
      <c r="E188" s="10"/>
      <c r="F188" s="10"/>
      <c r="G188" s="47"/>
      <c r="H188" s="51"/>
      <c r="I188" s="47"/>
    </row>
    <row r="189" ht="15.75" customHeight="1">
      <c r="C189" s="10"/>
      <c r="D189" s="10"/>
      <c r="E189" s="10"/>
      <c r="F189" s="10"/>
      <c r="G189" s="47"/>
      <c r="H189" s="51"/>
      <c r="I189" s="47"/>
    </row>
    <row r="190" ht="15.75" customHeight="1">
      <c r="C190" s="10"/>
      <c r="D190" s="10"/>
      <c r="E190" s="10"/>
      <c r="F190" s="10"/>
      <c r="G190" s="47"/>
      <c r="H190" s="51"/>
      <c r="I190" s="47"/>
    </row>
    <row r="191" ht="15.75" customHeight="1">
      <c r="C191" s="10"/>
      <c r="D191" s="10"/>
      <c r="E191" s="10"/>
      <c r="F191" s="10"/>
      <c r="G191" s="47"/>
      <c r="H191" s="51"/>
      <c r="I191" s="47"/>
    </row>
    <row r="192" ht="15.75" customHeight="1">
      <c r="C192" s="10"/>
      <c r="D192" s="10"/>
      <c r="E192" s="10"/>
      <c r="F192" s="10"/>
      <c r="G192" s="47"/>
      <c r="H192" s="51"/>
      <c r="I192" s="47"/>
    </row>
    <row r="193" ht="15.75" customHeight="1">
      <c r="C193" s="10"/>
      <c r="D193" s="10"/>
      <c r="E193" s="10"/>
      <c r="F193" s="10"/>
      <c r="G193" s="47"/>
      <c r="H193" s="51"/>
      <c r="I193" s="47"/>
    </row>
    <row r="194" ht="15.75" customHeight="1">
      <c r="C194" s="10"/>
      <c r="D194" s="10"/>
      <c r="E194" s="10"/>
      <c r="F194" s="10"/>
      <c r="G194" s="47"/>
      <c r="H194" s="51"/>
      <c r="I194" s="47"/>
    </row>
    <row r="195" ht="15.75" customHeight="1">
      <c r="C195" s="10"/>
      <c r="D195" s="10"/>
      <c r="E195" s="10"/>
      <c r="F195" s="10"/>
      <c r="G195" s="47"/>
      <c r="H195" s="51"/>
      <c r="I195" s="47"/>
    </row>
    <row r="196" ht="15.75" customHeight="1">
      <c r="C196" s="10"/>
      <c r="D196" s="10"/>
      <c r="E196" s="10"/>
      <c r="F196" s="10"/>
      <c r="G196" s="47"/>
      <c r="H196" s="51"/>
      <c r="I196" s="47"/>
    </row>
    <row r="197" ht="15.75" customHeight="1">
      <c r="C197" s="10"/>
      <c r="D197" s="10"/>
      <c r="E197" s="10"/>
      <c r="F197" s="10"/>
      <c r="G197" s="47"/>
      <c r="H197" s="51"/>
      <c r="I197" s="47"/>
    </row>
    <row r="198" ht="15.75" customHeight="1">
      <c r="C198" s="10"/>
      <c r="D198" s="10"/>
      <c r="E198" s="10"/>
      <c r="F198" s="10"/>
      <c r="G198" s="47"/>
      <c r="H198" s="51"/>
      <c r="I198" s="47"/>
    </row>
    <row r="199" ht="15.75" customHeight="1">
      <c r="C199" s="10"/>
      <c r="D199" s="10"/>
      <c r="E199" s="10"/>
      <c r="F199" s="10"/>
      <c r="G199" s="47"/>
      <c r="H199" s="51"/>
      <c r="I199" s="47"/>
    </row>
    <row r="200" ht="15.75" customHeight="1">
      <c r="C200" s="10"/>
      <c r="D200" s="10"/>
      <c r="E200" s="10"/>
      <c r="F200" s="10"/>
      <c r="G200" s="47"/>
      <c r="H200" s="51"/>
      <c r="I200" s="47"/>
    </row>
    <row r="201" ht="15.75" customHeight="1">
      <c r="C201" s="10"/>
      <c r="D201" s="10"/>
      <c r="E201" s="10"/>
      <c r="F201" s="10"/>
      <c r="G201" s="47"/>
      <c r="H201" s="51"/>
      <c r="I201" s="47"/>
    </row>
    <row r="202" ht="15.75" customHeight="1">
      <c r="C202" s="10"/>
      <c r="D202" s="10"/>
      <c r="E202" s="10"/>
      <c r="F202" s="10"/>
      <c r="G202" s="47"/>
      <c r="H202" s="51"/>
      <c r="I202" s="47"/>
    </row>
    <row r="203" ht="15.75" customHeight="1">
      <c r="C203" s="10"/>
      <c r="D203" s="10"/>
      <c r="E203" s="10"/>
      <c r="F203" s="10"/>
      <c r="G203" s="47"/>
      <c r="H203" s="51"/>
      <c r="I203" s="47"/>
    </row>
    <row r="204" ht="15.75" customHeight="1">
      <c r="C204" s="10"/>
      <c r="D204" s="10"/>
      <c r="E204" s="10"/>
      <c r="F204" s="10"/>
      <c r="G204" s="47"/>
      <c r="H204" s="51"/>
      <c r="I204" s="47"/>
    </row>
    <row r="205" ht="15.75" customHeight="1">
      <c r="C205" s="10"/>
      <c r="D205" s="10"/>
      <c r="E205" s="10"/>
      <c r="F205" s="10"/>
      <c r="G205" s="47"/>
      <c r="H205" s="51"/>
      <c r="I205" s="47"/>
    </row>
    <row r="206" ht="15.75" customHeight="1">
      <c r="C206" s="10"/>
      <c r="D206" s="10"/>
      <c r="E206" s="10"/>
      <c r="F206" s="10"/>
      <c r="G206" s="47"/>
      <c r="H206" s="51"/>
      <c r="I206" s="47"/>
    </row>
    <row r="207" ht="15.75" customHeight="1">
      <c r="C207" s="10"/>
      <c r="D207" s="10"/>
      <c r="E207" s="10"/>
      <c r="F207" s="10"/>
      <c r="G207" s="47"/>
      <c r="H207" s="51"/>
      <c r="I207" s="47"/>
    </row>
    <row r="208" ht="15.75" customHeight="1">
      <c r="C208" s="10"/>
      <c r="D208" s="10"/>
      <c r="E208" s="10"/>
      <c r="F208" s="10"/>
      <c r="G208" s="47"/>
      <c r="H208" s="51"/>
      <c r="I208" s="47"/>
    </row>
    <row r="209" ht="15.75" customHeight="1">
      <c r="C209" s="10"/>
      <c r="D209" s="10"/>
      <c r="E209" s="10"/>
      <c r="F209" s="10"/>
      <c r="G209" s="47"/>
      <c r="H209" s="51"/>
      <c r="I209" s="47"/>
    </row>
    <row r="210" ht="15.75" customHeight="1">
      <c r="C210" s="10"/>
      <c r="D210" s="10"/>
      <c r="E210" s="10"/>
      <c r="F210" s="10"/>
      <c r="G210" s="47"/>
      <c r="H210" s="51"/>
      <c r="I210" s="47"/>
    </row>
    <row r="211" ht="15.75" customHeight="1">
      <c r="C211" s="10"/>
      <c r="D211" s="10"/>
      <c r="E211" s="10"/>
      <c r="F211" s="10"/>
      <c r="G211" s="47"/>
      <c r="H211" s="51"/>
      <c r="I211" s="47"/>
    </row>
    <row r="212" ht="15.75" customHeight="1">
      <c r="C212" s="10"/>
      <c r="D212" s="10"/>
      <c r="E212" s="10"/>
      <c r="F212" s="10"/>
      <c r="G212" s="47"/>
      <c r="H212" s="51"/>
      <c r="I212" s="47"/>
    </row>
    <row r="213" ht="15.75" customHeight="1">
      <c r="C213" s="10"/>
      <c r="D213" s="10"/>
      <c r="E213" s="10"/>
      <c r="F213" s="10"/>
      <c r="G213" s="47"/>
      <c r="H213" s="51"/>
      <c r="I213" s="47"/>
    </row>
    <row r="214" ht="15.75" customHeight="1">
      <c r="C214" s="10"/>
      <c r="D214" s="10"/>
      <c r="E214" s="10"/>
      <c r="F214" s="10"/>
      <c r="G214" s="47"/>
      <c r="H214" s="51"/>
      <c r="I214" s="47"/>
    </row>
    <row r="215" ht="15.75" customHeight="1">
      <c r="C215" s="10"/>
      <c r="D215" s="10"/>
      <c r="E215" s="10"/>
      <c r="F215" s="10"/>
      <c r="G215" s="47"/>
      <c r="H215" s="51"/>
      <c r="I215" s="47"/>
    </row>
    <row r="216" ht="15.75" customHeight="1">
      <c r="C216" s="10"/>
      <c r="D216" s="10"/>
      <c r="E216" s="10"/>
      <c r="F216" s="10"/>
      <c r="G216" s="47"/>
      <c r="H216" s="51"/>
      <c r="I216" s="47"/>
    </row>
    <row r="217" ht="15.75" customHeight="1">
      <c r="C217" s="10"/>
      <c r="D217" s="10"/>
      <c r="E217" s="10"/>
      <c r="F217" s="10"/>
      <c r="G217" s="47"/>
      <c r="H217" s="51"/>
      <c r="I217" s="47"/>
    </row>
    <row r="218" ht="15.75" customHeight="1">
      <c r="C218" s="10"/>
      <c r="D218" s="10"/>
      <c r="E218" s="10"/>
      <c r="F218" s="10"/>
      <c r="G218" s="47"/>
      <c r="H218" s="51"/>
      <c r="I218" s="47"/>
    </row>
    <row r="219" ht="15.75" customHeight="1">
      <c r="C219" s="10"/>
      <c r="D219" s="10"/>
      <c r="E219" s="10"/>
      <c r="F219" s="10"/>
      <c r="G219" s="47"/>
      <c r="H219" s="51"/>
      <c r="I219" s="47"/>
    </row>
    <row r="220" ht="15.75" customHeight="1">
      <c r="C220" s="10"/>
      <c r="D220" s="10"/>
      <c r="E220" s="10"/>
      <c r="F220" s="10"/>
      <c r="G220" s="47"/>
      <c r="H220" s="51"/>
      <c r="I220" s="47"/>
    </row>
    <row r="221" ht="15.75" customHeight="1">
      <c r="C221" s="10"/>
      <c r="D221" s="10"/>
      <c r="E221" s="10"/>
      <c r="F221" s="10"/>
      <c r="G221" s="47"/>
      <c r="H221" s="51"/>
      <c r="I221" s="47"/>
    </row>
    <row r="222" ht="15.75" customHeight="1">
      <c r="C222" s="10"/>
      <c r="D222" s="10"/>
      <c r="E222" s="10"/>
      <c r="F222" s="10"/>
      <c r="G222" s="47"/>
      <c r="H222" s="51"/>
      <c r="I222" s="47"/>
    </row>
    <row r="223" ht="15.75" customHeight="1">
      <c r="C223" s="10"/>
      <c r="D223" s="10"/>
      <c r="E223" s="10"/>
      <c r="F223" s="10"/>
      <c r="G223" s="47"/>
      <c r="H223" s="51"/>
      <c r="I223" s="47"/>
    </row>
    <row r="224" ht="15.75" customHeight="1">
      <c r="C224" s="10"/>
      <c r="D224" s="10"/>
      <c r="E224" s="10"/>
      <c r="F224" s="10"/>
      <c r="G224" s="47"/>
      <c r="H224" s="51"/>
      <c r="I224" s="47"/>
    </row>
    <row r="225" ht="15.75" customHeight="1">
      <c r="G225" s="47"/>
      <c r="H225" s="47"/>
      <c r="I225" s="47"/>
    </row>
    <row r="226" ht="15.75" customHeight="1">
      <c r="G226" s="47"/>
      <c r="H226" s="47"/>
      <c r="I226" s="47"/>
    </row>
    <row r="227" ht="15.75" customHeight="1">
      <c r="G227" s="47"/>
      <c r="H227" s="47"/>
      <c r="I227" s="47"/>
    </row>
    <row r="228" ht="15.75" customHeight="1">
      <c r="G228" s="47"/>
      <c r="H228" s="47"/>
      <c r="I228" s="47"/>
    </row>
    <row r="229" ht="15.75" customHeight="1">
      <c r="G229" s="47"/>
      <c r="H229" s="47"/>
      <c r="I229" s="47"/>
    </row>
    <row r="230" ht="15.75" customHeight="1">
      <c r="G230" s="47"/>
      <c r="H230" s="47"/>
      <c r="I230" s="47"/>
    </row>
    <row r="231" ht="15.75" customHeight="1">
      <c r="G231" s="47"/>
      <c r="H231" s="47"/>
      <c r="I231" s="47"/>
    </row>
    <row r="232" ht="15.75" customHeight="1">
      <c r="G232" s="47"/>
      <c r="H232" s="47"/>
      <c r="I232" s="47"/>
    </row>
    <row r="233" ht="15.75" customHeight="1">
      <c r="G233" s="47"/>
      <c r="H233" s="47"/>
      <c r="I233" s="47"/>
    </row>
    <row r="234" ht="15.75" customHeight="1">
      <c r="G234" s="47"/>
      <c r="H234" s="47"/>
      <c r="I234" s="47"/>
    </row>
    <row r="235" ht="15.75" customHeight="1">
      <c r="G235" s="47"/>
      <c r="H235" s="47"/>
      <c r="I235" s="47"/>
    </row>
    <row r="236" ht="15.75" customHeight="1">
      <c r="G236" s="47"/>
      <c r="H236" s="47"/>
      <c r="I236" s="47"/>
    </row>
    <row r="237" ht="15.75" customHeight="1">
      <c r="G237" s="47"/>
      <c r="H237" s="47"/>
      <c r="I237" s="47"/>
    </row>
    <row r="238" ht="15.75" customHeight="1">
      <c r="G238" s="47"/>
      <c r="H238" s="47"/>
      <c r="I238" s="47"/>
    </row>
    <row r="239" ht="15.75" customHeight="1">
      <c r="G239" s="47"/>
      <c r="H239" s="47"/>
      <c r="I239" s="47"/>
    </row>
    <row r="240" ht="15.75" customHeight="1">
      <c r="G240" s="47"/>
      <c r="H240" s="47"/>
      <c r="I240" s="47"/>
    </row>
    <row r="241" ht="15.75" customHeight="1">
      <c r="G241" s="47"/>
      <c r="H241" s="47"/>
      <c r="I241" s="47"/>
    </row>
    <row r="242" ht="15.75" customHeight="1">
      <c r="G242" s="47"/>
      <c r="H242" s="47"/>
      <c r="I242" s="47"/>
    </row>
    <row r="243" ht="15.75" customHeight="1">
      <c r="G243" s="47"/>
      <c r="H243" s="47"/>
      <c r="I243" s="47"/>
    </row>
    <row r="244" ht="15.75" customHeight="1">
      <c r="G244" s="47"/>
      <c r="H244" s="47"/>
      <c r="I244" s="47"/>
    </row>
    <row r="245" ht="15.75" customHeight="1">
      <c r="G245" s="47"/>
      <c r="H245" s="47"/>
      <c r="I245" s="47"/>
    </row>
    <row r="246" ht="15.75" customHeight="1">
      <c r="G246" s="47"/>
      <c r="H246" s="47"/>
      <c r="I246" s="47"/>
    </row>
    <row r="247" ht="15.75" customHeight="1">
      <c r="G247" s="47"/>
      <c r="H247" s="47"/>
      <c r="I247" s="47"/>
    </row>
    <row r="248" ht="15.75" customHeight="1">
      <c r="G248" s="47"/>
      <c r="H248" s="47"/>
      <c r="I248" s="47"/>
    </row>
    <row r="249" ht="15.75" customHeight="1">
      <c r="G249" s="47"/>
      <c r="H249" s="47"/>
      <c r="I249" s="47"/>
    </row>
    <row r="250" ht="15.75" customHeight="1">
      <c r="G250" s="47"/>
      <c r="H250" s="47"/>
      <c r="I250" s="47"/>
    </row>
    <row r="251" ht="15.75" customHeight="1">
      <c r="G251" s="47"/>
      <c r="H251" s="47"/>
      <c r="I251" s="47"/>
    </row>
    <row r="252" ht="15.75" customHeight="1">
      <c r="G252" s="47"/>
      <c r="H252" s="47"/>
      <c r="I252" s="47"/>
    </row>
    <row r="253" ht="15.75" customHeight="1">
      <c r="G253" s="47"/>
      <c r="H253" s="47"/>
      <c r="I253" s="47"/>
    </row>
    <row r="254" ht="15.75" customHeight="1">
      <c r="G254" s="47"/>
      <c r="H254" s="47"/>
      <c r="I254" s="47"/>
    </row>
    <row r="255" ht="15.75" customHeight="1">
      <c r="G255" s="47"/>
      <c r="H255" s="47"/>
      <c r="I255" s="47"/>
    </row>
    <row r="256" ht="15.75" customHeight="1">
      <c r="G256" s="47"/>
      <c r="H256" s="47"/>
      <c r="I256" s="47"/>
    </row>
    <row r="257" ht="15.75" customHeight="1">
      <c r="G257" s="47"/>
      <c r="H257" s="47"/>
      <c r="I257" s="47"/>
    </row>
    <row r="258" ht="15.75" customHeight="1">
      <c r="G258" s="47"/>
      <c r="H258" s="47"/>
      <c r="I258" s="47"/>
    </row>
    <row r="259" ht="15.75" customHeight="1">
      <c r="G259" s="47"/>
      <c r="H259" s="47"/>
      <c r="I259" s="47"/>
    </row>
    <row r="260" ht="15.75" customHeight="1">
      <c r="G260" s="47"/>
      <c r="H260" s="47"/>
      <c r="I260" s="47"/>
    </row>
    <row r="261" ht="15.75" customHeight="1">
      <c r="G261" s="47"/>
      <c r="H261" s="47"/>
      <c r="I261" s="47"/>
    </row>
    <row r="262" ht="15.75" customHeight="1">
      <c r="G262" s="47"/>
      <c r="H262" s="47"/>
      <c r="I262" s="47"/>
    </row>
    <row r="263" ht="15.75" customHeight="1">
      <c r="G263" s="47"/>
      <c r="H263" s="47"/>
      <c r="I263" s="47"/>
    </row>
    <row r="264" ht="15.75" customHeight="1">
      <c r="G264" s="47"/>
      <c r="H264" s="47"/>
      <c r="I264" s="47"/>
    </row>
    <row r="265" ht="15.75" customHeight="1">
      <c r="G265" s="47"/>
      <c r="H265" s="47"/>
      <c r="I265" s="47"/>
    </row>
    <row r="266" ht="15.75" customHeight="1">
      <c r="G266" s="47"/>
      <c r="H266" s="47"/>
      <c r="I266" s="47"/>
    </row>
    <row r="267" ht="15.75" customHeight="1">
      <c r="G267" s="47"/>
      <c r="H267" s="47"/>
      <c r="I267" s="47"/>
    </row>
    <row r="268" ht="15.75" customHeight="1">
      <c r="G268" s="47"/>
      <c r="H268" s="47"/>
      <c r="I268" s="47"/>
    </row>
    <row r="269" ht="15.75" customHeight="1">
      <c r="G269" s="47"/>
      <c r="H269" s="47"/>
      <c r="I269" s="47"/>
    </row>
    <row r="270" ht="15.75" customHeight="1">
      <c r="G270" s="47"/>
      <c r="H270" s="47"/>
      <c r="I270" s="47"/>
    </row>
    <row r="271" ht="15.75" customHeight="1">
      <c r="G271" s="47"/>
      <c r="H271" s="47"/>
      <c r="I271" s="47"/>
    </row>
    <row r="272" ht="15.75" customHeight="1">
      <c r="G272" s="47"/>
      <c r="H272" s="47"/>
      <c r="I272" s="47"/>
    </row>
    <row r="273" ht="15.75" customHeight="1">
      <c r="G273" s="47"/>
      <c r="H273" s="47"/>
      <c r="I273" s="47"/>
    </row>
    <row r="274" ht="15.75" customHeight="1">
      <c r="G274" s="47"/>
      <c r="H274" s="47"/>
      <c r="I274" s="47"/>
    </row>
    <row r="275" ht="15.75" customHeight="1">
      <c r="G275" s="47"/>
      <c r="H275" s="47"/>
      <c r="I275" s="47"/>
    </row>
    <row r="276" ht="15.75" customHeight="1">
      <c r="G276" s="47"/>
      <c r="H276" s="47"/>
      <c r="I276" s="47"/>
    </row>
    <row r="277" ht="15.75" customHeight="1">
      <c r="G277" s="47"/>
      <c r="H277" s="47"/>
      <c r="I277" s="47"/>
    </row>
    <row r="278" ht="15.75" customHeight="1">
      <c r="G278" s="47"/>
      <c r="H278" s="47"/>
      <c r="I278" s="47"/>
    </row>
    <row r="279" ht="15.75" customHeight="1">
      <c r="G279" s="47"/>
      <c r="H279" s="47"/>
      <c r="I279" s="47"/>
    </row>
    <row r="280" ht="15.75" customHeight="1">
      <c r="G280" s="47"/>
      <c r="H280" s="47"/>
      <c r="I280" s="47"/>
    </row>
    <row r="281" ht="15.75" customHeight="1">
      <c r="G281" s="47"/>
      <c r="H281" s="47"/>
      <c r="I281" s="47"/>
    </row>
    <row r="282" ht="15.75" customHeight="1">
      <c r="G282" s="47"/>
      <c r="H282" s="47"/>
      <c r="I282" s="47"/>
    </row>
    <row r="283" ht="15.75" customHeight="1">
      <c r="G283" s="47"/>
      <c r="H283" s="47"/>
      <c r="I283" s="47"/>
    </row>
    <row r="284" ht="15.75" customHeight="1">
      <c r="G284" s="47"/>
      <c r="H284" s="47"/>
      <c r="I284" s="47"/>
    </row>
    <row r="285" ht="15.75" customHeight="1">
      <c r="G285" s="47"/>
      <c r="H285" s="47"/>
      <c r="I285" s="47"/>
    </row>
    <row r="286" ht="15.75" customHeight="1">
      <c r="G286" s="47"/>
      <c r="H286" s="47"/>
      <c r="I286" s="47"/>
    </row>
    <row r="287" ht="15.75" customHeight="1">
      <c r="G287" s="47"/>
      <c r="H287" s="47"/>
      <c r="I287" s="47"/>
    </row>
    <row r="288" ht="15.75" customHeight="1">
      <c r="G288" s="47"/>
      <c r="H288" s="47"/>
      <c r="I288" s="47"/>
    </row>
    <row r="289" ht="15.75" customHeight="1">
      <c r="G289" s="47"/>
      <c r="H289" s="47"/>
      <c r="I289" s="47"/>
    </row>
    <row r="290" ht="15.75" customHeight="1">
      <c r="G290" s="47"/>
      <c r="H290" s="47"/>
      <c r="I290" s="47"/>
    </row>
    <row r="291" ht="15.75" customHeight="1">
      <c r="G291" s="47"/>
      <c r="H291" s="47"/>
      <c r="I291" s="47"/>
    </row>
    <row r="292" ht="15.75" customHeight="1">
      <c r="G292" s="47"/>
      <c r="H292" s="47"/>
      <c r="I292" s="47"/>
    </row>
    <row r="293" ht="15.75" customHeight="1">
      <c r="G293" s="47"/>
      <c r="H293" s="47"/>
      <c r="I293" s="47"/>
    </row>
    <row r="294" ht="15.75" customHeight="1">
      <c r="G294" s="47"/>
      <c r="H294" s="47"/>
      <c r="I294" s="47"/>
    </row>
    <row r="295" ht="15.75" customHeight="1">
      <c r="G295" s="47"/>
      <c r="H295" s="47"/>
      <c r="I295" s="47"/>
    </row>
    <row r="296" ht="15.75" customHeight="1">
      <c r="G296" s="47"/>
      <c r="H296" s="47"/>
      <c r="I296" s="47"/>
    </row>
    <row r="297" ht="15.75" customHeight="1">
      <c r="G297" s="47"/>
      <c r="H297" s="47"/>
      <c r="I297" s="47"/>
    </row>
    <row r="298" ht="15.75" customHeight="1">
      <c r="G298" s="47"/>
      <c r="H298" s="47"/>
      <c r="I298" s="47"/>
    </row>
    <row r="299" ht="15.75" customHeight="1">
      <c r="G299" s="47"/>
      <c r="H299" s="47"/>
      <c r="I299" s="47"/>
    </row>
    <row r="300" ht="15.75" customHeight="1">
      <c r="G300" s="47"/>
      <c r="H300" s="47"/>
      <c r="I300" s="47"/>
    </row>
    <row r="301" ht="15.75" customHeight="1">
      <c r="G301" s="47"/>
      <c r="H301" s="47"/>
      <c r="I301" s="47"/>
    </row>
    <row r="302" ht="15.75" customHeight="1">
      <c r="G302" s="47"/>
      <c r="H302" s="47"/>
      <c r="I302" s="47"/>
    </row>
    <row r="303" ht="15.75" customHeight="1">
      <c r="G303" s="47"/>
      <c r="H303" s="47"/>
      <c r="I303" s="47"/>
    </row>
    <row r="304" ht="15.75" customHeight="1">
      <c r="G304" s="47"/>
      <c r="H304" s="47"/>
      <c r="I304" s="47"/>
    </row>
    <row r="305" ht="15.75" customHeight="1">
      <c r="G305" s="47"/>
      <c r="H305" s="47"/>
      <c r="I305" s="47"/>
    </row>
    <row r="306" ht="15.75" customHeight="1">
      <c r="G306" s="47"/>
      <c r="H306" s="47"/>
      <c r="I306" s="47"/>
    </row>
    <row r="307" ht="15.75" customHeight="1">
      <c r="G307" s="47"/>
      <c r="H307" s="47"/>
      <c r="I307" s="47"/>
    </row>
    <row r="308" ht="15.75" customHeight="1">
      <c r="G308" s="47"/>
      <c r="H308" s="47"/>
      <c r="I308" s="47"/>
    </row>
    <row r="309" ht="15.75" customHeight="1">
      <c r="G309" s="47"/>
      <c r="H309" s="47"/>
      <c r="I309" s="47"/>
    </row>
    <row r="310" ht="15.75" customHeight="1">
      <c r="G310" s="47"/>
      <c r="H310" s="47"/>
      <c r="I310" s="47"/>
    </row>
    <row r="311" ht="15.75" customHeight="1">
      <c r="G311" s="47"/>
      <c r="H311" s="47"/>
      <c r="I311" s="47"/>
    </row>
    <row r="312" ht="15.75" customHeight="1">
      <c r="G312" s="47"/>
      <c r="H312" s="47"/>
      <c r="I312" s="47"/>
    </row>
    <row r="313" ht="15.75" customHeight="1">
      <c r="G313" s="47"/>
      <c r="H313" s="47"/>
      <c r="I313" s="47"/>
    </row>
    <row r="314" ht="15.75" customHeight="1">
      <c r="G314" s="47"/>
      <c r="H314" s="47"/>
      <c r="I314" s="47"/>
    </row>
    <row r="315" ht="15.75" customHeight="1">
      <c r="G315" s="47"/>
      <c r="H315" s="47"/>
      <c r="I315" s="47"/>
    </row>
    <row r="316" ht="15.75" customHeight="1">
      <c r="G316" s="47"/>
      <c r="H316" s="47"/>
      <c r="I316" s="47"/>
    </row>
    <row r="317" ht="15.75" customHeight="1">
      <c r="G317" s="47"/>
      <c r="H317" s="47"/>
      <c r="I317" s="47"/>
    </row>
    <row r="318" ht="15.75" customHeight="1">
      <c r="G318" s="47"/>
      <c r="H318" s="47"/>
      <c r="I318" s="47"/>
    </row>
    <row r="319" ht="15.75" customHeight="1">
      <c r="G319" s="47"/>
      <c r="H319" s="47"/>
      <c r="I319" s="47"/>
    </row>
    <row r="320" ht="15.75" customHeight="1">
      <c r="G320" s="47"/>
      <c r="H320" s="47"/>
      <c r="I320" s="47"/>
    </row>
    <row r="321" ht="15.75" customHeight="1">
      <c r="G321" s="47"/>
      <c r="H321" s="47"/>
      <c r="I321" s="47"/>
    </row>
    <row r="322" ht="15.75" customHeight="1">
      <c r="G322" s="47"/>
      <c r="H322" s="47"/>
      <c r="I322" s="47"/>
    </row>
    <row r="323" ht="15.75" customHeight="1">
      <c r="G323" s="47"/>
      <c r="H323" s="47"/>
      <c r="I323" s="47"/>
    </row>
    <row r="324" ht="15.75" customHeight="1">
      <c r="G324" s="47"/>
      <c r="H324" s="47"/>
      <c r="I324" s="47"/>
    </row>
    <row r="325" ht="15.75" customHeight="1">
      <c r="G325" s="47"/>
      <c r="H325" s="47"/>
      <c r="I325" s="47"/>
    </row>
    <row r="326" ht="15.75" customHeight="1">
      <c r="G326" s="47"/>
      <c r="H326" s="47"/>
      <c r="I326" s="47"/>
    </row>
    <row r="327" ht="15.75" customHeight="1">
      <c r="G327" s="47"/>
      <c r="H327" s="47"/>
      <c r="I327" s="47"/>
    </row>
    <row r="328" ht="15.75" customHeight="1">
      <c r="G328" s="47"/>
      <c r="H328" s="47"/>
      <c r="I328" s="47"/>
    </row>
    <row r="329" ht="15.75" customHeight="1">
      <c r="G329" s="47"/>
      <c r="H329" s="47"/>
      <c r="I329" s="47"/>
    </row>
    <row r="330" ht="15.75" customHeight="1">
      <c r="G330" s="47"/>
      <c r="H330" s="47"/>
      <c r="I330" s="47"/>
    </row>
    <row r="331" ht="15.75" customHeight="1">
      <c r="G331" s="47"/>
      <c r="H331" s="47"/>
      <c r="I331" s="47"/>
    </row>
    <row r="332" ht="15.75" customHeight="1">
      <c r="G332" s="47"/>
      <c r="H332" s="47"/>
      <c r="I332" s="47"/>
    </row>
    <row r="333" ht="15.75" customHeight="1">
      <c r="G333" s="47"/>
      <c r="H333" s="47"/>
      <c r="I333" s="47"/>
    </row>
    <row r="334" ht="15.75" customHeight="1">
      <c r="G334" s="47"/>
      <c r="H334" s="47"/>
      <c r="I334" s="47"/>
    </row>
    <row r="335" ht="15.75" customHeight="1">
      <c r="G335" s="47"/>
      <c r="H335" s="47"/>
      <c r="I335" s="47"/>
    </row>
    <row r="336" ht="15.75" customHeight="1">
      <c r="G336" s="47"/>
      <c r="H336" s="47"/>
      <c r="I336" s="47"/>
    </row>
    <row r="337" ht="15.75" customHeight="1">
      <c r="G337" s="47"/>
      <c r="H337" s="47"/>
      <c r="I337" s="47"/>
    </row>
    <row r="338" ht="15.75" customHeight="1">
      <c r="G338" s="47"/>
      <c r="H338" s="47"/>
      <c r="I338" s="47"/>
    </row>
    <row r="339" ht="15.75" customHeight="1">
      <c r="G339" s="47"/>
      <c r="H339" s="47"/>
      <c r="I339" s="47"/>
    </row>
    <row r="340" ht="15.75" customHeight="1">
      <c r="G340" s="47"/>
      <c r="H340" s="47"/>
      <c r="I340" s="47"/>
    </row>
    <row r="341" ht="15.75" customHeight="1">
      <c r="G341" s="47"/>
      <c r="H341" s="47"/>
      <c r="I341" s="47"/>
    </row>
    <row r="342" ht="15.75" customHeight="1">
      <c r="G342" s="47"/>
      <c r="H342" s="47"/>
      <c r="I342" s="47"/>
    </row>
    <row r="343" ht="15.75" customHeight="1">
      <c r="G343" s="47"/>
      <c r="H343" s="47"/>
      <c r="I343" s="47"/>
    </row>
    <row r="344" ht="15.75" customHeight="1">
      <c r="G344" s="47"/>
      <c r="H344" s="47"/>
      <c r="I344" s="47"/>
    </row>
    <row r="345" ht="15.75" customHeight="1">
      <c r="G345" s="47"/>
      <c r="H345" s="47"/>
      <c r="I345" s="47"/>
    </row>
    <row r="346" ht="15.75" customHeight="1">
      <c r="G346" s="47"/>
      <c r="H346" s="47"/>
      <c r="I346" s="47"/>
    </row>
    <row r="347" ht="15.75" customHeight="1">
      <c r="G347" s="47"/>
      <c r="H347" s="47"/>
      <c r="I347" s="47"/>
    </row>
    <row r="348" ht="15.75" customHeight="1">
      <c r="G348" s="47"/>
      <c r="H348" s="47"/>
      <c r="I348" s="47"/>
    </row>
    <row r="349" ht="15.75" customHeight="1">
      <c r="G349" s="47"/>
      <c r="H349" s="47"/>
      <c r="I349" s="47"/>
    </row>
    <row r="350" ht="15.75" customHeight="1">
      <c r="G350" s="47"/>
      <c r="H350" s="47"/>
      <c r="I350" s="47"/>
    </row>
    <row r="351" ht="15.75" customHeight="1">
      <c r="G351" s="47"/>
      <c r="H351" s="47"/>
      <c r="I351" s="47"/>
    </row>
    <row r="352" ht="15.75" customHeight="1">
      <c r="G352" s="47"/>
      <c r="H352" s="47"/>
      <c r="I352" s="47"/>
    </row>
    <row r="353" ht="15.75" customHeight="1">
      <c r="G353" s="47"/>
      <c r="H353" s="47"/>
      <c r="I353" s="47"/>
    </row>
    <row r="354" ht="15.75" customHeight="1">
      <c r="G354" s="47"/>
      <c r="H354" s="47"/>
      <c r="I354" s="47"/>
    </row>
    <row r="355" ht="15.75" customHeight="1">
      <c r="G355" s="47"/>
      <c r="H355" s="47"/>
      <c r="I355" s="47"/>
    </row>
    <row r="356" ht="15.75" customHeight="1">
      <c r="G356" s="47"/>
      <c r="H356" s="47"/>
      <c r="I356" s="47"/>
    </row>
    <row r="357" ht="15.75" customHeight="1">
      <c r="G357" s="47"/>
      <c r="H357" s="47"/>
      <c r="I357" s="47"/>
    </row>
    <row r="358" ht="15.75" customHeight="1">
      <c r="G358" s="47"/>
      <c r="H358" s="47"/>
      <c r="I358" s="47"/>
    </row>
    <row r="359" ht="15.75" customHeight="1">
      <c r="G359" s="47"/>
      <c r="H359" s="47"/>
      <c r="I359" s="47"/>
    </row>
    <row r="360" ht="15.75" customHeight="1">
      <c r="G360" s="47"/>
      <c r="H360" s="47"/>
      <c r="I360" s="47"/>
    </row>
    <row r="361" ht="15.75" customHeight="1">
      <c r="G361" s="47"/>
      <c r="H361" s="47"/>
      <c r="I361" s="47"/>
    </row>
    <row r="362" ht="15.75" customHeight="1">
      <c r="G362" s="47"/>
      <c r="H362" s="47"/>
      <c r="I362" s="47"/>
    </row>
    <row r="363" ht="15.75" customHeight="1">
      <c r="G363" s="47"/>
      <c r="H363" s="47"/>
      <c r="I363" s="47"/>
    </row>
    <row r="364" ht="15.75" customHeight="1">
      <c r="G364" s="47"/>
      <c r="H364" s="47"/>
      <c r="I364" s="47"/>
    </row>
    <row r="365" ht="15.75" customHeight="1">
      <c r="G365" s="47"/>
      <c r="H365" s="47"/>
      <c r="I365" s="47"/>
    </row>
    <row r="366" ht="15.75" customHeight="1">
      <c r="G366" s="47"/>
      <c r="H366" s="47"/>
      <c r="I366" s="47"/>
    </row>
    <row r="367" ht="15.75" customHeight="1">
      <c r="G367" s="47"/>
      <c r="H367" s="47"/>
      <c r="I367" s="47"/>
    </row>
    <row r="368" ht="15.75" customHeight="1">
      <c r="G368" s="47"/>
      <c r="H368" s="47"/>
      <c r="I368" s="47"/>
    </row>
    <row r="369" ht="15.75" customHeight="1">
      <c r="G369" s="47"/>
      <c r="H369" s="47"/>
      <c r="I369" s="47"/>
    </row>
    <row r="370" ht="15.75" customHeight="1">
      <c r="G370" s="47"/>
      <c r="H370" s="47"/>
      <c r="I370" s="47"/>
    </row>
    <row r="371" ht="15.75" customHeight="1">
      <c r="G371" s="47"/>
      <c r="H371" s="47"/>
      <c r="I371" s="47"/>
    </row>
    <row r="372" ht="15.75" customHeight="1">
      <c r="G372" s="47"/>
      <c r="H372" s="47"/>
      <c r="I372" s="47"/>
    </row>
    <row r="373" ht="15.75" customHeight="1">
      <c r="G373" s="47"/>
      <c r="H373" s="47"/>
      <c r="I373" s="47"/>
    </row>
    <row r="374" ht="15.75" customHeight="1">
      <c r="G374" s="47"/>
      <c r="H374" s="47"/>
      <c r="I374" s="47"/>
    </row>
    <row r="375" ht="15.75" customHeight="1">
      <c r="G375" s="47"/>
      <c r="H375" s="47"/>
      <c r="I375" s="47"/>
    </row>
    <row r="376" ht="15.75" customHeight="1">
      <c r="G376" s="47"/>
      <c r="H376" s="47"/>
      <c r="I376" s="47"/>
    </row>
    <row r="377" ht="15.75" customHeight="1">
      <c r="G377" s="47"/>
      <c r="H377" s="47"/>
      <c r="I377" s="47"/>
    </row>
    <row r="378" ht="15.75" customHeight="1">
      <c r="G378" s="47"/>
      <c r="H378" s="47"/>
      <c r="I378" s="47"/>
    </row>
    <row r="379" ht="15.75" customHeight="1">
      <c r="G379" s="47"/>
      <c r="H379" s="47"/>
      <c r="I379" s="47"/>
    </row>
    <row r="380" ht="15.75" customHeight="1">
      <c r="G380" s="47"/>
      <c r="H380" s="47"/>
      <c r="I380" s="47"/>
    </row>
    <row r="381" ht="15.75" customHeight="1">
      <c r="G381" s="47"/>
      <c r="H381" s="47"/>
      <c r="I381" s="47"/>
    </row>
    <row r="382" ht="15.75" customHeight="1">
      <c r="G382" s="47"/>
      <c r="H382" s="47"/>
      <c r="I382" s="47"/>
    </row>
    <row r="383" ht="15.75" customHeight="1">
      <c r="G383" s="47"/>
      <c r="H383" s="47"/>
      <c r="I383" s="47"/>
    </row>
    <row r="384" ht="15.75" customHeight="1">
      <c r="G384" s="47"/>
      <c r="H384" s="47"/>
      <c r="I384" s="47"/>
    </row>
    <row r="385" ht="15.75" customHeight="1">
      <c r="G385" s="47"/>
      <c r="H385" s="47"/>
      <c r="I385" s="47"/>
    </row>
    <row r="386" ht="15.75" customHeight="1">
      <c r="G386" s="47"/>
      <c r="H386" s="47"/>
      <c r="I386" s="47"/>
    </row>
    <row r="387" ht="15.75" customHeight="1">
      <c r="G387" s="47"/>
      <c r="H387" s="47"/>
      <c r="I387" s="47"/>
    </row>
    <row r="388" ht="15.75" customHeight="1">
      <c r="G388" s="47"/>
      <c r="H388" s="47"/>
      <c r="I388" s="47"/>
    </row>
    <row r="389" ht="15.75" customHeight="1">
      <c r="G389" s="47"/>
      <c r="H389" s="47"/>
      <c r="I389" s="47"/>
    </row>
    <row r="390" ht="15.75" customHeight="1">
      <c r="G390" s="47"/>
      <c r="H390" s="47"/>
      <c r="I390" s="47"/>
    </row>
    <row r="391" ht="15.75" customHeight="1">
      <c r="G391" s="47"/>
      <c r="H391" s="47"/>
      <c r="I391" s="47"/>
    </row>
    <row r="392" ht="15.75" customHeight="1">
      <c r="G392" s="47"/>
      <c r="H392" s="47"/>
      <c r="I392" s="47"/>
    </row>
    <row r="393" ht="15.75" customHeight="1">
      <c r="G393" s="47"/>
      <c r="H393" s="47"/>
      <c r="I393" s="47"/>
    </row>
    <row r="394" ht="15.75" customHeight="1">
      <c r="G394" s="47"/>
      <c r="H394" s="47"/>
      <c r="I394" s="47"/>
    </row>
    <row r="395" ht="15.75" customHeight="1">
      <c r="G395" s="47"/>
      <c r="H395" s="47"/>
      <c r="I395" s="47"/>
    </row>
    <row r="396" ht="15.75" customHeight="1">
      <c r="G396" s="47"/>
      <c r="H396" s="47"/>
      <c r="I396" s="47"/>
    </row>
    <row r="397" ht="15.75" customHeight="1">
      <c r="G397" s="47"/>
      <c r="H397" s="47"/>
      <c r="I397" s="47"/>
    </row>
    <row r="398" ht="15.75" customHeight="1">
      <c r="G398" s="47"/>
      <c r="H398" s="47"/>
      <c r="I398" s="47"/>
    </row>
    <row r="399" ht="15.75" customHeight="1">
      <c r="G399" s="47"/>
      <c r="H399" s="47"/>
      <c r="I399" s="47"/>
    </row>
    <row r="400" ht="15.75" customHeight="1">
      <c r="G400" s="47"/>
      <c r="H400" s="47"/>
      <c r="I400" s="47"/>
    </row>
    <row r="401" ht="15.75" customHeight="1">
      <c r="G401" s="47"/>
      <c r="H401" s="47"/>
      <c r="I401" s="47"/>
    </row>
    <row r="402" ht="15.75" customHeight="1">
      <c r="G402" s="47"/>
      <c r="H402" s="47"/>
      <c r="I402" s="47"/>
    </row>
    <row r="403" ht="15.75" customHeight="1">
      <c r="G403" s="47"/>
      <c r="H403" s="47"/>
      <c r="I403" s="47"/>
    </row>
    <row r="404" ht="15.75" customHeight="1">
      <c r="G404" s="47"/>
      <c r="H404" s="47"/>
      <c r="I404" s="47"/>
    </row>
    <row r="405" ht="15.75" customHeight="1">
      <c r="G405" s="47"/>
      <c r="H405" s="47"/>
      <c r="I405" s="47"/>
    </row>
    <row r="406" ht="15.75" customHeight="1">
      <c r="G406" s="47"/>
      <c r="H406" s="47"/>
      <c r="I406" s="47"/>
    </row>
    <row r="407" ht="15.75" customHeight="1">
      <c r="G407" s="47"/>
      <c r="H407" s="47"/>
      <c r="I407" s="47"/>
    </row>
    <row r="408" ht="15.75" customHeight="1">
      <c r="G408" s="47"/>
      <c r="H408" s="47"/>
      <c r="I408" s="47"/>
    </row>
    <row r="409" ht="15.75" customHeight="1">
      <c r="G409" s="47"/>
      <c r="H409" s="47"/>
      <c r="I409" s="47"/>
    </row>
    <row r="410" ht="15.75" customHeight="1">
      <c r="G410" s="47"/>
      <c r="H410" s="47"/>
      <c r="I410" s="47"/>
    </row>
    <row r="411" ht="15.75" customHeight="1">
      <c r="G411" s="47"/>
      <c r="H411" s="47"/>
      <c r="I411" s="47"/>
    </row>
    <row r="412" ht="15.75" customHeight="1">
      <c r="G412" s="47"/>
      <c r="H412" s="47"/>
      <c r="I412" s="47"/>
    </row>
    <row r="413" ht="15.75" customHeight="1">
      <c r="G413" s="47"/>
      <c r="H413" s="47"/>
      <c r="I413" s="47"/>
    </row>
    <row r="414" ht="15.75" customHeight="1">
      <c r="G414" s="47"/>
      <c r="H414" s="47"/>
      <c r="I414" s="47"/>
    </row>
    <row r="415" ht="15.75" customHeight="1">
      <c r="G415" s="47"/>
      <c r="H415" s="47"/>
      <c r="I415" s="47"/>
    </row>
    <row r="416" ht="15.75" customHeight="1">
      <c r="G416" s="47"/>
      <c r="H416" s="47"/>
      <c r="I416" s="47"/>
    </row>
    <row r="417" ht="15.75" customHeight="1">
      <c r="G417" s="47"/>
      <c r="H417" s="47"/>
      <c r="I417" s="47"/>
    </row>
    <row r="418" ht="15.75" customHeight="1">
      <c r="G418" s="47"/>
      <c r="H418" s="47"/>
      <c r="I418" s="47"/>
    </row>
    <row r="419" ht="15.75" customHeight="1">
      <c r="G419" s="47"/>
      <c r="H419" s="47"/>
      <c r="I419" s="47"/>
    </row>
    <row r="420" ht="15.75" customHeight="1">
      <c r="G420" s="47"/>
      <c r="H420" s="47"/>
      <c r="I420" s="47"/>
    </row>
    <row r="421" ht="15.75" customHeight="1">
      <c r="G421" s="47"/>
      <c r="H421" s="47"/>
      <c r="I421" s="47"/>
    </row>
    <row r="422" ht="15.75" customHeight="1">
      <c r="G422" s="47"/>
      <c r="H422" s="47"/>
      <c r="I422" s="47"/>
    </row>
    <row r="423" ht="15.75" customHeight="1">
      <c r="G423" s="47"/>
      <c r="H423" s="47"/>
      <c r="I423" s="47"/>
    </row>
    <row r="424" ht="15.75" customHeight="1">
      <c r="G424" s="47"/>
      <c r="H424" s="47"/>
      <c r="I424" s="47"/>
    </row>
    <row r="425" ht="15.75" customHeight="1">
      <c r="G425" s="47"/>
      <c r="H425" s="47"/>
      <c r="I425" s="47"/>
    </row>
    <row r="426" ht="15.75" customHeight="1">
      <c r="G426" s="47"/>
      <c r="H426" s="47"/>
      <c r="I426" s="47"/>
    </row>
    <row r="427" ht="15.75" customHeight="1">
      <c r="G427" s="47"/>
      <c r="H427" s="47"/>
      <c r="I427" s="47"/>
    </row>
    <row r="428" ht="15.75" customHeight="1">
      <c r="G428" s="47"/>
      <c r="H428" s="47"/>
      <c r="I428" s="47"/>
    </row>
    <row r="429" ht="15.75" customHeight="1">
      <c r="G429" s="47"/>
      <c r="H429" s="47"/>
      <c r="I429" s="47"/>
    </row>
    <row r="430" ht="15.75" customHeight="1">
      <c r="G430" s="47"/>
      <c r="H430" s="47"/>
      <c r="I430" s="47"/>
    </row>
    <row r="431" ht="15.75" customHeight="1">
      <c r="G431" s="47"/>
      <c r="H431" s="47"/>
      <c r="I431" s="47"/>
    </row>
    <row r="432" ht="15.75" customHeight="1">
      <c r="G432" s="47"/>
      <c r="H432" s="47"/>
      <c r="I432" s="47"/>
    </row>
    <row r="433" ht="15.75" customHeight="1">
      <c r="G433" s="47"/>
      <c r="H433" s="47"/>
      <c r="I433" s="47"/>
    </row>
    <row r="434" ht="15.75" customHeight="1">
      <c r="G434" s="47"/>
      <c r="H434" s="47"/>
      <c r="I434" s="47"/>
    </row>
    <row r="435" ht="15.75" customHeight="1">
      <c r="G435" s="47"/>
      <c r="H435" s="47"/>
      <c r="I435" s="47"/>
    </row>
    <row r="436" ht="15.75" customHeight="1">
      <c r="G436" s="47"/>
      <c r="H436" s="47"/>
      <c r="I436" s="47"/>
    </row>
    <row r="437" ht="15.75" customHeight="1">
      <c r="G437" s="47"/>
      <c r="H437" s="47"/>
      <c r="I437" s="47"/>
    </row>
    <row r="438" ht="15.75" customHeight="1">
      <c r="G438" s="47"/>
      <c r="H438" s="47"/>
      <c r="I438" s="47"/>
    </row>
    <row r="439" ht="15.75" customHeight="1">
      <c r="G439" s="47"/>
      <c r="H439" s="47"/>
      <c r="I439" s="47"/>
    </row>
    <row r="440" ht="15.75" customHeight="1">
      <c r="G440" s="47"/>
      <c r="H440" s="47"/>
      <c r="I440" s="47"/>
    </row>
    <row r="441" ht="15.75" customHeight="1">
      <c r="G441" s="47"/>
      <c r="H441" s="47"/>
      <c r="I441" s="47"/>
    </row>
    <row r="442" ht="15.75" customHeight="1">
      <c r="G442" s="47"/>
      <c r="H442" s="47"/>
      <c r="I442" s="47"/>
    </row>
    <row r="443" ht="15.75" customHeight="1">
      <c r="G443" s="47"/>
      <c r="H443" s="47"/>
      <c r="I443" s="47"/>
    </row>
    <row r="444" ht="15.75" customHeight="1">
      <c r="G444" s="47"/>
      <c r="H444" s="47"/>
      <c r="I444" s="47"/>
    </row>
    <row r="445" ht="15.75" customHeight="1">
      <c r="G445" s="47"/>
      <c r="H445" s="47"/>
      <c r="I445" s="47"/>
    </row>
    <row r="446" ht="15.75" customHeight="1">
      <c r="G446" s="47"/>
      <c r="H446" s="47"/>
      <c r="I446" s="47"/>
    </row>
    <row r="447" ht="15.75" customHeight="1">
      <c r="G447" s="47"/>
      <c r="H447" s="47"/>
      <c r="I447" s="47"/>
    </row>
    <row r="448" ht="15.75" customHeight="1">
      <c r="G448" s="47"/>
      <c r="H448" s="47"/>
      <c r="I448" s="47"/>
    </row>
    <row r="449" ht="15.75" customHeight="1">
      <c r="G449" s="47"/>
      <c r="H449" s="47"/>
      <c r="I449" s="47"/>
    </row>
    <row r="450" ht="15.75" customHeight="1">
      <c r="G450" s="47"/>
      <c r="H450" s="47"/>
      <c r="I450" s="47"/>
    </row>
    <row r="451" ht="15.75" customHeight="1">
      <c r="G451" s="47"/>
      <c r="H451" s="47"/>
      <c r="I451" s="47"/>
    </row>
    <row r="452" ht="15.75" customHeight="1">
      <c r="G452" s="47"/>
      <c r="H452" s="47"/>
      <c r="I452" s="47"/>
    </row>
    <row r="453" ht="15.75" customHeight="1">
      <c r="G453" s="47"/>
      <c r="H453" s="47"/>
      <c r="I453" s="47"/>
    </row>
    <row r="454" ht="15.75" customHeight="1">
      <c r="G454" s="47"/>
      <c r="H454" s="47"/>
      <c r="I454" s="47"/>
    </row>
    <row r="455" ht="15.75" customHeight="1">
      <c r="G455" s="47"/>
      <c r="H455" s="47"/>
      <c r="I455" s="47"/>
    </row>
    <row r="456" ht="15.75" customHeight="1">
      <c r="G456" s="47"/>
      <c r="H456" s="47"/>
      <c r="I456" s="47"/>
    </row>
    <row r="457" ht="15.75" customHeight="1">
      <c r="G457" s="47"/>
      <c r="H457" s="47"/>
      <c r="I457" s="47"/>
    </row>
    <row r="458" ht="15.75" customHeight="1">
      <c r="G458" s="47"/>
      <c r="H458" s="47"/>
      <c r="I458" s="47"/>
    </row>
    <row r="459" ht="15.75" customHeight="1">
      <c r="G459" s="47"/>
      <c r="H459" s="47"/>
      <c r="I459" s="47"/>
    </row>
    <row r="460" ht="15.75" customHeight="1">
      <c r="G460" s="47"/>
      <c r="H460" s="47"/>
      <c r="I460" s="47"/>
    </row>
    <row r="461" ht="15.75" customHeight="1">
      <c r="G461" s="47"/>
      <c r="H461" s="47"/>
      <c r="I461" s="47"/>
    </row>
    <row r="462" ht="15.75" customHeight="1">
      <c r="G462" s="47"/>
      <c r="H462" s="47"/>
      <c r="I462" s="47"/>
    </row>
    <row r="463" ht="15.75" customHeight="1">
      <c r="G463" s="47"/>
      <c r="H463" s="47"/>
      <c r="I463" s="47"/>
    </row>
    <row r="464" ht="15.75" customHeight="1">
      <c r="G464" s="47"/>
      <c r="H464" s="47"/>
      <c r="I464" s="47"/>
    </row>
    <row r="465" ht="15.75" customHeight="1">
      <c r="G465" s="47"/>
      <c r="H465" s="47"/>
      <c r="I465" s="47"/>
    </row>
    <row r="466" ht="15.75" customHeight="1">
      <c r="G466" s="47"/>
      <c r="H466" s="47"/>
      <c r="I466" s="47"/>
    </row>
    <row r="467" ht="15.75" customHeight="1">
      <c r="G467" s="47"/>
      <c r="H467" s="47"/>
      <c r="I467" s="47"/>
    </row>
    <row r="468" ht="15.75" customHeight="1">
      <c r="G468" s="47"/>
      <c r="H468" s="47"/>
      <c r="I468" s="47"/>
    </row>
    <row r="469" ht="15.75" customHeight="1">
      <c r="G469" s="47"/>
      <c r="H469" s="47"/>
      <c r="I469" s="47"/>
    </row>
    <row r="470" ht="15.75" customHeight="1">
      <c r="G470" s="47"/>
      <c r="H470" s="47"/>
      <c r="I470" s="47"/>
    </row>
    <row r="471" ht="15.75" customHeight="1">
      <c r="G471" s="47"/>
      <c r="H471" s="47"/>
      <c r="I471" s="47"/>
    </row>
    <row r="472" ht="15.75" customHeight="1">
      <c r="G472" s="47"/>
      <c r="H472" s="47"/>
      <c r="I472" s="47"/>
    </row>
    <row r="473" ht="15.75" customHeight="1">
      <c r="G473" s="47"/>
      <c r="H473" s="47"/>
      <c r="I473" s="47"/>
    </row>
    <row r="474" ht="15.75" customHeight="1">
      <c r="G474" s="47"/>
      <c r="H474" s="47"/>
      <c r="I474" s="47"/>
    </row>
    <row r="475" ht="15.75" customHeight="1">
      <c r="G475" s="47"/>
      <c r="H475" s="47"/>
      <c r="I475" s="47"/>
    </row>
    <row r="476" ht="15.75" customHeight="1">
      <c r="G476" s="47"/>
      <c r="H476" s="47"/>
      <c r="I476" s="47"/>
    </row>
    <row r="477" ht="15.75" customHeight="1">
      <c r="G477" s="47"/>
      <c r="H477" s="47"/>
      <c r="I477" s="47"/>
    </row>
    <row r="478" ht="15.75" customHeight="1">
      <c r="G478" s="47"/>
      <c r="H478" s="47"/>
      <c r="I478" s="47"/>
    </row>
    <row r="479" ht="15.75" customHeight="1">
      <c r="G479" s="47"/>
      <c r="H479" s="47"/>
      <c r="I479" s="47"/>
    </row>
    <row r="480" ht="15.75" customHeight="1">
      <c r="G480" s="47"/>
      <c r="H480" s="47"/>
      <c r="I480" s="47"/>
    </row>
    <row r="481" ht="15.75" customHeight="1">
      <c r="G481" s="47"/>
      <c r="H481" s="47"/>
      <c r="I481" s="47"/>
    </row>
    <row r="482" ht="15.75" customHeight="1">
      <c r="G482" s="47"/>
      <c r="H482" s="47"/>
      <c r="I482" s="47"/>
    </row>
    <row r="483" ht="15.75" customHeight="1">
      <c r="G483" s="47"/>
      <c r="H483" s="47"/>
      <c r="I483" s="47"/>
    </row>
    <row r="484" ht="15.75" customHeight="1">
      <c r="G484" s="47"/>
      <c r="H484" s="47"/>
      <c r="I484" s="47"/>
    </row>
    <row r="485" ht="15.75" customHeight="1">
      <c r="G485" s="47"/>
      <c r="H485" s="47"/>
      <c r="I485" s="47"/>
    </row>
    <row r="486" ht="15.75" customHeight="1">
      <c r="G486" s="47"/>
      <c r="H486" s="47"/>
      <c r="I486" s="47"/>
    </row>
    <row r="487" ht="15.75" customHeight="1">
      <c r="G487" s="47"/>
      <c r="H487" s="47"/>
      <c r="I487" s="47"/>
    </row>
    <row r="488" ht="15.75" customHeight="1">
      <c r="G488" s="47"/>
      <c r="H488" s="47"/>
      <c r="I488" s="47"/>
    </row>
    <row r="489" ht="15.75" customHeight="1">
      <c r="G489" s="47"/>
      <c r="H489" s="47"/>
      <c r="I489" s="47"/>
    </row>
    <row r="490" ht="15.75" customHeight="1">
      <c r="G490" s="47"/>
      <c r="H490" s="47"/>
      <c r="I490" s="47"/>
    </row>
    <row r="491" ht="15.75" customHeight="1">
      <c r="G491" s="47"/>
      <c r="H491" s="47"/>
      <c r="I491" s="47"/>
    </row>
    <row r="492" ht="15.75" customHeight="1">
      <c r="G492" s="47"/>
      <c r="H492" s="47"/>
      <c r="I492" s="47"/>
    </row>
    <row r="493" ht="15.75" customHeight="1">
      <c r="G493" s="47"/>
      <c r="H493" s="47"/>
      <c r="I493" s="47"/>
    </row>
    <row r="494" ht="15.75" customHeight="1">
      <c r="G494" s="47"/>
      <c r="H494" s="47"/>
      <c r="I494" s="47"/>
    </row>
    <row r="495" ht="15.75" customHeight="1">
      <c r="G495" s="47"/>
      <c r="H495" s="47"/>
      <c r="I495" s="47"/>
    </row>
    <row r="496" ht="15.75" customHeight="1">
      <c r="G496" s="47"/>
      <c r="H496" s="47"/>
      <c r="I496" s="47"/>
    </row>
    <row r="497" ht="15.75" customHeight="1">
      <c r="G497" s="47"/>
      <c r="H497" s="47"/>
      <c r="I497" s="47"/>
    </row>
    <row r="498" ht="15.75" customHeight="1">
      <c r="G498" s="47"/>
      <c r="H498" s="47"/>
      <c r="I498" s="47"/>
    </row>
    <row r="499" ht="15.75" customHeight="1">
      <c r="G499" s="47"/>
      <c r="H499" s="47"/>
      <c r="I499" s="47"/>
    </row>
    <row r="500" ht="15.75" customHeight="1">
      <c r="G500" s="47"/>
      <c r="H500" s="47"/>
      <c r="I500" s="47"/>
    </row>
    <row r="501" ht="15.75" customHeight="1">
      <c r="G501" s="47"/>
      <c r="H501" s="47"/>
      <c r="I501" s="47"/>
    </row>
    <row r="502" ht="15.75" customHeight="1">
      <c r="G502" s="47"/>
      <c r="H502" s="47"/>
      <c r="I502" s="47"/>
    </row>
    <row r="503" ht="15.75" customHeight="1">
      <c r="G503" s="47"/>
      <c r="H503" s="47"/>
      <c r="I503" s="47"/>
    </row>
    <row r="504" ht="15.75" customHeight="1">
      <c r="G504" s="47"/>
      <c r="H504" s="47"/>
      <c r="I504" s="47"/>
    </row>
    <row r="505" ht="15.75" customHeight="1">
      <c r="G505" s="47"/>
      <c r="H505" s="47"/>
      <c r="I505" s="47"/>
    </row>
    <row r="506" ht="15.75" customHeight="1">
      <c r="G506" s="47"/>
      <c r="H506" s="47"/>
      <c r="I506" s="47"/>
    </row>
    <row r="507" ht="15.75" customHeight="1">
      <c r="G507" s="47"/>
      <c r="H507" s="47"/>
      <c r="I507" s="47"/>
    </row>
    <row r="508" ht="15.75" customHeight="1">
      <c r="G508" s="47"/>
      <c r="H508" s="47"/>
      <c r="I508" s="47"/>
    </row>
    <row r="509" ht="15.75" customHeight="1">
      <c r="G509" s="47"/>
      <c r="H509" s="47"/>
      <c r="I509" s="47"/>
    </row>
    <row r="510" ht="15.75" customHeight="1">
      <c r="G510" s="47"/>
      <c r="H510" s="47"/>
      <c r="I510" s="47"/>
    </row>
    <row r="511" ht="15.75" customHeight="1">
      <c r="G511" s="47"/>
      <c r="H511" s="47"/>
      <c r="I511" s="47"/>
    </row>
    <row r="512" ht="15.75" customHeight="1">
      <c r="G512" s="47"/>
      <c r="H512" s="47"/>
      <c r="I512" s="47"/>
    </row>
    <row r="513" ht="15.75" customHeight="1">
      <c r="G513" s="47"/>
      <c r="H513" s="47"/>
      <c r="I513" s="47"/>
    </row>
    <row r="514" ht="15.75" customHeight="1">
      <c r="G514" s="47"/>
      <c r="H514" s="47"/>
      <c r="I514" s="47"/>
    </row>
    <row r="515" ht="15.75" customHeight="1">
      <c r="G515" s="47"/>
      <c r="H515" s="47"/>
      <c r="I515" s="47"/>
    </row>
    <row r="516" ht="15.75" customHeight="1">
      <c r="G516" s="47"/>
      <c r="H516" s="47"/>
      <c r="I516" s="47"/>
    </row>
    <row r="517" ht="15.75" customHeight="1">
      <c r="G517" s="47"/>
      <c r="H517" s="47"/>
      <c r="I517" s="47"/>
    </row>
    <row r="518" ht="15.75" customHeight="1">
      <c r="G518" s="47"/>
      <c r="H518" s="47"/>
      <c r="I518" s="47"/>
    </row>
    <row r="519" ht="15.75" customHeight="1">
      <c r="G519" s="47"/>
      <c r="H519" s="47"/>
      <c r="I519" s="47"/>
    </row>
    <row r="520" ht="15.75" customHeight="1">
      <c r="G520" s="47"/>
      <c r="H520" s="47"/>
      <c r="I520" s="47"/>
    </row>
    <row r="521" ht="15.75" customHeight="1">
      <c r="G521" s="47"/>
      <c r="H521" s="47"/>
      <c r="I521" s="47"/>
    </row>
    <row r="522" ht="15.75" customHeight="1">
      <c r="G522" s="47"/>
      <c r="H522" s="47"/>
      <c r="I522" s="47"/>
    </row>
    <row r="523" ht="15.75" customHeight="1">
      <c r="G523" s="47"/>
      <c r="H523" s="47"/>
      <c r="I523" s="47"/>
    </row>
    <row r="524" ht="15.75" customHeight="1">
      <c r="G524" s="47"/>
      <c r="H524" s="47"/>
      <c r="I524" s="47"/>
    </row>
    <row r="525" ht="15.75" customHeight="1">
      <c r="G525" s="47"/>
      <c r="H525" s="47"/>
      <c r="I525" s="47"/>
    </row>
    <row r="526" ht="15.75" customHeight="1">
      <c r="G526" s="47"/>
      <c r="H526" s="47"/>
      <c r="I526" s="47"/>
    </row>
    <row r="527" ht="15.75" customHeight="1">
      <c r="G527" s="47"/>
      <c r="H527" s="47"/>
      <c r="I527" s="47"/>
    </row>
    <row r="528" ht="15.75" customHeight="1">
      <c r="G528" s="47"/>
      <c r="H528" s="47"/>
      <c r="I528" s="47"/>
    </row>
    <row r="529" ht="15.75" customHeight="1">
      <c r="G529" s="47"/>
      <c r="H529" s="47"/>
      <c r="I529" s="47"/>
    </row>
    <row r="530" ht="15.75" customHeight="1">
      <c r="G530" s="47"/>
      <c r="H530" s="47"/>
      <c r="I530" s="47"/>
    </row>
    <row r="531" ht="15.75" customHeight="1">
      <c r="G531" s="47"/>
      <c r="H531" s="47"/>
      <c r="I531" s="47"/>
    </row>
    <row r="532" ht="15.75" customHeight="1">
      <c r="G532" s="47"/>
      <c r="H532" s="47"/>
      <c r="I532" s="47"/>
    </row>
    <row r="533" ht="15.75" customHeight="1">
      <c r="G533" s="47"/>
      <c r="H533" s="47"/>
      <c r="I533" s="47"/>
    </row>
    <row r="534" ht="15.75" customHeight="1">
      <c r="G534" s="47"/>
      <c r="H534" s="47"/>
      <c r="I534" s="47"/>
    </row>
    <row r="535" ht="15.75" customHeight="1">
      <c r="G535" s="47"/>
      <c r="H535" s="47"/>
      <c r="I535" s="47"/>
    </row>
    <row r="536" ht="15.75" customHeight="1">
      <c r="G536" s="47"/>
      <c r="H536" s="47"/>
      <c r="I536" s="47"/>
    </row>
    <row r="537" ht="15.75" customHeight="1">
      <c r="G537" s="47"/>
      <c r="H537" s="47"/>
      <c r="I537" s="47"/>
    </row>
    <row r="538" ht="15.75" customHeight="1">
      <c r="G538" s="47"/>
      <c r="H538" s="47"/>
      <c r="I538" s="47"/>
    </row>
    <row r="539" ht="15.75" customHeight="1">
      <c r="G539" s="47"/>
      <c r="H539" s="47"/>
      <c r="I539" s="47"/>
    </row>
    <row r="540" ht="15.75" customHeight="1">
      <c r="G540" s="47"/>
      <c r="H540" s="47"/>
      <c r="I540" s="47"/>
    </row>
    <row r="541" ht="15.75" customHeight="1">
      <c r="G541" s="47"/>
      <c r="H541" s="47"/>
      <c r="I541" s="47"/>
    </row>
    <row r="542" ht="15.75" customHeight="1">
      <c r="G542" s="47"/>
      <c r="H542" s="47"/>
      <c r="I542" s="47"/>
    </row>
    <row r="543" ht="15.75" customHeight="1">
      <c r="G543" s="47"/>
      <c r="H543" s="47"/>
      <c r="I543" s="47"/>
    </row>
    <row r="544" ht="15.75" customHeight="1">
      <c r="G544" s="47"/>
      <c r="H544" s="47"/>
      <c r="I544" s="47"/>
    </row>
    <row r="545" ht="15.75" customHeight="1">
      <c r="G545" s="47"/>
      <c r="H545" s="47"/>
      <c r="I545" s="47"/>
    </row>
    <row r="546" ht="15.75" customHeight="1">
      <c r="G546" s="47"/>
      <c r="H546" s="47"/>
      <c r="I546" s="47"/>
    </row>
    <row r="547" ht="15.75" customHeight="1">
      <c r="G547" s="47"/>
      <c r="H547" s="47"/>
      <c r="I547" s="47"/>
    </row>
    <row r="548" ht="15.75" customHeight="1">
      <c r="G548" s="47"/>
      <c r="H548" s="47"/>
      <c r="I548" s="47"/>
    </row>
    <row r="549" ht="15.75" customHeight="1">
      <c r="G549" s="47"/>
      <c r="H549" s="47"/>
      <c r="I549" s="47"/>
    </row>
    <row r="550" ht="15.75" customHeight="1">
      <c r="G550" s="47"/>
      <c r="H550" s="47"/>
      <c r="I550" s="47"/>
    </row>
    <row r="551" ht="15.75" customHeight="1">
      <c r="G551" s="47"/>
      <c r="H551" s="47"/>
      <c r="I551" s="47"/>
    </row>
    <row r="552" ht="15.75" customHeight="1">
      <c r="G552" s="47"/>
      <c r="H552" s="47"/>
      <c r="I552" s="47"/>
    </row>
    <row r="553" ht="15.75" customHeight="1">
      <c r="G553" s="47"/>
      <c r="H553" s="47"/>
      <c r="I553" s="47"/>
    </row>
    <row r="554" ht="15.75" customHeight="1">
      <c r="G554" s="47"/>
      <c r="H554" s="47"/>
      <c r="I554" s="47"/>
    </row>
    <row r="555" ht="15.75" customHeight="1">
      <c r="G555" s="47"/>
      <c r="H555" s="47"/>
      <c r="I555" s="47"/>
    </row>
    <row r="556" ht="15.75" customHeight="1">
      <c r="G556" s="47"/>
      <c r="H556" s="47"/>
      <c r="I556" s="47"/>
    </row>
    <row r="557" ht="15.75" customHeight="1">
      <c r="G557" s="47"/>
      <c r="H557" s="47"/>
      <c r="I557" s="47"/>
    </row>
    <row r="558" ht="15.75" customHeight="1">
      <c r="G558" s="47"/>
      <c r="H558" s="47"/>
      <c r="I558" s="47"/>
    </row>
    <row r="559" ht="15.75" customHeight="1">
      <c r="G559" s="47"/>
      <c r="H559" s="47"/>
      <c r="I559" s="47"/>
    </row>
    <row r="560" ht="15.75" customHeight="1">
      <c r="G560" s="47"/>
      <c r="H560" s="47"/>
      <c r="I560" s="47"/>
    </row>
    <row r="561" ht="15.75" customHeight="1">
      <c r="G561" s="47"/>
      <c r="H561" s="47"/>
      <c r="I561" s="47"/>
    </row>
    <row r="562" ht="15.75" customHeight="1">
      <c r="G562" s="47"/>
      <c r="H562" s="47"/>
      <c r="I562" s="47"/>
    </row>
    <row r="563" ht="15.75" customHeight="1">
      <c r="G563" s="47"/>
      <c r="H563" s="47"/>
      <c r="I563" s="47"/>
    </row>
    <row r="564" ht="15.75" customHeight="1">
      <c r="G564" s="47"/>
      <c r="H564" s="47"/>
      <c r="I564" s="47"/>
    </row>
    <row r="565" ht="15.75" customHeight="1">
      <c r="G565" s="47"/>
      <c r="H565" s="47"/>
      <c r="I565" s="47"/>
    </row>
    <row r="566" ht="15.75" customHeight="1">
      <c r="G566" s="47"/>
      <c r="H566" s="47"/>
      <c r="I566" s="47"/>
    </row>
    <row r="567" ht="15.75" customHeight="1">
      <c r="G567" s="47"/>
      <c r="H567" s="47"/>
      <c r="I567" s="47"/>
    </row>
    <row r="568" ht="15.75" customHeight="1">
      <c r="G568" s="47"/>
      <c r="H568" s="47"/>
      <c r="I568" s="47"/>
    </row>
    <row r="569" ht="15.75" customHeight="1">
      <c r="G569" s="47"/>
      <c r="H569" s="47"/>
      <c r="I569" s="47"/>
    </row>
    <row r="570" ht="15.75" customHeight="1">
      <c r="G570" s="47"/>
      <c r="H570" s="47"/>
      <c r="I570" s="47"/>
    </row>
    <row r="571" ht="15.75" customHeight="1">
      <c r="G571" s="47"/>
      <c r="H571" s="47"/>
      <c r="I571" s="47"/>
    </row>
    <row r="572" ht="15.75" customHeight="1">
      <c r="G572" s="47"/>
      <c r="H572" s="47"/>
      <c r="I572" s="47"/>
    </row>
    <row r="573" ht="15.75" customHeight="1">
      <c r="G573" s="47"/>
      <c r="H573" s="47"/>
      <c r="I573" s="47"/>
    </row>
    <row r="574" ht="15.75" customHeight="1">
      <c r="G574" s="47"/>
      <c r="H574" s="47"/>
      <c r="I574" s="47"/>
    </row>
    <row r="575" ht="15.75" customHeight="1">
      <c r="G575" s="47"/>
      <c r="H575" s="47"/>
      <c r="I575" s="47"/>
    </row>
    <row r="576" ht="15.75" customHeight="1">
      <c r="G576" s="47"/>
      <c r="H576" s="47"/>
      <c r="I576" s="47"/>
    </row>
    <row r="577" ht="15.75" customHeight="1">
      <c r="G577" s="47"/>
      <c r="H577" s="47"/>
      <c r="I577" s="47"/>
    </row>
    <row r="578" ht="15.75" customHeight="1">
      <c r="G578" s="47"/>
      <c r="H578" s="47"/>
      <c r="I578" s="47"/>
    </row>
    <row r="579" ht="15.75" customHeight="1">
      <c r="G579" s="47"/>
      <c r="H579" s="47"/>
      <c r="I579" s="47"/>
    </row>
    <row r="580" ht="15.75" customHeight="1">
      <c r="G580" s="47"/>
      <c r="H580" s="47"/>
      <c r="I580" s="47"/>
    </row>
    <row r="581" ht="15.75" customHeight="1">
      <c r="G581" s="47"/>
      <c r="H581" s="47"/>
      <c r="I581" s="47"/>
    </row>
    <row r="582" ht="15.75" customHeight="1">
      <c r="G582" s="47"/>
      <c r="H582" s="47"/>
      <c r="I582" s="47"/>
    </row>
    <row r="583" ht="15.75" customHeight="1">
      <c r="G583" s="47"/>
      <c r="H583" s="47"/>
      <c r="I583" s="47"/>
    </row>
    <row r="584" ht="15.75" customHeight="1">
      <c r="G584" s="47"/>
      <c r="H584" s="47"/>
      <c r="I584" s="47"/>
    </row>
    <row r="585" ht="15.75" customHeight="1">
      <c r="G585" s="47"/>
      <c r="H585" s="47"/>
      <c r="I585" s="47"/>
    </row>
    <row r="586" ht="15.75" customHeight="1">
      <c r="G586" s="47"/>
      <c r="H586" s="47"/>
      <c r="I586" s="47"/>
    </row>
    <row r="587" ht="15.75" customHeight="1">
      <c r="G587" s="47"/>
      <c r="H587" s="47"/>
      <c r="I587" s="47"/>
    </row>
    <row r="588" ht="15.75" customHeight="1">
      <c r="G588" s="47"/>
      <c r="H588" s="47"/>
      <c r="I588" s="47"/>
    </row>
    <row r="589" ht="15.75" customHeight="1">
      <c r="G589" s="47"/>
      <c r="H589" s="47"/>
      <c r="I589" s="47"/>
    </row>
    <row r="590" ht="15.75" customHeight="1">
      <c r="G590" s="47"/>
      <c r="H590" s="47"/>
      <c r="I590" s="47"/>
    </row>
    <row r="591" ht="15.75" customHeight="1">
      <c r="G591" s="47"/>
      <c r="H591" s="47"/>
      <c r="I591" s="47"/>
    </row>
    <row r="592" ht="15.75" customHeight="1">
      <c r="G592" s="47"/>
      <c r="H592" s="47"/>
      <c r="I592" s="47"/>
    </row>
    <row r="593" ht="15.75" customHeight="1">
      <c r="G593" s="47"/>
      <c r="H593" s="47"/>
      <c r="I593" s="47"/>
    </row>
    <row r="594" ht="15.75" customHeight="1">
      <c r="G594" s="47"/>
      <c r="H594" s="47"/>
      <c r="I594" s="47"/>
    </row>
    <row r="595" ht="15.75" customHeight="1">
      <c r="G595" s="47"/>
      <c r="H595" s="47"/>
      <c r="I595" s="47"/>
    </row>
    <row r="596" ht="15.75" customHeight="1">
      <c r="G596" s="47"/>
      <c r="H596" s="47"/>
      <c r="I596" s="47"/>
    </row>
    <row r="597" ht="15.75" customHeight="1">
      <c r="G597" s="47"/>
      <c r="H597" s="47"/>
      <c r="I597" s="47"/>
    </row>
    <row r="598" ht="15.75" customHeight="1">
      <c r="G598" s="47"/>
      <c r="H598" s="47"/>
      <c r="I598" s="47"/>
    </row>
    <row r="599" ht="15.75" customHeight="1">
      <c r="G599" s="47"/>
      <c r="H599" s="47"/>
      <c r="I599" s="47"/>
    </row>
    <row r="600" ht="15.75" customHeight="1">
      <c r="G600" s="47"/>
      <c r="H600" s="47"/>
      <c r="I600" s="47"/>
    </row>
    <row r="601" ht="15.75" customHeight="1">
      <c r="G601" s="47"/>
      <c r="H601" s="47"/>
      <c r="I601" s="47"/>
    </row>
    <row r="602" ht="15.75" customHeight="1">
      <c r="G602" s="47"/>
      <c r="H602" s="47"/>
      <c r="I602" s="47"/>
    </row>
    <row r="603" ht="15.75" customHeight="1">
      <c r="G603" s="47"/>
      <c r="H603" s="47"/>
      <c r="I603" s="47"/>
    </row>
    <row r="604" ht="15.75" customHeight="1">
      <c r="G604" s="47"/>
      <c r="H604" s="47"/>
      <c r="I604" s="47"/>
    </row>
    <row r="605" ht="15.75" customHeight="1">
      <c r="G605" s="47"/>
      <c r="H605" s="47"/>
      <c r="I605" s="47"/>
    </row>
    <row r="606" ht="15.75" customHeight="1">
      <c r="G606" s="47"/>
      <c r="H606" s="47"/>
      <c r="I606" s="47"/>
    </row>
    <row r="607" ht="15.75" customHeight="1">
      <c r="G607" s="47"/>
      <c r="H607" s="47"/>
      <c r="I607" s="47"/>
    </row>
    <row r="608" ht="15.75" customHeight="1">
      <c r="G608" s="47"/>
      <c r="H608" s="47"/>
      <c r="I608" s="47"/>
    </row>
    <row r="609" ht="15.75" customHeight="1">
      <c r="G609" s="47"/>
      <c r="H609" s="47"/>
      <c r="I609" s="47"/>
    </row>
    <row r="610" ht="15.75" customHeight="1">
      <c r="G610" s="47"/>
      <c r="H610" s="47"/>
      <c r="I610" s="47"/>
    </row>
    <row r="611" ht="15.75" customHeight="1">
      <c r="G611" s="47"/>
      <c r="H611" s="47"/>
      <c r="I611" s="47"/>
    </row>
    <row r="612" ht="15.75" customHeight="1">
      <c r="G612" s="47"/>
      <c r="H612" s="47"/>
      <c r="I612" s="47"/>
    </row>
    <row r="613" ht="15.75" customHeight="1">
      <c r="G613" s="47"/>
      <c r="H613" s="47"/>
      <c r="I613" s="47"/>
    </row>
    <row r="614" ht="15.75" customHeight="1">
      <c r="G614" s="47"/>
      <c r="H614" s="47"/>
      <c r="I614" s="47"/>
    </row>
    <row r="615" ht="15.75" customHeight="1">
      <c r="G615" s="47"/>
      <c r="H615" s="47"/>
      <c r="I615" s="47"/>
    </row>
    <row r="616" ht="15.75" customHeight="1">
      <c r="G616" s="47"/>
      <c r="H616" s="47"/>
      <c r="I616" s="47"/>
    </row>
    <row r="617" ht="15.75" customHeight="1">
      <c r="G617" s="47"/>
      <c r="H617" s="47"/>
      <c r="I617" s="47"/>
    </row>
    <row r="618" ht="15.75" customHeight="1">
      <c r="G618" s="47"/>
      <c r="H618" s="47"/>
      <c r="I618" s="47"/>
    </row>
    <row r="619" ht="15.75" customHeight="1">
      <c r="G619" s="47"/>
      <c r="H619" s="47"/>
      <c r="I619" s="47"/>
    </row>
    <row r="620" ht="15.75" customHeight="1">
      <c r="G620" s="47"/>
      <c r="H620" s="47"/>
      <c r="I620" s="47"/>
    </row>
    <row r="621" ht="15.75" customHeight="1">
      <c r="G621" s="47"/>
      <c r="H621" s="47"/>
      <c r="I621" s="47"/>
    </row>
    <row r="622" ht="15.75" customHeight="1">
      <c r="G622" s="47"/>
      <c r="H622" s="47"/>
      <c r="I622" s="47"/>
    </row>
    <row r="623" ht="15.75" customHeight="1">
      <c r="G623" s="47"/>
      <c r="H623" s="47"/>
      <c r="I623" s="47"/>
    </row>
    <row r="624" ht="15.75" customHeight="1">
      <c r="G624" s="47"/>
      <c r="H624" s="47"/>
      <c r="I624" s="47"/>
    </row>
    <row r="625" ht="15.75" customHeight="1">
      <c r="G625" s="47"/>
      <c r="H625" s="47"/>
      <c r="I625" s="47"/>
    </row>
    <row r="626" ht="15.75" customHeight="1">
      <c r="G626" s="47"/>
      <c r="H626" s="47"/>
      <c r="I626" s="47"/>
    </row>
    <row r="627" ht="15.75" customHeight="1">
      <c r="G627" s="47"/>
      <c r="H627" s="47"/>
      <c r="I627" s="47"/>
    </row>
    <row r="628" ht="15.75" customHeight="1">
      <c r="G628" s="47"/>
      <c r="H628" s="47"/>
      <c r="I628" s="47"/>
    </row>
    <row r="629" ht="15.75" customHeight="1">
      <c r="G629" s="47"/>
      <c r="H629" s="47"/>
      <c r="I629" s="47"/>
    </row>
    <row r="630" ht="15.75" customHeight="1">
      <c r="G630" s="47"/>
      <c r="H630" s="47"/>
      <c r="I630" s="47"/>
    </row>
    <row r="631" ht="15.75" customHeight="1">
      <c r="G631" s="47"/>
      <c r="H631" s="47"/>
      <c r="I631" s="47"/>
    </row>
    <row r="632" ht="15.75" customHeight="1">
      <c r="G632" s="47"/>
      <c r="H632" s="47"/>
      <c r="I632" s="47"/>
    </row>
    <row r="633" ht="15.75" customHeight="1">
      <c r="G633" s="47"/>
      <c r="H633" s="47"/>
      <c r="I633" s="47"/>
    </row>
    <row r="634" ht="15.75" customHeight="1">
      <c r="G634" s="47"/>
      <c r="H634" s="47"/>
      <c r="I634" s="47"/>
    </row>
    <row r="635" ht="15.75" customHeight="1">
      <c r="G635" s="47"/>
      <c r="H635" s="47"/>
      <c r="I635" s="47"/>
    </row>
    <row r="636" ht="15.75" customHeight="1">
      <c r="G636" s="47"/>
      <c r="H636" s="47"/>
      <c r="I636" s="47"/>
    </row>
    <row r="637" ht="15.75" customHeight="1">
      <c r="G637" s="47"/>
      <c r="H637" s="47"/>
      <c r="I637" s="47"/>
    </row>
    <row r="638" ht="15.75" customHeight="1">
      <c r="G638" s="47"/>
      <c r="H638" s="47"/>
      <c r="I638" s="47"/>
    </row>
    <row r="639" ht="15.75" customHeight="1">
      <c r="G639" s="47"/>
      <c r="H639" s="47"/>
      <c r="I639" s="47"/>
    </row>
    <row r="640" ht="15.75" customHeight="1">
      <c r="G640" s="47"/>
      <c r="H640" s="47"/>
      <c r="I640" s="47"/>
    </row>
    <row r="641" ht="15.75" customHeight="1">
      <c r="G641" s="47"/>
      <c r="H641" s="47"/>
      <c r="I641" s="47"/>
    </row>
    <row r="642" ht="15.75" customHeight="1">
      <c r="G642" s="47"/>
      <c r="H642" s="47"/>
      <c r="I642" s="47"/>
    </row>
    <row r="643" ht="15.75" customHeight="1">
      <c r="G643" s="47"/>
      <c r="H643" s="47"/>
      <c r="I643" s="47"/>
    </row>
    <row r="644" ht="15.75" customHeight="1">
      <c r="G644" s="47"/>
      <c r="H644" s="47"/>
      <c r="I644" s="47"/>
    </row>
    <row r="645" ht="15.75" customHeight="1">
      <c r="G645" s="47"/>
      <c r="H645" s="47"/>
      <c r="I645" s="47"/>
    </row>
    <row r="646" ht="15.75" customHeight="1">
      <c r="G646" s="47"/>
      <c r="H646" s="47"/>
      <c r="I646" s="47"/>
    </row>
    <row r="647" ht="15.75" customHeight="1">
      <c r="G647" s="47"/>
      <c r="H647" s="47"/>
      <c r="I647" s="47"/>
    </row>
    <row r="648" ht="15.75" customHeight="1">
      <c r="G648" s="47"/>
      <c r="H648" s="47"/>
      <c r="I648" s="47"/>
    </row>
    <row r="649" ht="15.75" customHeight="1">
      <c r="G649" s="47"/>
      <c r="H649" s="47"/>
      <c r="I649" s="47"/>
    </row>
    <row r="650" ht="15.75" customHeight="1">
      <c r="G650" s="47"/>
      <c r="H650" s="47"/>
      <c r="I650" s="47"/>
    </row>
    <row r="651" ht="15.75" customHeight="1">
      <c r="G651" s="47"/>
      <c r="H651" s="47"/>
      <c r="I651" s="47"/>
    </row>
    <row r="652" ht="15.75" customHeight="1">
      <c r="G652" s="47"/>
      <c r="H652" s="47"/>
      <c r="I652" s="47"/>
    </row>
    <row r="653" ht="15.75" customHeight="1">
      <c r="G653" s="47"/>
      <c r="H653" s="47"/>
      <c r="I653" s="47"/>
    </row>
    <row r="654" ht="15.75" customHeight="1">
      <c r="G654" s="47"/>
      <c r="H654" s="47"/>
      <c r="I654" s="47"/>
    </row>
    <row r="655" ht="15.75" customHeight="1">
      <c r="G655" s="47"/>
      <c r="H655" s="47"/>
      <c r="I655" s="47"/>
    </row>
    <row r="656" ht="15.75" customHeight="1">
      <c r="G656" s="47"/>
      <c r="H656" s="47"/>
      <c r="I656" s="47"/>
    </row>
    <row r="657" ht="15.75" customHeight="1">
      <c r="G657" s="47"/>
      <c r="H657" s="47"/>
      <c r="I657" s="47"/>
    </row>
    <row r="658" ht="15.75" customHeight="1">
      <c r="G658" s="47"/>
      <c r="H658" s="47"/>
      <c r="I658" s="47"/>
    </row>
    <row r="659" ht="15.75" customHeight="1">
      <c r="G659" s="47"/>
      <c r="H659" s="47"/>
      <c r="I659" s="47"/>
    </row>
    <row r="660" ht="15.75" customHeight="1">
      <c r="G660" s="47"/>
      <c r="H660" s="47"/>
      <c r="I660" s="47"/>
    </row>
    <row r="661" ht="15.75" customHeight="1">
      <c r="G661" s="47"/>
      <c r="H661" s="47"/>
      <c r="I661" s="47"/>
    </row>
    <row r="662" ht="15.75" customHeight="1">
      <c r="G662" s="47"/>
      <c r="H662" s="47"/>
      <c r="I662" s="47"/>
    </row>
    <row r="663" ht="15.75" customHeight="1">
      <c r="G663" s="47"/>
      <c r="H663" s="47"/>
      <c r="I663" s="47"/>
    </row>
    <row r="664" ht="15.75" customHeight="1">
      <c r="G664" s="47"/>
      <c r="H664" s="47"/>
      <c r="I664" s="47"/>
    </row>
    <row r="665" ht="15.75" customHeight="1">
      <c r="G665" s="47"/>
      <c r="H665" s="47"/>
      <c r="I665" s="47"/>
    </row>
    <row r="666" ht="15.75" customHeight="1">
      <c r="G666" s="47"/>
      <c r="H666" s="47"/>
      <c r="I666" s="47"/>
    </row>
    <row r="667" ht="15.75" customHeight="1">
      <c r="G667" s="47"/>
      <c r="H667" s="47"/>
      <c r="I667" s="47"/>
    </row>
    <row r="668" ht="15.75" customHeight="1">
      <c r="G668" s="47"/>
      <c r="H668" s="47"/>
      <c r="I668" s="47"/>
    </row>
    <row r="669" ht="15.75" customHeight="1">
      <c r="G669" s="47"/>
      <c r="H669" s="47"/>
      <c r="I669" s="47"/>
    </row>
    <row r="670" ht="15.75" customHeight="1">
      <c r="G670" s="47"/>
      <c r="H670" s="47"/>
      <c r="I670" s="47"/>
    </row>
    <row r="671" ht="15.75" customHeight="1">
      <c r="G671" s="47"/>
      <c r="H671" s="47"/>
      <c r="I671" s="47"/>
    </row>
    <row r="672" ht="15.75" customHeight="1">
      <c r="G672" s="47"/>
      <c r="H672" s="47"/>
      <c r="I672" s="47"/>
    </row>
    <row r="673" ht="15.75" customHeight="1">
      <c r="G673" s="47"/>
      <c r="H673" s="47"/>
      <c r="I673" s="47"/>
    </row>
    <row r="674" ht="15.75" customHeight="1">
      <c r="G674" s="47"/>
      <c r="H674" s="47"/>
      <c r="I674" s="47"/>
    </row>
    <row r="675" ht="15.75" customHeight="1">
      <c r="G675" s="47"/>
      <c r="H675" s="47"/>
      <c r="I675" s="47"/>
    </row>
    <row r="676" ht="15.75" customHeight="1">
      <c r="G676" s="47"/>
      <c r="H676" s="47"/>
      <c r="I676" s="47"/>
    </row>
    <row r="677" ht="15.75" customHeight="1">
      <c r="G677" s="47"/>
      <c r="H677" s="47"/>
      <c r="I677" s="47"/>
    </row>
    <row r="678" ht="15.75" customHeight="1">
      <c r="G678" s="47"/>
      <c r="H678" s="47"/>
      <c r="I678" s="47"/>
    </row>
    <row r="679" ht="15.75" customHeight="1">
      <c r="G679" s="47"/>
      <c r="H679" s="47"/>
      <c r="I679" s="47"/>
    </row>
    <row r="680" ht="15.75" customHeight="1">
      <c r="G680" s="47"/>
      <c r="H680" s="47"/>
      <c r="I680" s="47"/>
    </row>
    <row r="681" ht="15.75" customHeight="1">
      <c r="G681" s="47"/>
      <c r="H681" s="47"/>
      <c r="I681" s="47"/>
    </row>
    <row r="682" ht="15.75" customHeight="1">
      <c r="G682" s="47"/>
      <c r="H682" s="47"/>
      <c r="I682" s="47"/>
    </row>
    <row r="683" ht="15.75" customHeight="1">
      <c r="G683" s="47"/>
      <c r="H683" s="47"/>
      <c r="I683" s="47"/>
    </row>
    <row r="684" ht="15.75" customHeight="1">
      <c r="G684" s="47"/>
      <c r="H684" s="47"/>
      <c r="I684" s="47"/>
    </row>
    <row r="685" ht="15.75" customHeight="1">
      <c r="G685" s="47"/>
      <c r="H685" s="47"/>
      <c r="I685" s="47"/>
    </row>
    <row r="686" ht="15.75" customHeight="1">
      <c r="G686" s="47"/>
      <c r="H686" s="47"/>
      <c r="I686" s="47"/>
    </row>
    <row r="687" ht="15.75" customHeight="1">
      <c r="G687" s="47"/>
      <c r="H687" s="47"/>
      <c r="I687" s="47"/>
    </row>
    <row r="688" ht="15.75" customHeight="1">
      <c r="G688" s="47"/>
      <c r="H688" s="47"/>
      <c r="I688" s="47"/>
    </row>
    <row r="689" ht="15.75" customHeight="1">
      <c r="G689" s="47"/>
      <c r="H689" s="47"/>
      <c r="I689" s="47"/>
    </row>
    <row r="690" ht="15.75" customHeight="1">
      <c r="G690" s="47"/>
      <c r="H690" s="47"/>
      <c r="I690" s="47"/>
    </row>
    <row r="691" ht="15.75" customHeight="1">
      <c r="G691" s="47"/>
      <c r="H691" s="47"/>
      <c r="I691" s="47"/>
    </row>
    <row r="692" ht="15.75" customHeight="1">
      <c r="G692" s="47"/>
      <c r="H692" s="47"/>
      <c r="I692" s="47"/>
    </row>
    <row r="693" ht="15.75" customHeight="1">
      <c r="G693" s="47"/>
      <c r="H693" s="47"/>
      <c r="I693" s="47"/>
    </row>
    <row r="694" ht="15.75" customHeight="1">
      <c r="G694" s="47"/>
      <c r="H694" s="47"/>
      <c r="I694" s="47"/>
    </row>
    <row r="695" ht="15.75" customHeight="1">
      <c r="G695" s="47"/>
      <c r="H695" s="47"/>
      <c r="I695" s="47"/>
    </row>
    <row r="696" ht="15.75" customHeight="1">
      <c r="G696" s="47"/>
      <c r="H696" s="47"/>
      <c r="I696" s="47"/>
    </row>
    <row r="697" ht="15.75" customHeight="1">
      <c r="G697" s="47"/>
      <c r="H697" s="47"/>
      <c r="I697" s="47"/>
    </row>
    <row r="698" ht="15.75" customHeight="1">
      <c r="G698" s="47"/>
      <c r="H698" s="47"/>
      <c r="I698" s="47"/>
    </row>
    <row r="699" ht="15.75" customHeight="1">
      <c r="G699" s="47"/>
      <c r="H699" s="47"/>
      <c r="I699" s="47"/>
    </row>
    <row r="700" ht="15.75" customHeight="1">
      <c r="G700" s="47"/>
      <c r="H700" s="47"/>
      <c r="I700" s="47"/>
    </row>
    <row r="701" ht="15.75" customHeight="1">
      <c r="G701" s="47"/>
      <c r="H701" s="47"/>
      <c r="I701" s="47"/>
    </row>
    <row r="702" ht="15.75" customHeight="1">
      <c r="G702" s="47"/>
      <c r="H702" s="47"/>
      <c r="I702" s="47"/>
    </row>
    <row r="703" ht="15.75" customHeight="1">
      <c r="G703" s="47"/>
      <c r="H703" s="47"/>
      <c r="I703" s="47"/>
    </row>
    <row r="704" ht="15.75" customHeight="1">
      <c r="G704" s="47"/>
      <c r="H704" s="47"/>
      <c r="I704" s="47"/>
    </row>
    <row r="705" ht="15.75" customHeight="1">
      <c r="G705" s="47"/>
      <c r="H705" s="47"/>
      <c r="I705" s="47"/>
    </row>
    <row r="706" ht="15.75" customHeight="1">
      <c r="G706" s="47"/>
      <c r="H706" s="47"/>
      <c r="I706" s="47"/>
    </row>
    <row r="707" ht="15.75" customHeight="1">
      <c r="G707" s="47"/>
      <c r="H707" s="47"/>
      <c r="I707" s="47"/>
    </row>
    <row r="708" ht="15.75" customHeight="1">
      <c r="G708" s="47"/>
      <c r="H708" s="47"/>
      <c r="I708" s="47"/>
    </row>
    <row r="709" ht="15.75" customHeight="1">
      <c r="G709" s="47"/>
      <c r="H709" s="47"/>
      <c r="I709" s="47"/>
    </row>
    <row r="710" ht="15.75" customHeight="1">
      <c r="G710" s="47"/>
      <c r="H710" s="47"/>
      <c r="I710" s="47"/>
    </row>
    <row r="711" ht="15.75" customHeight="1">
      <c r="G711" s="47"/>
      <c r="H711" s="47"/>
      <c r="I711" s="47"/>
    </row>
    <row r="712" ht="15.75" customHeight="1">
      <c r="G712" s="47"/>
      <c r="H712" s="47"/>
      <c r="I712" s="47"/>
    </row>
    <row r="713" ht="15.75" customHeight="1">
      <c r="G713" s="47"/>
      <c r="H713" s="47"/>
      <c r="I713" s="47"/>
    </row>
    <row r="714" ht="15.75" customHeight="1">
      <c r="G714" s="47"/>
      <c r="H714" s="47"/>
      <c r="I714" s="47"/>
    </row>
    <row r="715" ht="15.75" customHeight="1">
      <c r="G715" s="47"/>
      <c r="H715" s="47"/>
      <c r="I715" s="47"/>
    </row>
    <row r="716" ht="15.75" customHeight="1">
      <c r="G716" s="47"/>
      <c r="H716" s="47"/>
      <c r="I716" s="47"/>
    </row>
    <row r="717" ht="15.75" customHeight="1">
      <c r="G717" s="47"/>
      <c r="H717" s="47"/>
      <c r="I717" s="47"/>
    </row>
    <row r="718" ht="15.75" customHeight="1">
      <c r="G718" s="47"/>
      <c r="H718" s="47"/>
      <c r="I718" s="47"/>
    </row>
    <row r="719" ht="15.75" customHeight="1">
      <c r="G719" s="47"/>
      <c r="H719" s="47"/>
      <c r="I719" s="47"/>
    </row>
    <row r="720" ht="15.75" customHeight="1">
      <c r="G720" s="47"/>
      <c r="H720" s="47"/>
      <c r="I720" s="47"/>
    </row>
    <row r="721" ht="15.75" customHeight="1">
      <c r="G721" s="47"/>
      <c r="H721" s="47"/>
      <c r="I721" s="47"/>
    </row>
    <row r="722" ht="15.75" customHeight="1">
      <c r="G722" s="47"/>
      <c r="H722" s="47"/>
      <c r="I722" s="47"/>
    </row>
    <row r="723" ht="15.75" customHeight="1">
      <c r="G723" s="47"/>
      <c r="H723" s="47"/>
      <c r="I723" s="47"/>
    </row>
    <row r="724" ht="15.75" customHeight="1">
      <c r="G724" s="47"/>
      <c r="H724" s="47"/>
      <c r="I724" s="47"/>
    </row>
    <row r="725" ht="15.75" customHeight="1">
      <c r="G725" s="47"/>
      <c r="H725" s="47"/>
      <c r="I725" s="47"/>
    </row>
    <row r="726" ht="15.75" customHeight="1">
      <c r="G726" s="47"/>
      <c r="H726" s="47"/>
      <c r="I726" s="47"/>
    </row>
    <row r="727" ht="15.75" customHeight="1">
      <c r="G727" s="47"/>
      <c r="H727" s="47"/>
      <c r="I727" s="47"/>
    </row>
    <row r="728" ht="15.75" customHeight="1">
      <c r="G728" s="47"/>
      <c r="H728" s="47"/>
      <c r="I728" s="47"/>
    </row>
    <row r="729" ht="15.75" customHeight="1">
      <c r="G729" s="47"/>
      <c r="H729" s="47"/>
      <c r="I729" s="47"/>
    </row>
    <row r="730" ht="15.75" customHeight="1">
      <c r="G730" s="47"/>
      <c r="H730" s="47"/>
      <c r="I730" s="47"/>
    </row>
    <row r="731" ht="15.75" customHeight="1">
      <c r="G731" s="47"/>
      <c r="H731" s="47"/>
      <c r="I731" s="47"/>
    </row>
    <row r="732" ht="15.75" customHeight="1">
      <c r="G732" s="47"/>
      <c r="H732" s="47"/>
      <c r="I732" s="47"/>
    </row>
    <row r="733" ht="15.75" customHeight="1">
      <c r="G733" s="47"/>
      <c r="H733" s="47"/>
      <c r="I733" s="47"/>
    </row>
    <row r="734" ht="15.75" customHeight="1">
      <c r="G734" s="47"/>
      <c r="H734" s="47"/>
      <c r="I734" s="47"/>
    </row>
    <row r="735" ht="15.75" customHeight="1">
      <c r="G735" s="47"/>
      <c r="H735" s="47"/>
      <c r="I735" s="47"/>
    </row>
    <row r="736" ht="15.75" customHeight="1">
      <c r="G736" s="47"/>
      <c r="H736" s="47"/>
      <c r="I736" s="47"/>
    </row>
    <row r="737" ht="15.75" customHeight="1">
      <c r="G737" s="47"/>
      <c r="H737" s="47"/>
      <c r="I737" s="47"/>
    </row>
    <row r="738" ht="15.75" customHeight="1">
      <c r="G738" s="47"/>
      <c r="H738" s="47"/>
      <c r="I738" s="47"/>
    </row>
    <row r="739" ht="15.75" customHeight="1">
      <c r="G739" s="47"/>
      <c r="H739" s="47"/>
      <c r="I739" s="47"/>
    </row>
    <row r="740" ht="15.75" customHeight="1">
      <c r="G740" s="47"/>
      <c r="H740" s="47"/>
      <c r="I740" s="47"/>
    </row>
    <row r="741" ht="15.75" customHeight="1">
      <c r="G741" s="47"/>
      <c r="H741" s="47"/>
      <c r="I741" s="47"/>
    </row>
    <row r="742" ht="15.75" customHeight="1">
      <c r="G742" s="47"/>
      <c r="H742" s="47"/>
      <c r="I742" s="47"/>
    </row>
    <row r="743" ht="15.75" customHeight="1">
      <c r="G743" s="47"/>
      <c r="H743" s="47"/>
      <c r="I743" s="47"/>
    </row>
    <row r="744" ht="15.75" customHeight="1">
      <c r="G744" s="47"/>
      <c r="H744" s="47"/>
      <c r="I744" s="47"/>
    </row>
    <row r="745" ht="15.75" customHeight="1">
      <c r="G745" s="47"/>
      <c r="H745" s="47"/>
      <c r="I745" s="47"/>
    </row>
    <row r="746" ht="15.75" customHeight="1">
      <c r="G746" s="47"/>
      <c r="H746" s="47"/>
      <c r="I746" s="47"/>
    </row>
    <row r="747" ht="15.75" customHeight="1">
      <c r="G747" s="47"/>
      <c r="H747" s="47"/>
      <c r="I747" s="47"/>
    </row>
    <row r="748" ht="15.75" customHeight="1">
      <c r="G748" s="47"/>
      <c r="H748" s="47"/>
      <c r="I748" s="47"/>
    </row>
    <row r="749" ht="15.75" customHeight="1">
      <c r="G749" s="47"/>
      <c r="H749" s="47"/>
      <c r="I749" s="47"/>
    </row>
    <row r="750" ht="15.75" customHeight="1">
      <c r="G750" s="47"/>
      <c r="H750" s="47"/>
      <c r="I750" s="47"/>
    </row>
    <row r="751" ht="15.75" customHeight="1">
      <c r="G751" s="47"/>
      <c r="H751" s="47"/>
      <c r="I751" s="47"/>
    </row>
    <row r="752" ht="15.75" customHeight="1">
      <c r="G752" s="47"/>
      <c r="H752" s="47"/>
      <c r="I752" s="47"/>
    </row>
    <row r="753" ht="15.75" customHeight="1">
      <c r="G753" s="47"/>
      <c r="H753" s="47"/>
      <c r="I753" s="47"/>
    </row>
    <row r="754" ht="15.75" customHeight="1">
      <c r="G754" s="47"/>
      <c r="H754" s="47"/>
      <c r="I754" s="47"/>
    </row>
    <row r="755" ht="15.75" customHeight="1">
      <c r="G755" s="47"/>
      <c r="H755" s="47"/>
      <c r="I755" s="47"/>
    </row>
    <row r="756" ht="15.75" customHeight="1">
      <c r="G756" s="47"/>
      <c r="H756" s="47"/>
      <c r="I756" s="47"/>
    </row>
    <row r="757" ht="15.75" customHeight="1">
      <c r="G757" s="47"/>
      <c r="H757" s="47"/>
      <c r="I757" s="47"/>
    </row>
    <row r="758" ht="15.75" customHeight="1">
      <c r="G758" s="47"/>
      <c r="H758" s="47"/>
      <c r="I758" s="47"/>
    </row>
    <row r="759" ht="15.75" customHeight="1">
      <c r="G759" s="47"/>
      <c r="H759" s="47"/>
      <c r="I759" s="47"/>
    </row>
    <row r="760" ht="15.75" customHeight="1">
      <c r="G760" s="47"/>
      <c r="H760" s="47"/>
      <c r="I760" s="47"/>
    </row>
    <row r="761" ht="15.75" customHeight="1">
      <c r="G761" s="47"/>
      <c r="H761" s="47"/>
      <c r="I761" s="47"/>
    </row>
    <row r="762" ht="15.75" customHeight="1">
      <c r="G762" s="47"/>
      <c r="H762" s="47"/>
      <c r="I762" s="47"/>
    </row>
    <row r="763" ht="15.75" customHeight="1">
      <c r="G763" s="47"/>
      <c r="H763" s="47"/>
      <c r="I763" s="47"/>
    </row>
    <row r="764" ht="15.75" customHeight="1">
      <c r="G764" s="47"/>
      <c r="H764" s="47"/>
      <c r="I764" s="47"/>
    </row>
    <row r="765" ht="15.75" customHeight="1">
      <c r="G765" s="47"/>
      <c r="H765" s="47"/>
      <c r="I765" s="47"/>
    </row>
    <row r="766" ht="15.75" customHeight="1">
      <c r="G766" s="47"/>
      <c r="H766" s="47"/>
      <c r="I766" s="47"/>
    </row>
    <row r="767" ht="15.75" customHeight="1">
      <c r="G767" s="47"/>
      <c r="H767" s="47"/>
      <c r="I767" s="47"/>
    </row>
    <row r="768" ht="15.75" customHeight="1">
      <c r="G768" s="47"/>
      <c r="H768" s="47"/>
      <c r="I768" s="47"/>
    </row>
    <row r="769" ht="15.75" customHeight="1">
      <c r="G769" s="47"/>
      <c r="H769" s="47"/>
      <c r="I769" s="47"/>
    </row>
    <row r="770" ht="15.75" customHeight="1">
      <c r="G770" s="47"/>
      <c r="H770" s="47"/>
      <c r="I770" s="47"/>
    </row>
    <row r="771" ht="15.75" customHeight="1">
      <c r="G771" s="47"/>
      <c r="H771" s="47"/>
      <c r="I771" s="47"/>
    </row>
    <row r="772" ht="15.75" customHeight="1">
      <c r="G772" s="47"/>
      <c r="H772" s="47"/>
      <c r="I772" s="47"/>
    </row>
    <row r="773" ht="15.75" customHeight="1">
      <c r="G773" s="47"/>
      <c r="H773" s="47"/>
      <c r="I773" s="47"/>
    </row>
    <row r="774" ht="15.75" customHeight="1">
      <c r="G774" s="47"/>
      <c r="H774" s="47"/>
      <c r="I774" s="47"/>
    </row>
    <row r="775" ht="15.75" customHeight="1">
      <c r="G775" s="47"/>
      <c r="H775" s="47"/>
      <c r="I775" s="47"/>
    </row>
    <row r="776" ht="15.75" customHeight="1">
      <c r="G776" s="47"/>
      <c r="H776" s="47"/>
      <c r="I776" s="47"/>
    </row>
    <row r="777" ht="15.75" customHeight="1">
      <c r="G777" s="47"/>
      <c r="H777" s="47"/>
      <c r="I777" s="47"/>
    </row>
    <row r="778" ht="15.75" customHeight="1">
      <c r="G778" s="47"/>
      <c r="H778" s="47"/>
      <c r="I778" s="47"/>
    </row>
    <row r="779" ht="15.75" customHeight="1">
      <c r="G779" s="47"/>
      <c r="H779" s="47"/>
      <c r="I779" s="47"/>
    </row>
    <row r="780" ht="15.75" customHeight="1">
      <c r="G780" s="47"/>
      <c r="H780" s="47"/>
      <c r="I780" s="47"/>
    </row>
    <row r="781" ht="15.75" customHeight="1">
      <c r="G781" s="47"/>
      <c r="H781" s="47"/>
      <c r="I781" s="47"/>
    </row>
    <row r="782" ht="15.75" customHeight="1">
      <c r="G782" s="47"/>
      <c r="H782" s="47"/>
      <c r="I782" s="47"/>
    </row>
    <row r="783" ht="15.75" customHeight="1">
      <c r="G783" s="47"/>
      <c r="H783" s="47"/>
      <c r="I783" s="47"/>
    </row>
    <row r="784" ht="15.75" customHeight="1">
      <c r="G784" s="47"/>
      <c r="H784" s="47"/>
      <c r="I784" s="47"/>
    </row>
    <row r="785" ht="15.75" customHeight="1">
      <c r="G785" s="47"/>
      <c r="H785" s="47"/>
      <c r="I785" s="47"/>
    </row>
    <row r="786" ht="15.75" customHeight="1">
      <c r="G786" s="47"/>
      <c r="H786" s="47"/>
      <c r="I786" s="47"/>
    </row>
    <row r="787" ht="15.75" customHeight="1">
      <c r="G787" s="47"/>
      <c r="H787" s="47"/>
      <c r="I787" s="47"/>
    </row>
    <row r="788" ht="15.75" customHeight="1">
      <c r="G788" s="47"/>
      <c r="H788" s="47"/>
      <c r="I788" s="47"/>
    </row>
    <row r="789" ht="15.75" customHeight="1">
      <c r="G789" s="47"/>
      <c r="H789" s="47"/>
      <c r="I789" s="47"/>
    </row>
    <row r="790" ht="15.75" customHeight="1">
      <c r="G790" s="47"/>
      <c r="H790" s="47"/>
      <c r="I790" s="47"/>
    </row>
    <row r="791" ht="15.75" customHeight="1">
      <c r="G791" s="47"/>
      <c r="H791" s="47"/>
      <c r="I791" s="47"/>
    </row>
    <row r="792" ht="15.75" customHeight="1">
      <c r="G792" s="47"/>
      <c r="H792" s="47"/>
      <c r="I792" s="47"/>
    </row>
    <row r="793" ht="15.75" customHeight="1">
      <c r="G793" s="47"/>
      <c r="H793" s="47"/>
      <c r="I793" s="47"/>
    </row>
    <row r="794" ht="15.75" customHeight="1">
      <c r="G794" s="47"/>
      <c r="H794" s="47"/>
      <c r="I794" s="47"/>
    </row>
    <row r="795" ht="15.75" customHeight="1">
      <c r="G795" s="47"/>
      <c r="H795" s="47"/>
      <c r="I795" s="47"/>
    </row>
    <row r="796" ht="15.75" customHeight="1">
      <c r="G796" s="47"/>
      <c r="H796" s="47"/>
      <c r="I796" s="47"/>
    </row>
    <row r="797" ht="15.75" customHeight="1">
      <c r="G797" s="47"/>
      <c r="H797" s="47"/>
      <c r="I797" s="47"/>
    </row>
    <row r="798" ht="15.75" customHeight="1">
      <c r="G798" s="47"/>
      <c r="H798" s="47"/>
      <c r="I798" s="47"/>
    </row>
    <row r="799" ht="15.75" customHeight="1">
      <c r="G799" s="47"/>
      <c r="H799" s="47"/>
      <c r="I799" s="47"/>
    </row>
    <row r="800" ht="15.75" customHeight="1">
      <c r="G800" s="47"/>
      <c r="H800" s="47"/>
      <c r="I800" s="47"/>
    </row>
    <row r="801" ht="15.75" customHeight="1">
      <c r="G801" s="47"/>
      <c r="H801" s="47"/>
      <c r="I801" s="47"/>
    </row>
    <row r="802" ht="15.75" customHeight="1">
      <c r="G802" s="47"/>
      <c r="H802" s="47"/>
      <c r="I802" s="47"/>
    </row>
    <row r="803" ht="15.75" customHeight="1">
      <c r="G803" s="47"/>
      <c r="H803" s="47"/>
      <c r="I803" s="47"/>
    </row>
    <row r="804" ht="15.75" customHeight="1">
      <c r="G804" s="47"/>
      <c r="H804" s="47"/>
      <c r="I804" s="47"/>
    </row>
    <row r="805" ht="15.75" customHeight="1">
      <c r="G805" s="47"/>
      <c r="H805" s="47"/>
      <c r="I805" s="47"/>
    </row>
    <row r="806" ht="15.75" customHeight="1">
      <c r="G806" s="47"/>
      <c r="H806" s="47"/>
      <c r="I806" s="47"/>
    </row>
    <row r="807" ht="15.75" customHeight="1">
      <c r="G807" s="47"/>
      <c r="H807" s="47"/>
      <c r="I807" s="47"/>
    </row>
    <row r="808" ht="15.75" customHeight="1">
      <c r="G808" s="47"/>
      <c r="H808" s="47"/>
      <c r="I808" s="47"/>
    </row>
    <row r="809" ht="15.75" customHeight="1">
      <c r="G809" s="47"/>
      <c r="H809" s="47"/>
      <c r="I809" s="47"/>
    </row>
    <row r="810" ht="15.75" customHeight="1">
      <c r="G810" s="47"/>
      <c r="H810" s="47"/>
      <c r="I810" s="47"/>
    </row>
    <row r="811" ht="15.75" customHeight="1">
      <c r="G811" s="47"/>
      <c r="H811" s="47"/>
      <c r="I811" s="47"/>
    </row>
    <row r="812" ht="15.75" customHeight="1">
      <c r="G812" s="47"/>
      <c r="H812" s="47"/>
      <c r="I812" s="47"/>
    </row>
    <row r="813" ht="15.75" customHeight="1">
      <c r="G813" s="47"/>
      <c r="H813" s="47"/>
      <c r="I813" s="47"/>
    </row>
    <row r="814" ht="15.75" customHeight="1">
      <c r="G814" s="47"/>
      <c r="H814" s="47"/>
      <c r="I814" s="47"/>
    </row>
    <row r="815" ht="15.75" customHeight="1">
      <c r="G815" s="47"/>
      <c r="H815" s="47"/>
      <c r="I815" s="47"/>
    </row>
    <row r="816" ht="15.75" customHeight="1">
      <c r="G816" s="47"/>
      <c r="H816" s="47"/>
      <c r="I816" s="47"/>
    </row>
    <row r="817" ht="15.75" customHeight="1">
      <c r="G817" s="47"/>
      <c r="H817" s="47"/>
      <c r="I817" s="47"/>
    </row>
    <row r="818" ht="15.75" customHeight="1">
      <c r="G818" s="47"/>
      <c r="H818" s="47"/>
      <c r="I818" s="47"/>
    </row>
    <row r="819" ht="15.75" customHeight="1">
      <c r="G819" s="47"/>
      <c r="H819" s="47"/>
      <c r="I819" s="47"/>
    </row>
    <row r="820" ht="15.75" customHeight="1">
      <c r="G820" s="47"/>
      <c r="H820" s="47"/>
      <c r="I820" s="47"/>
    </row>
    <row r="821" ht="15.75" customHeight="1">
      <c r="G821" s="47"/>
      <c r="H821" s="47"/>
      <c r="I821" s="47"/>
    </row>
    <row r="822" ht="15.75" customHeight="1">
      <c r="G822" s="47"/>
      <c r="H822" s="47"/>
      <c r="I822" s="47"/>
    </row>
    <row r="823" ht="15.75" customHeight="1">
      <c r="G823" s="47"/>
      <c r="H823" s="47"/>
      <c r="I823" s="47"/>
    </row>
    <row r="824" ht="15.75" customHeight="1">
      <c r="G824" s="47"/>
      <c r="H824" s="47"/>
      <c r="I824" s="47"/>
    </row>
    <row r="825" ht="15.75" customHeight="1">
      <c r="G825" s="47"/>
      <c r="H825" s="47"/>
      <c r="I825" s="47"/>
    </row>
    <row r="826" ht="15.75" customHeight="1">
      <c r="G826" s="47"/>
      <c r="H826" s="47"/>
      <c r="I826" s="47"/>
    </row>
    <row r="827" ht="15.75" customHeight="1">
      <c r="G827" s="47"/>
      <c r="H827" s="47"/>
      <c r="I827" s="47"/>
    </row>
    <row r="828" ht="15.75" customHeight="1">
      <c r="G828" s="47"/>
      <c r="H828" s="47"/>
      <c r="I828" s="47"/>
    </row>
    <row r="829" ht="15.75" customHeight="1">
      <c r="G829" s="47"/>
      <c r="H829" s="47"/>
      <c r="I829" s="47"/>
    </row>
    <row r="830" ht="15.75" customHeight="1">
      <c r="G830" s="47"/>
      <c r="H830" s="47"/>
      <c r="I830" s="47"/>
    </row>
    <row r="831" ht="15.75" customHeight="1">
      <c r="G831" s="47"/>
      <c r="H831" s="47"/>
      <c r="I831" s="47"/>
    </row>
    <row r="832" ht="15.75" customHeight="1">
      <c r="G832" s="47"/>
      <c r="H832" s="47"/>
      <c r="I832" s="47"/>
    </row>
    <row r="833" ht="15.75" customHeight="1">
      <c r="G833" s="47"/>
      <c r="H833" s="47"/>
      <c r="I833" s="47"/>
    </row>
    <row r="834" ht="15.75" customHeight="1">
      <c r="G834" s="47"/>
      <c r="H834" s="47"/>
      <c r="I834" s="47"/>
    </row>
    <row r="835" ht="15.75" customHeight="1">
      <c r="G835" s="47"/>
      <c r="H835" s="47"/>
      <c r="I835" s="47"/>
    </row>
    <row r="836" ht="15.75" customHeight="1">
      <c r="G836" s="47"/>
      <c r="H836" s="47"/>
      <c r="I836" s="47"/>
    </row>
    <row r="837" ht="15.75" customHeight="1">
      <c r="G837" s="47"/>
      <c r="H837" s="47"/>
      <c r="I837" s="47"/>
    </row>
    <row r="838" ht="15.75" customHeight="1">
      <c r="G838" s="47"/>
      <c r="H838" s="47"/>
      <c r="I838" s="47"/>
    </row>
    <row r="839" ht="15.75" customHeight="1">
      <c r="G839" s="47"/>
      <c r="H839" s="47"/>
      <c r="I839" s="47"/>
    </row>
    <row r="840" ht="15.75" customHeight="1">
      <c r="G840" s="47"/>
      <c r="H840" s="47"/>
      <c r="I840" s="47"/>
    </row>
    <row r="841" ht="15.75" customHeight="1">
      <c r="G841" s="47"/>
      <c r="H841" s="47"/>
      <c r="I841" s="47"/>
    </row>
    <row r="842" ht="15.75" customHeight="1">
      <c r="G842" s="47"/>
      <c r="H842" s="47"/>
      <c r="I842" s="47"/>
    </row>
    <row r="843" ht="15.75" customHeight="1">
      <c r="G843" s="47"/>
      <c r="H843" s="47"/>
      <c r="I843" s="47"/>
    </row>
    <row r="844" ht="15.75" customHeight="1">
      <c r="G844" s="47"/>
      <c r="H844" s="47"/>
      <c r="I844" s="47"/>
    </row>
    <row r="845" ht="15.75" customHeight="1">
      <c r="G845" s="47"/>
      <c r="H845" s="47"/>
      <c r="I845" s="47"/>
    </row>
    <row r="846" ht="15.75" customHeight="1">
      <c r="G846" s="47"/>
      <c r="H846" s="47"/>
      <c r="I846" s="47"/>
    </row>
    <row r="847" ht="15.75" customHeight="1">
      <c r="G847" s="47"/>
      <c r="H847" s="47"/>
      <c r="I847" s="47"/>
    </row>
    <row r="848" ht="15.75" customHeight="1">
      <c r="G848" s="47"/>
      <c r="H848" s="47"/>
      <c r="I848" s="47"/>
    </row>
    <row r="849" ht="15.75" customHeight="1">
      <c r="G849" s="47"/>
      <c r="H849" s="47"/>
      <c r="I849" s="47"/>
    </row>
    <row r="850" ht="15.75" customHeight="1">
      <c r="G850" s="47"/>
      <c r="H850" s="47"/>
      <c r="I850" s="47"/>
    </row>
    <row r="851" ht="15.75" customHeight="1">
      <c r="G851" s="47"/>
      <c r="H851" s="47"/>
      <c r="I851" s="47"/>
    </row>
    <row r="852" ht="15.75" customHeight="1">
      <c r="G852" s="47"/>
      <c r="H852" s="47"/>
      <c r="I852" s="47"/>
    </row>
    <row r="853" ht="15.75" customHeight="1">
      <c r="G853" s="47"/>
      <c r="H853" s="47"/>
      <c r="I853" s="47"/>
    </row>
    <row r="854" ht="15.75" customHeight="1">
      <c r="G854" s="47"/>
      <c r="H854" s="47"/>
      <c r="I854" s="47"/>
    </row>
    <row r="855" ht="15.75" customHeight="1">
      <c r="G855" s="47"/>
      <c r="H855" s="47"/>
      <c r="I855" s="47"/>
    </row>
    <row r="856" ht="15.75" customHeight="1">
      <c r="G856" s="47"/>
      <c r="H856" s="47"/>
      <c r="I856" s="47"/>
    </row>
    <row r="857" ht="15.75" customHeight="1">
      <c r="G857" s="47"/>
      <c r="H857" s="47"/>
      <c r="I857" s="47"/>
    </row>
    <row r="858" ht="15.75" customHeight="1">
      <c r="G858" s="47"/>
      <c r="H858" s="47"/>
      <c r="I858" s="47"/>
    </row>
    <row r="859" ht="15.75" customHeight="1">
      <c r="G859" s="47"/>
      <c r="H859" s="47"/>
      <c r="I859" s="47"/>
    </row>
    <row r="860" ht="15.75" customHeight="1">
      <c r="G860" s="47"/>
      <c r="H860" s="47"/>
      <c r="I860" s="47"/>
    </row>
    <row r="861" ht="15.75" customHeight="1">
      <c r="G861" s="47"/>
      <c r="H861" s="47"/>
      <c r="I861" s="47"/>
    </row>
    <row r="862" ht="15.75" customHeight="1">
      <c r="G862" s="47"/>
      <c r="H862" s="47"/>
      <c r="I862" s="47"/>
    </row>
    <row r="863" ht="15.75" customHeight="1">
      <c r="G863" s="47"/>
      <c r="H863" s="47"/>
      <c r="I863" s="47"/>
    </row>
    <row r="864" ht="15.75" customHeight="1">
      <c r="G864" s="47"/>
      <c r="H864" s="47"/>
      <c r="I864" s="47"/>
    </row>
    <row r="865" ht="15.75" customHeight="1">
      <c r="G865" s="47"/>
      <c r="H865" s="47"/>
      <c r="I865" s="47"/>
    </row>
    <row r="866" ht="15.75" customHeight="1">
      <c r="G866" s="47"/>
      <c r="H866" s="47"/>
      <c r="I866" s="47"/>
    </row>
    <row r="867" ht="15.75" customHeight="1">
      <c r="G867" s="47"/>
      <c r="H867" s="47"/>
      <c r="I867" s="47"/>
    </row>
    <row r="868" ht="15.75" customHeight="1">
      <c r="G868" s="47"/>
      <c r="H868" s="47"/>
      <c r="I868" s="47"/>
    </row>
    <row r="869" ht="15.75" customHeight="1">
      <c r="G869" s="47"/>
      <c r="H869" s="47"/>
      <c r="I869" s="47"/>
    </row>
    <row r="870" ht="15.75" customHeight="1">
      <c r="G870" s="47"/>
      <c r="H870" s="47"/>
      <c r="I870" s="47"/>
    </row>
    <row r="871" ht="15.75" customHeight="1">
      <c r="G871" s="47"/>
      <c r="H871" s="47"/>
      <c r="I871" s="47"/>
    </row>
    <row r="872" ht="15.75" customHeight="1">
      <c r="G872" s="47"/>
      <c r="H872" s="47"/>
      <c r="I872" s="47"/>
    </row>
    <row r="873" ht="15.75" customHeight="1">
      <c r="G873" s="47"/>
      <c r="H873" s="47"/>
      <c r="I873" s="47"/>
    </row>
    <row r="874" ht="15.75" customHeight="1">
      <c r="G874" s="47"/>
      <c r="H874" s="47"/>
      <c r="I874" s="47"/>
    </row>
    <row r="875" ht="15.75" customHeight="1">
      <c r="G875" s="47"/>
      <c r="H875" s="47"/>
      <c r="I875" s="47"/>
    </row>
    <row r="876" ht="15.75" customHeight="1">
      <c r="G876" s="47"/>
      <c r="H876" s="47"/>
      <c r="I876" s="47"/>
    </row>
    <row r="877" ht="15.75" customHeight="1">
      <c r="G877" s="47"/>
      <c r="H877" s="47"/>
      <c r="I877" s="47"/>
    </row>
    <row r="878" ht="15.75" customHeight="1">
      <c r="G878" s="47"/>
      <c r="H878" s="47"/>
      <c r="I878" s="47"/>
    </row>
    <row r="879" ht="15.75" customHeight="1">
      <c r="G879" s="47"/>
      <c r="H879" s="47"/>
      <c r="I879" s="47"/>
    </row>
    <row r="880" ht="15.75" customHeight="1">
      <c r="G880" s="47"/>
      <c r="H880" s="47"/>
      <c r="I880" s="47"/>
    </row>
    <row r="881" ht="15.75" customHeight="1">
      <c r="G881" s="47"/>
      <c r="H881" s="47"/>
      <c r="I881" s="47"/>
    </row>
    <row r="882" ht="15.75" customHeight="1">
      <c r="G882" s="47"/>
      <c r="H882" s="47"/>
      <c r="I882" s="47"/>
    </row>
    <row r="883" ht="15.75" customHeight="1">
      <c r="G883" s="47"/>
      <c r="H883" s="47"/>
      <c r="I883" s="47"/>
    </row>
    <row r="884" ht="15.75" customHeight="1">
      <c r="G884" s="47"/>
      <c r="H884" s="47"/>
      <c r="I884" s="47"/>
    </row>
    <row r="885" ht="15.75" customHeight="1">
      <c r="G885" s="47"/>
      <c r="H885" s="47"/>
      <c r="I885" s="47"/>
    </row>
    <row r="886" ht="15.75" customHeight="1">
      <c r="G886" s="47"/>
      <c r="H886" s="47"/>
      <c r="I886" s="47"/>
    </row>
    <row r="887" ht="15.75" customHeight="1">
      <c r="G887" s="47"/>
      <c r="H887" s="47"/>
      <c r="I887" s="47"/>
    </row>
    <row r="888" ht="15.75" customHeight="1">
      <c r="G888" s="47"/>
      <c r="H888" s="47"/>
      <c r="I888" s="47"/>
    </row>
    <row r="889" ht="15.75" customHeight="1">
      <c r="G889" s="47"/>
      <c r="H889" s="47"/>
      <c r="I889" s="47"/>
    </row>
    <row r="890" ht="15.75" customHeight="1">
      <c r="G890" s="47"/>
      <c r="H890" s="47"/>
      <c r="I890" s="47"/>
    </row>
    <row r="891" ht="15.75" customHeight="1">
      <c r="G891" s="47"/>
      <c r="H891" s="47"/>
      <c r="I891" s="47"/>
    </row>
    <row r="892" ht="15.75" customHeight="1">
      <c r="G892" s="47"/>
      <c r="H892" s="47"/>
      <c r="I892" s="47"/>
    </row>
    <row r="893" ht="15.75" customHeight="1">
      <c r="G893" s="47"/>
      <c r="H893" s="47"/>
      <c r="I893" s="47"/>
    </row>
    <row r="894" ht="15.75" customHeight="1">
      <c r="G894" s="47"/>
      <c r="H894" s="47"/>
      <c r="I894" s="47"/>
    </row>
    <row r="895" ht="15.75" customHeight="1">
      <c r="G895" s="47"/>
      <c r="H895" s="47"/>
      <c r="I895" s="47"/>
    </row>
    <row r="896" ht="15.75" customHeight="1">
      <c r="G896" s="47"/>
      <c r="H896" s="47"/>
      <c r="I896" s="47"/>
    </row>
    <row r="897" ht="15.75" customHeight="1">
      <c r="G897" s="47"/>
      <c r="H897" s="47"/>
      <c r="I897" s="47"/>
    </row>
    <row r="898" ht="15.75" customHeight="1">
      <c r="G898" s="47"/>
      <c r="H898" s="47"/>
      <c r="I898" s="47"/>
    </row>
    <row r="899" ht="15.75" customHeight="1">
      <c r="G899" s="47"/>
      <c r="H899" s="47"/>
      <c r="I899" s="47"/>
    </row>
    <row r="900" ht="15.75" customHeight="1">
      <c r="G900" s="47"/>
      <c r="H900" s="47"/>
      <c r="I900" s="47"/>
    </row>
    <row r="901" ht="15.75" customHeight="1">
      <c r="G901" s="47"/>
      <c r="H901" s="47"/>
      <c r="I901" s="47"/>
    </row>
    <row r="902" ht="15.75" customHeight="1">
      <c r="G902" s="47"/>
      <c r="H902" s="47"/>
      <c r="I902" s="47"/>
    </row>
    <row r="903" ht="15.75" customHeight="1">
      <c r="G903" s="47"/>
      <c r="H903" s="47"/>
      <c r="I903" s="47"/>
    </row>
    <row r="904" ht="15.75" customHeight="1">
      <c r="G904" s="47"/>
      <c r="H904" s="47"/>
      <c r="I904" s="47"/>
    </row>
    <row r="905" ht="15.75" customHeight="1">
      <c r="G905" s="47"/>
      <c r="H905" s="47"/>
      <c r="I905" s="47"/>
    </row>
    <row r="906" ht="15.75" customHeight="1">
      <c r="G906" s="47"/>
      <c r="H906" s="47"/>
      <c r="I906" s="47"/>
    </row>
    <row r="907" ht="15.75" customHeight="1">
      <c r="G907" s="47"/>
      <c r="H907" s="47"/>
      <c r="I907" s="47"/>
    </row>
    <row r="908" ht="15.75" customHeight="1">
      <c r="G908" s="47"/>
      <c r="H908" s="47"/>
      <c r="I908" s="47"/>
    </row>
    <row r="909" ht="15.75" customHeight="1">
      <c r="G909" s="47"/>
      <c r="H909" s="47"/>
      <c r="I909" s="47"/>
    </row>
    <row r="910" ht="15.75" customHeight="1">
      <c r="G910" s="47"/>
      <c r="H910" s="47"/>
      <c r="I910" s="47"/>
    </row>
    <row r="911" ht="15.75" customHeight="1">
      <c r="G911" s="47"/>
      <c r="H911" s="47"/>
      <c r="I911" s="47"/>
    </row>
    <row r="912" ht="15.75" customHeight="1">
      <c r="G912" s="47"/>
      <c r="H912" s="47"/>
      <c r="I912" s="47"/>
    </row>
    <row r="913" ht="15.75" customHeight="1">
      <c r="G913" s="47"/>
      <c r="H913" s="47"/>
      <c r="I913" s="47"/>
    </row>
    <row r="914" ht="15.75" customHeight="1">
      <c r="G914" s="47"/>
      <c r="H914" s="47"/>
      <c r="I914" s="47"/>
    </row>
    <row r="915" ht="15.75" customHeight="1">
      <c r="G915" s="47"/>
      <c r="H915" s="47"/>
      <c r="I915" s="47"/>
    </row>
    <row r="916" ht="15.75" customHeight="1">
      <c r="G916" s="47"/>
      <c r="H916" s="47"/>
      <c r="I916" s="47"/>
    </row>
    <row r="917" ht="15.75" customHeight="1">
      <c r="G917" s="47"/>
      <c r="H917" s="47"/>
      <c r="I917" s="47"/>
    </row>
    <row r="918" ht="15.75" customHeight="1">
      <c r="G918" s="47"/>
      <c r="H918" s="47"/>
      <c r="I918" s="47"/>
    </row>
    <row r="919" ht="15.75" customHeight="1">
      <c r="G919" s="47"/>
      <c r="H919" s="47"/>
      <c r="I919" s="47"/>
    </row>
    <row r="920" ht="15.75" customHeight="1">
      <c r="G920" s="47"/>
      <c r="H920" s="47"/>
      <c r="I920" s="47"/>
    </row>
    <row r="921" ht="15.75" customHeight="1">
      <c r="G921" s="47"/>
      <c r="H921" s="47"/>
      <c r="I921" s="47"/>
    </row>
    <row r="922" ht="15.75" customHeight="1">
      <c r="G922" s="47"/>
      <c r="H922" s="47"/>
      <c r="I922" s="47"/>
    </row>
    <row r="923" ht="15.75" customHeight="1">
      <c r="G923" s="47"/>
      <c r="H923" s="47"/>
      <c r="I923" s="47"/>
    </row>
    <row r="924" ht="15.75" customHeight="1">
      <c r="G924" s="47"/>
      <c r="H924" s="47"/>
      <c r="I924" s="47"/>
    </row>
    <row r="925" ht="15.75" customHeight="1">
      <c r="G925" s="47"/>
      <c r="H925" s="47"/>
      <c r="I925" s="47"/>
    </row>
    <row r="926" ht="15.75" customHeight="1">
      <c r="G926" s="47"/>
      <c r="H926" s="47"/>
      <c r="I926" s="47"/>
    </row>
    <row r="927" ht="15.75" customHeight="1">
      <c r="G927" s="47"/>
      <c r="H927" s="47"/>
      <c r="I927" s="47"/>
    </row>
    <row r="928" ht="15.75" customHeight="1">
      <c r="G928" s="47"/>
      <c r="H928" s="47"/>
      <c r="I928" s="47"/>
    </row>
    <row r="929" ht="15.75" customHeight="1">
      <c r="G929" s="47"/>
      <c r="H929" s="47"/>
      <c r="I929" s="47"/>
    </row>
    <row r="930" ht="15.75" customHeight="1">
      <c r="G930" s="47"/>
      <c r="H930" s="47"/>
      <c r="I930" s="47"/>
    </row>
    <row r="931" ht="15.75" customHeight="1">
      <c r="G931" s="47"/>
      <c r="H931" s="47"/>
      <c r="I931" s="47"/>
    </row>
    <row r="932" ht="15.75" customHeight="1">
      <c r="G932" s="47"/>
      <c r="H932" s="47"/>
      <c r="I932" s="47"/>
    </row>
    <row r="933" ht="15.75" customHeight="1">
      <c r="G933" s="47"/>
      <c r="H933" s="47"/>
      <c r="I933" s="47"/>
    </row>
    <row r="934" ht="15.75" customHeight="1">
      <c r="G934" s="47"/>
      <c r="H934" s="47"/>
      <c r="I934" s="47"/>
    </row>
    <row r="935" ht="15.75" customHeight="1">
      <c r="G935" s="47"/>
      <c r="H935" s="47"/>
      <c r="I935" s="47"/>
    </row>
    <row r="936" ht="15.75" customHeight="1">
      <c r="G936" s="47"/>
      <c r="H936" s="47"/>
      <c r="I936" s="47"/>
    </row>
    <row r="937" ht="15.75" customHeight="1">
      <c r="G937" s="47"/>
      <c r="H937" s="47"/>
      <c r="I937" s="47"/>
    </row>
    <row r="938" ht="15.75" customHeight="1">
      <c r="G938" s="47"/>
      <c r="H938" s="47"/>
      <c r="I938" s="47"/>
    </row>
    <row r="939" ht="15.75" customHeight="1">
      <c r="G939" s="47"/>
      <c r="H939" s="47"/>
      <c r="I939" s="47"/>
    </row>
    <row r="940" ht="15.75" customHeight="1">
      <c r="G940" s="47"/>
      <c r="H940" s="47"/>
      <c r="I940" s="47"/>
    </row>
    <row r="941" ht="15.75" customHeight="1">
      <c r="G941" s="47"/>
      <c r="H941" s="47"/>
      <c r="I941" s="47"/>
    </row>
    <row r="942" ht="15.75" customHeight="1">
      <c r="G942" s="47"/>
      <c r="H942" s="47"/>
      <c r="I942" s="47"/>
    </row>
    <row r="943" ht="15.75" customHeight="1">
      <c r="G943" s="47"/>
      <c r="H943" s="47"/>
      <c r="I943" s="47"/>
    </row>
    <row r="944" ht="15.75" customHeight="1">
      <c r="G944" s="47"/>
      <c r="H944" s="47"/>
      <c r="I944" s="47"/>
    </row>
    <row r="945" ht="15.75" customHeight="1">
      <c r="G945" s="47"/>
      <c r="H945" s="47"/>
      <c r="I945" s="47"/>
    </row>
    <row r="946" ht="15.75" customHeight="1">
      <c r="G946" s="47"/>
      <c r="H946" s="47"/>
      <c r="I946" s="47"/>
    </row>
    <row r="947" ht="15.75" customHeight="1">
      <c r="G947" s="47"/>
      <c r="H947" s="47"/>
      <c r="I947" s="47"/>
    </row>
    <row r="948" ht="15.75" customHeight="1">
      <c r="G948" s="47"/>
      <c r="H948" s="47"/>
      <c r="I948" s="47"/>
    </row>
    <row r="949" ht="15.75" customHeight="1">
      <c r="G949" s="47"/>
      <c r="H949" s="47"/>
      <c r="I949" s="47"/>
    </row>
    <row r="950" ht="15.75" customHeight="1">
      <c r="G950" s="47"/>
      <c r="H950" s="47"/>
      <c r="I950" s="47"/>
    </row>
    <row r="951" ht="15.75" customHeight="1">
      <c r="G951" s="47"/>
      <c r="H951" s="47"/>
      <c r="I951" s="47"/>
    </row>
    <row r="952" ht="15.75" customHeight="1">
      <c r="G952" s="47"/>
      <c r="H952" s="47"/>
      <c r="I952" s="47"/>
    </row>
    <row r="953" ht="15.75" customHeight="1">
      <c r="G953" s="47"/>
      <c r="H953" s="47"/>
      <c r="I953" s="47"/>
    </row>
    <row r="954" ht="15.75" customHeight="1">
      <c r="G954" s="47"/>
      <c r="H954" s="47"/>
      <c r="I954" s="47"/>
    </row>
    <row r="955" ht="15.75" customHeight="1">
      <c r="G955" s="47"/>
      <c r="H955" s="47"/>
      <c r="I955" s="47"/>
    </row>
    <row r="956" ht="15.75" customHeight="1">
      <c r="G956" s="47"/>
      <c r="H956" s="47"/>
      <c r="I956" s="47"/>
    </row>
    <row r="957" ht="15.75" customHeight="1">
      <c r="G957" s="47"/>
      <c r="H957" s="47"/>
      <c r="I957" s="47"/>
    </row>
    <row r="958" ht="15.75" customHeight="1">
      <c r="G958" s="47"/>
      <c r="H958" s="47"/>
      <c r="I958" s="47"/>
    </row>
    <row r="959" ht="15.75" customHeight="1">
      <c r="G959" s="47"/>
      <c r="H959" s="47"/>
      <c r="I959" s="47"/>
    </row>
    <row r="960" ht="15.75" customHeight="1">
      <c r="G960" s="47"/>
      <c r="H960" s="47"/>
      <c r="I960" s="47"/>
    </row>
    <row r="961" ht="15.75" customHeight="1">
      <c r="G961" s="47"/>
      <c r="H961" s="47"/>
      <c r="I961" s="47"/>
    </row>
    <row r="962" ht="15.75" customHeight="1">
      <c r="G962" s="47"/>
      <c r="H962" s="47"/>
      <c r="I962" s="47"/>
    </row>
    <row r="963" ht="15.75" customHeight="1">
      <c r="G963" s="47"/>
      <c r="H963" s="47"/>
      <c r="I963" s="47"/>
    </row>
    <row r="964" ht="15.75" customHeight="1">
      <c r="G964" s="47"/>
      <c r="H964" s="47"/>
      <c r="I964" s="47"/>
    </row>
    <row r="965" ht="15.75" customHeight="1">
      <c r="G965" s="47"/>
      <c r="H965" s="47"/>
      <c r="I965" s="47"/>
    </row>
    <row r="966" ht="15.75" customHeight="1">
      <c r="G966" s="47"/>
      <c r="H966" s="47"/>
      <c r="I966" s="47"/>
    </row>
    <row r="967" ht="15.75" customHeight="1">
      <c r="G967" s="47"/>
      <c r="H967" s="47"/>
      <c r="I967" s="47"/>
    </row>
    <row r="968" ht="15.75" customHeight="1">
      <c r="G968" s="47"/>
      <c r="H968" s="47"/>
      <c r="I968" s="47"/>
    </row>
    <row r="969" ht="15.75" customHeight="1">
      <c r="G969" s="47"/>
      <c r="H969" s="47"/>
      <c r="I969" s="47"/>
    </row>
    <row r="970" ht="15.75" customHeight="1">
      <c r="G970" s="47"/>
      <c r="H970" s="47"/>
      <c r="I970" s="47"/>
    </row>
    <row r="971" ht="15.75" customHeight="1">
      <c r="G971" s="47"/>
      <c r="H971" s="47"/>
      <c r="I971" s="47"/>
    </row>
    <row r="972" ht="15.75" customHeight="1">
      <c r="G972" s="47"/>
      <c r="H972" s="47"/>
      <c r="I972" s="47"/>
    </row>
    <row r="973" ht="15.75" customHeight="1">
      <c r="G973" s="47"/>
      <c r="H973" s="47"/>
      <c r="I973" s="47"/>
    </row>
    <row r="974" ht="15.75" customHeight="1">
      <c r="G974" s="47"/>
      <c r="H974" s="47"/>
      <c r="I974" s="47"/>
    </row>
    <row r="975" ht="15.75" customHeight="1">
      <c r="G975" s="47"/>
      <c r="H975" s="47"/>
      <c r="I975" s="47"/>
    </row>
    <row r="976" ht="15.75" customHeight="1">
      <c r="G976" s="47"/>
      <c r="H976" s="47"/>
      <c r="I976" s="47"/>
    </row>
    <row r="977" ht="15.75" customHeight="1">
      <c r="G977" s="47"/>
      <c r="H977" s="47"/>
      <c r="I977" s="47"/>
    </row>
    <row r="978" ht="15.75" customHeight="1">
      <c r="G978" s="47"/>
      <c r="H978" s="47"/>
      <c r="I978" s="47"/>
    </row>
    <row r="979" ht="15.75" customHeight="1">
      <c r="G979" s="47"/>
      <c r="H979" s="47"/>
      <c r="I979" s="47"/>
    </row>
    <row r="980" ht="15.75" customHeight="1">
      <c r="G980" s="47"/>
      <c r="H980" s="47"/>
      <c r="I980" s="47"/>
    </row>
    <row r="981" ht="15.75" customHeight="1">
      <c r="G981" s="47"/>
      <c r="H981" s="47"/>
      <c r="I981" s="47"/>
    </row>
    <row r="982" ht="15.75" customHeight="1">
      <c r="G982" s="47"/>
      <c r="H982" s="47"/>
      <c r="I982" s="47"/>
    </row>
    <row r="983" ht="15.75" customHeight="1">
      <c r="G983" s="47"/>
      <c r="H983" s="47"/>
      <c r="I983" s="47"/>
    </row>
    <row r="984" ht="15.75" customHeight="1">
      <c r="G984" s="47"/>
      <c r="H984" s="47"/>
      <c r="I984" s="47"/>
    </row>
    <row r="985" ht="15.75" customHeight="1">
      <c r="G985" s="47"/>
      <c r="H985" s="47"/>
      <c r="I985" s="47"/>
    </row>
    <row r="986" ht="15.75" customHeight="1">
      <c r="G986" s="47"/>
      <c r="H986" s="47"/>
      <c r="I986" s="47"/>
    </row>
    <row r="987" ht="15.75" customHeight="1">
      <c r="G987" s="47"/>
      <c r="H987" s="47"/>
      <c r="I987" s="47"/>
    </row>
    <row r="988" ht="15.75" customHeight="1">
      <c r="G988" s="47"/>
      <c r="H988" s="47"/>
      <c r="I988" s="47"/>
    </row>
    <row r="989" ht="15.75" customHeight="1">
      <c r="G989" s="47"/>
      <c r="H989" s="47"/>
      <c r="I989" s="47"/>
    </row>
    <row r="990" ht="15.75" customHeight="1">
      <c r="G990" s="47"/>
      <c r="H990" s="47"/>
      <c r="I990" s="47"/>
    </row>
    <row r="991" ht="15.75" customHeight="1">
      <c r="G991" s="47"/>
      <c r="H991" s="47"/>
      <c r="I991" s="47"/>
    </row>
    <row r="992" ht="15.75" customHeight="1">
      <c r="G992" s="47"/>
      <c r="H992" s="47"/>
      <c r="I992" s="47"/>
    </row>
    <row r="993" ht="15.75" customHeight="1">
      <c r="G993" s="47"/>
      <c r="H993" s="47"/>
      <c r="I993" s="47"/>
    </row>
    <row r="994" ht="15.75" customHeight="1">
      <c r="G994" s="47"/>
      <c r="H994" s="47"/>
      <c r="I994" s="47"/>
    </row>
    <row r="995" ht="15.75" customHeight="1">
      <c r="G995" s="47"/>
      <c r="H995" s="47"/>
      <c r="I995" s="47"/>
    </row>
    <row r="996" ht="15.75" customHeight="1">
      <c r="G996" s="47"/>
      <c r="H996" s="47"/>
      <c r="I996" s="47"/>
    </row>
    <row r="997" ht="15.75" customHeight="1">
      <c r="G997" s="47"/>
      <c r="H997" s="47"/>
      <c r="I997" s="47"/>
    </row>
    <row r="998" ht="15.75" customHeight="1">
      <c r="G998" s="47"/>
      <c r="H998" s="47"/>
      <c r="I998" s="47"/>
    </row>
    <row r="999" ht="15.75" customHeight="1">
      <c r="G999" s="47"/>
      <c r="H999" s="47"/>
      <c r="I999" s="47"/>
    </row>
    <row r="1000" ht="15.75" customHeight="1">
      <c r="G1000" s="47"/>
      <c r="H1000" s="47"/>
      <c r="I1000" s="47"/>
    </row>
  </sheetData>
  <mergeCells count="5">
    <mergeCell ref="A2:B2"/>
    <mergeCell ref="A7:B7"/>
    <mergeCell ref="A12:B12"/>
    <mergeCell ref="A17:B17"/>
    <mergeCell ref="A22:B22"/>
  </mergeCells>
  <conditionalFormatting sqref="G4:G6 J4:J5 M5 J8:J10 G9:G11 M10 J13:J15 G14:G16 M15 J18:J20 G19:G21 M20 G23:G1000 J23:J24 M24">
    <cfRule type="cellIs" dxfId="1" priority="1" operator="equal">
      <formula>"TODO"</formula>
    </cfRule>
  </conditionalFormatting>
  <conditionalFormatting sqref="G4:G6 J4:J5 M5 J8:J10 G9:G11 M10 J13:J15 G14:G16 M15 J18:J20 G19:G21 M20 G23:G1000 J23:J24 M24">
    <cfRule type="cellIs" dxfId="2" priority="2" operator="equal">
      <formula>"WAIT"</formula>
    </cfRule>
  </conditionalFormatting>
  <conditionalFormatting sqref="G4:G6 J4:J5 M5 J8:J10 G9:G11 M10 J13:J15 G14:G16 M15 J18:J20 G19:G21 M20 G23:G1000 J23:J24 M24">
    <cfRule type="cellIs" dxfId="3" priority="3" operator="equal">
      <formula>"WIP"</formula>
    </cfRule>
  </conditionalFormatting>
  <conditionalFormatting sqref="G4:G6 J4:J5 M5 J8:J10 G9:G11 M10 J13:J15 G14:G16 M15 J18:J20 G19:G21 M20 G23:G1000 J23:J24 M24">
    <cfRule type="cellIs" dxfId="0" priority="4" operator="equal">
      <formula>"DONE"</formula>
    </cfRule>
  </conditionalFormatting>
  <conditionalFormatting sqref="H3:H6 H8:H11 H13:H16 H18:H21 H23:H1000">
    <cfRule type="cellIs" dxfId="6" priority="5" operator="equal">
      <formula>"LOW"</formula>
    </cfRule>
  </conditionalFormatting>
  <conditionalFormatting sqref="H3:H6 H8:H11 H13:H16 H18:H21 H23:H1000">
    <cfRule type="cellIs" dxfId="5" priority="6" operator="equal">
      <formula>"NORMAL"</formula>
    </cfRule>
  </conditionalFormatting>
  <conditionalFormatting sqref="H3:H6 H8:H11 H13:H16 H18:H21 H23:H1000">
    <cfRule type="cellIs" dxfId="4" priority="7" operator="equal">
      <formula>"HIGH"</formula>
    </cfRule>
  </conditionalFormatting>
  <conditionalFormatting sqref="J1">
    <cfRule type="cellIs" dxfId="1" priority="8" operator="equal">
      <formula>"TODO"</formula>
    </cfRule>
  </conditionalFormatting>
  <conditionalFormatting sqref="J1">
    <cfRule type="cellIs" dxfId="2" priority="9" operator="equal">
      <formula>"WAIT"</formula>
    </cfRule>
  </conditionalFormatting>
  <conditionalFormatting sqref="J1">
    <cfRule type="cellIs" dxfId="3" priority="10" operator="equal">
      <formula>"WIP"</formula>
    </cfRule>
  </conditionalFormatting>
  <conditionalFormatting sqref="J1">
    <cfRule type="cellIs" dxfId="0" priority="11" operator="equal">
      <formula>"DONE v1.3.1"</formula>
    </cfRule>
  </conditionalFormatting>
  <conditionalFormatting sqref="K1">
    <cfRule type="cellIs" dxfId="4" priority="12" operator="equal">
      <formula>"HIGH"</formula>
    </cfRule>
  </conditionalFormatting>
  <conditionalFormatting sqref="K1">
    <cfRule type="cellIs" dxfId="5" priority="13" operator="equal">
      <formula>"NORMAL"</formula>
    </cfRule>
  </conditionalFormatting>
  <conditionalFormatting sqref="K1">
    <cfRule type="cellIs" dxfId="6" priority="14" operator="equal">
      <formula>"LOW"</formula>
    </cfRule>
  </conditionalFormatting>
  <conditionalFormatting sqref="M1">
    <cfRule type="cellIs" dxfId="1" priority="15" operator="equal">
      <formula>"TODO"</formula>
    </cfRule>
  </conditionalFormatting>
  <conditionalFormatting sqref="M1">
    <cfRule type="cellIs" dxfId="2" priority="16" operator="equal">
      <formula>"WAIT"</formula>
    </cfRule>
  </conditionalFormatting>
  <conditionalFormatting sqref="M1">
    <cfRule type="cellIs" dxfId="3" priority="17" operator="equal">
      <formula>"WIP"</formula>
    </cfRule>
  </conditionalFormatting>
  <conditionalFormatting sqref="M1">
    <cfRule type="cellIs" dxfId="0" priority="18" operator="equal">
      <formula>"DONE v1.3.1"</formula>
    </cfRule>
  </conditionalFormatting>
  <conditionalFormatting sqref="N1">
    <cfRule type="cellIs" dxfId="4" priority="19" operator="equal">
      <formula>"HIGH"</formula>
    </cfRule>
  </conditionalFormatting>
  <conditionalFormatting sqref="N1">
    <cfRule type="cellIs" dxfId="5" priority="20" operator="equal">
      <formula>"NORMAL"</formula>
    </cfRule>
  </conditionalFormatting>
  <conditionalFormatting sqref="N1">
    <cfRule type="cellIs" dxfId="6" priority="21" operator="equal">
      <formula>"LOW"</formula>
    </cfRule>
  </conditionalFormatting>
  <conditionalFormatting sqref="M29">
    <cfRule type="cellIs" dxfId="6" priority="22" operator="equal">
      <formula>"LOW"</formula>
    </cfRule>
  </conditionalFormatting>
  <conditionalFormatting sqref="M29">
    <cfRule type="cellIs" dxfId="5" priority="23" operator="equal">
      <formula>"NORMAL"</formula>
    </cfRule>
  </conditionalFormatting>
  <conditionalFormatting sqref="M29">
    <cfRule type="cellIs" dxfId="4" priority="24" operator="equal">
      <formula>"HIGH"</formula>
    </cfRule>
  </conditionalFormatting>
  <conditionalFormatting sqref="M34">
    <cfRule type="cellIs" dxfId="6" priority="25" operator="equal">
      <formula>"LOW"</formula>
    </cfRule>
  </conditionalFormatting>
  <conditionalFormatting sqref="M34">
    <cfRule type="cellIs" dxfId="5" priority="26" operator="equal">
      <formula>"NORMAL"</formula>
    </cfRule>
  </conditionalFormatting>
  <conditionalFormatting sqref="M34">
    <cfRule type="cellIs" dxfId="4" priority="27" operator="equal">
      <formula>"HIGH"</formula>
    </cfRule>
  </conditionalFormatting>
  <conditionalFormatting sqref="M37">
    <cfRule type="cellIs" dxfId="6" priority="28" operator="equal">
      <formula>"LOW"</formula>
    </cfRule>
  </conditionalFormatting>
  <conditionalFormatting sqref="M37">
    <cfRule type="cellIs" dxfId="5" priority="29" operator="equal">
      <formula>"NORMAL"</formula>
    </cfRule>
  </conditionalFormatting>
  <conditionalFormatting sqref="M37">
    <cfRule type="cellIs" dxfId="4" priority="30" operator="equal">
      <formula>"HIGH"</formula>
    </cfRule>
  </conditionalFormatting>
  <conditionalFormatting sqref="M40">
    <cfRule type="cellIs" dxfId="6" priority="31" operator="equal">
      <formula>"LOW"</formula>
    </cfRule>
  </conditionalFormatting>
  <conditionalFormatting sqref="M40">
    <cfRule type="cellIs" dxfId="5" priority="32" operator="equal">
      <formula>"NORMAL"</formula>
    </cfRule>
  </conditionalFormatting>
  <conditionalFormatting sqref="M40">
    <cfRule type="cellIs" dxfId="4" priority="33" operator="equal">
      <formula>"HIGH"</formula>
    </cfRule>
  </conditionalFormatting>
  <conditionalFormatting sqref="M43">
    <cfRule type="cellIs" dxfId="6" priority="34" operator="equal">
      <formula>"LOW"</formula>
    </cfRule>
  </conditionalFormatting>
  <conditionalFormatting sqref="M43">
    <cfRule type="cellIs" dxfId="5" priority="35" operator="equal">
      <formula>"NORMAL"</formula>
    </cfRule>
  </conditionalFormatting>
  <conditionalFormatting sqref="M43">
    <cfRule type="cellIs" dxfId="4" priority="36" operator="equal">
      <formula>"HIGH"</formula>
    </cfRule>
  </conditionalFormatting>
  <conditionalFormatting sqref="M46">
    <cfRule type="cellIs" dxfId="6" priority="37" operator="equal">
      <formula>"LOW"</formula>
    </cfRule>
  </conditionalFormatting>
  <conditionalFormatting sqref="M46">
    <cfRule type="cellIs" dxfId="5" priority="38" operator="equal">
      <formula>"NORMAL"</formula>
    </cfRule>
  </conditionalFormatting>
  <conditionalFormatting sqref="M46">
    <cfRule type="cellIs" dxfId="4" priority="39" operator="equal">
      <formula>"HIGH"</formula>
    </cfRule>
  </conditionalFormatting>
  <conditionalFormatting sqref="G1">
    <cfRule type="cellIs" dxfId="1" priority="40" operator="equal">
      <formula>"TODO"</formula>
    </cfRule>
  </conditionalFormatting>
  <conditionalFormatting sqref="G1">
    <cfRule type="cellIs" dxfId="2" priority="41" operator="equal">
      <formula>"WAIT"</formula>
    </cfRule>
  </conditionalFormatting>
  <conditionalFormatting sqref="G1">
    <cfRule type="cellIs" dxfId="3" priority="42" operator="equal">
      <formula>"WIP"</formula>
    </cfRule>
  </conditionalFormatting>
  <conditionalFormatting sqref="G1">
    <cfRule type="cellIs" dxfId="0" priority="43" operator="equal">
      <formula>"DONE v1.3.1"</formula>
    </cfRule>
  </conditionalFormatting>
  <conditionalFormatting sqref="H1">
    <cfRule type="cellIs" dxfId="4" priority="44" operator="equal">
      <formula>"HIGH"</formula>
    </cfRule>
  </conditionalFormatting>
  <conditionalFormatting sqref="H1">
    <cfRule type="cellIs" dxfId="5" priority="45" operator="equal">
      <formula>"NORMAL"</formula>
    </cfRule>
  </conditionalFormatting>
  <conditionalFormatting sqref="H1">
    <cfRule type="cellIs" dxfId="6" priority="46" operator="equal">
      <formula>"LOW"</formula>
    </cfRule>
  </conditionalFormatting>
  <conditionalFormatting sqref="I1">
    <cfRule type="cellIs" dxfId="4" priority="47" operator="equal">
      <formula>"HIGH"</formula>
    </cfRule>
  </conditionalFormatting>
  <conditionalFormatting sqref="I1">
    <cfRule type="cellIs" dxfId="5" priority="48" operator="equal">
      <formula>"NORMAL"</formula>
    </cfRule>
  </conditionalFormatting>
  <conditionalFormatting sqref="I1">
    <cfRule type="cellIs" dxfId="6" priority="49" operator="equal">
      <formula>"LOW"</formula>
    </cfRule>
  </conditionalFormatting>
  <printOptions/>
  <pageMargins bottom="0.0" footer="0.0" header="0.0" left="0.0" right="0.0" top="0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25.38"/>
    <col customWidth="1" min="2" max="2" width="15.88"/>
    <col customWidth="1" min="3" max="3" width="7.75"/>
    <col customWidth="1" min="4" max="5" width="7.38"/>
    <col customWidth="1" min="6" max="6" width="6.88"/>
    <col customWidth="1" min="7" max="12" width="14.38"/>
    <col customWidth="1" min="13" max="13" width="16.63"/>
    <col customWidth="1" min="14" max="26" width="14.38"/>
  </cols>
  <sheetData>
    <row r="1" ht="14.25" customHeight="1">
      <c r="A1" s="48" t="s">
        <v>112</v>
      </c>
      <c r="B1" s="48" t="s">
        <v>113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7" t="s">
        <v>6</v>
      </c>
      <c r="L1" s="7" t="s">
        <v>7</v>
      </c>
      <c r="M1" s="8" t="s">
        <v>9</v>
      </c>
      <c r="N1" s="8" t="s">
        <v>6</v>
      </c>
      <c r="O1" s="8" t="s">
        <v>7</v>
      </c>
    </row>
    <row r="2" ht="15.75" customHeight="1">
      <c r="A2" s="49" t="s">
        <v>169</v>
      </c>
      <c r="B2" s="38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ht="15.75" customHeight="1">
      <c r="A3" s="50" t="s">
        <v>170</v>
      </c>
      <c r="B3" s="50"/>
      <c r="C3" s="10" t="s">
        <v>12</v>
      </c>
      <c r="D3" s="10" t="s">
        <v>12</v>
      </c>
      <c r="E3" s="10" t="s">
        <v>12</v>
      </c>
      <c r="F3" s="10" t="s">
        <v>12</v>
      </c>
      <c r="G3" s="11" t="s">
        <v>13</v>
      </c>
      <c r="H3" s="51"/>
      <c r="I3" s="52" t="str">
        <f>HYPERLINK("https://github.com/stellio-hub/stellio-context-broker/issues/268","268")</f>
        <v>268</v>
      </c>
      <c r="J3" s="11" t="s">
        <v>13</v>
      </c>
      <c r="M3" s="11" t="s">
        <v>13</v>
      </c>
    </row>
    <row r="4" ht="15.75" customHeight="1">
      <c r="A4" s="41" t="s">
        <v>116</v>
      </c>
      <c r="C4" s="10" t="s">
        <v>117</v>
      </c>
      <c r="D4" s="10" t="s">
        <v>117</v>
      </c>
      <c r="E4" s="10" t="s">
        <v>117</v>
      </c>
      <c r="F4" s="10" t="s">
        <v>12</v>
      </c>
      <c r="G4" s="51"/>
      <c r="H4" s="51"/>
      <c r="I4" s="52"/>
      <c r="J4" s="53" t="s">
        <v>24</v>
      </c>
      <c r="K4" s="14" t="s">
        <v>25</v>
      </c>
      <c r="M4" s="12" t="s">
        <v>16</v>
      </c>
      <c r="N4" s="12" t="s">
        <v>17</v>
      </c>
    </row>
    <row r="5" ht="15.75" customHeight="1">
      <c r="C5" s="10"/>
      <c r="D5" s="10"/>
      <c r="E5" s="10"/>
      <c r="F5" s="10"/>
      <c r="G5" s="47"/>
      <c r="H5" s="51"/>
      <c r="I5" s="47"/>
    </row>
    <row r="6" ht="15.75" customHeight="1">
      <c r="A6" s="49" t="s">
        <v>171</v>
      </c>
      <c r="B6" s="38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ht="15.75" customHeight="1">
      <c r="A7" s="50" t="s">
        <v>172</v>
      </c>
      <c r="C7" s="10" t="s">
        <v>12</v>
      </c>
      <c r="D7" s="10" t="s">
        <v>12</v>
      </c>
      <c r="E7" s="10" t="s">
        <v>12</v>
      </c>
      <c r="F7" s="10" t="s">
        <v>12</v>
      </c>
      <c r="G7" s="11" t="s">
        <v>13</v>
      </c>
      <c r="H7" s="51"/>
      <c r="I7" s="52" t="str">
        <f>HYPERLINK("https://github.com/stellio-hub/stellio-context-broker/issues/268","268")</f>
        <v>268</v>
      </c>
      <c r="J7" s="11" t="s">
        <v>13</v>
      </c>
      <c r="M7" s="11" t="s">
        <v>13</v>
      </c>
    </row>
    <row r="8" ht="15.75" customHeight="1">
      <c r="A8" s="41" t="s">
        <v>116</v>
      </c>
      <c r="C8" s="10" t="s">
        <v>117</v>
      </c>
      <c r="D8" s="10" t="s">
        <v>117</v>
      </c>
      <c r="E8" s="10" t="s">
        <v>117</v>
      </c>
      <c r="F8" s="10" t="s">
        <v>12</v>
      </c>
      <c r="G8" s="51"/>
      <c r="H8" s="51"/>
      <c r="I8" s="52"/>
      <c r="J8" s="53" t="s">
        <v>24</v>
      </c>
      <c r="K8" s="14" t="s">
        <v>25</v>
      </c>
      <c r="M8" s="12" t="s">
        <v>16</v>
      </c>
      <c r="N8" s="12" t="s">
        <v>17</v>
      </c>
    </row>
    <row r="9" ht="15.75" customHeight="1">
      <c r="A9" s="50"/>
      <c r="C9" s="41"/>
      <c r="D9" s="41"/>
      <c r="E9" s="41"/>
      <c r="F9" s="41"/>
      <c r="G9" s="51"/>
      <c r="H9" s="51"/>
      <c r="I9" s="47"/>
    </row>
    <row r="10" ht="15.75" customHeight="1">
      <c r="A10" s="49" t="s">
        <v>173</v>
      </c>
      <c r="B10" s="38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ht="15.75" customHeight="1">
      <c r="A11" s="50" t="s">
        <v>174</v>
      </c>
      <c r="C11" s="10" t="s">
        <v>12</v>
      </c>
      <c r="D11" s="10" t="s">
        <v>12</v>
      </c>
      <c r="E11" s="10" t="s">
        <v>12</v>
      </c>
      <c r="F11" s="10" t="s">
        <v>12</v>
      </c>
      <c r="G11" s="11" t="s">
        <v>13</v>
      </c>
      <c r="H11" s="51"/>
      <c r="I11" s="52" t="str">
        <f>HYPERLINK("https://github.com/stellio-hub/stellio-context-broker/issues/268","268")</f>
        <v>268</v>
      </c>
      <c r="J11" s="11" t="s">
        <v>13</v>
      </c>
      <c r="M11" s="11" t="s">
        <v>13</v>
      </c>
      <c r="N11" s="12" t="s">
        <v>17</v>
      </c>
    </row>
    <row r="12" ht="15.75" customHeight="1">
      <c r="A12" s="41" t="s">
        <v>116</v>
      </c>
      <c r="C12" s="10" t="s">
        <v>117</v>
      </c>
      <c r="D12" s="10" t="s">
        <v>117</v>
      </c>
      <c r="E12" s="10" t="s">
        <v>117</v>
      </c>
      <c r="F12" s="10" t="s">
        <v>12</v>
      </c>
      <c r="G12" s="51"/>
      <c r="H12" s="51"/>
      <c r="I12" s="52"/>
      <c r="J12" s="53" t="s">
        <v>24</v>
      </c>
      <c r="K12" s="14" t="s">
        <v>25</v>
      </c>
      <c r="M12" s="12" t="s">
        <v>16</v>
      </c>
    </row>
    <row r="13" ht="15.75" customHeight="1">
      <c r="A13" s="50"/>
      <c r="C13" s="41"/>
      <c r="D13" s="41"/>
      <c r="E13" s="41"/>
      <c r="F13" s="41"/>
      <c r="G13" s="51"/>
      <c r="H13" s="51"/>
      <c r="I13" s="47"/>
    </row>
    <row r="14" ht="15.75" customHeight="1">
      <c r="A14" s="49" t="s">
        <v>175</v>
      </c>
      <c r="B14" s="38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ht="15.75" customHeight="1">
      <c r="A15" s="50" t="s">
        <v>176</v>
      </c>
      <c r="C15" s="10" t="s">
        <v>12</v>
      </c>
      <c r="D15" s="10" t="s">
        <v>12</v>
      </c>
      <c r="E15" s="10" t="s">
        <v>12</v>
      </c>
      <c r="F15" s="10" t="s">
        <v>12</v>
      </c>
      <c r="G15" s="11" t="s">
        <v>13</v>
      </c>
      <c r="H15" s="51"/>
      <c r="I15" s="52" t="str">
        <f>HYPERLINK("https://github.com/stellio-hub/stellio-context-broker/issues/268","268")</f>
        <v>268</v>
      </c>
      <c r="J15" s="11" t="s">
        <v>13</v>
      </c>
      <c r="M15" s="11" t="s">
        <v>13</v>
      </c>
      <c r="N15" s="12" t="s">
        <v>17</v>
      </c>
    </row>
    <row r="16" ht="15.75" customHeight="1">
      <c r="A16" s="41" t="s">
        <v>116</v>
      </c>
      <c r="C16" s="10" t="s">
        <v>117</v>
      </c>
      <c r="D16" s="10" t="s">
        <v>117</v>
      </c>
      <c r="E16" s="10" t="s">
        <v>117</v>
      </c>
      <c r="F16" s="10" t="s">
        <v>12</v>
      </c>
      <c r="G16" s="51"/>
      <c r="H16" s="51"/>
      <c r="I16" s="52"/>
      <c r="J16" s="53" t="s">
        <v>24</v>
      </c>
      <c r="K16" s="14" t="s">
        <v>25</v>
      </c>
      <c r="M16" s="12" t="s">
        <v>16</v>
      </c>
    </row>
    <row r="17" ht="15.75" customHeight="1">
      <c r="G17" s="47"/>
      <c r="H17" s="51"/>
      <c r="I17" s="47"/>
    </row>
    <row r="18" ht="15.75" customHeight="1">
      <c r="C18" s="10"/>
      <c r="D18" s="10"/>
      <c r="E18" s="10"/>
      <c r="F18" s="10"/>
      <c r="G18" s="47"/>
      <c r="H18" s="51"/>
      <c r="I18" s="47"/>
    </row>
    <row r="19" ht="15.75" customHeight="1">
      <c r="C19" s="10"/>
      <c r="D19" s="10"/>
      <c r="E19" s="10"/>
      <c r="F19" s="10"/>
      <c r="G19" s="47"/>
      <c r="H19" s="51"/>
      <c r="I19" s="47"/>
    </row>
    <row r="20" ht="15.75" customHeight="1">
      <c r="C20" s="10"/>
      <c r="D20" s="10"/>
      <c r="E20" s="10"/>
      <c r="F20" s="10"/>
      <c r="G20" s="47"/>
      <c r="H20" s="51"/>
      <c r="I20" s="47"/>
    </row>
    <row r="21" ht="15.75" customHeight="1">
      <c r="C21" s="10"/>
      <c r="D21" s="10"/>
      <c r="E21" s="10"/>
      <c r="F21" s="10"/>
      <c r="G21" s="47"/>
      <c r="H21" s="51"/>
      <c r="I21" s="47"/>
    </row>
    <row r="22" ht="15.75" customHeight="1">
      <c r="C22" s="10"/>
      <c r="D22" s="10"/>
      <c r="E22" s="10"/>
      <c r="F22" s="10"/>
      <c r="G22" s="47"/>
      <c r="H22" s="51"/>
      <c r="I22" s="47"/>
    </row>
    <row r="23" ht="15.75" customHeight="1">
      <c r="G23" s="47"/>
      <c r="H23" s="51"/>
      <c r="I23" s="47"/>
    </row>
    <row r="24" ht="15.75" customHeight="1">
      <c r="C24" s="10"/>
      <c r="D24" s="10"/>
      <c r="E24" s="10"/>
      <c r="F24" s="10"/>
      <c r="G24" s="47"/>
      <c r="H24" s="51"/>
      <c r="I24" s="47"/>
    </row>
    <row r="25" ht="15.75" customHeight="1">
      <c r="C25" s="10"/>
      <c r="D25" s="10"/>
      <c r="E25" s="10"/>
      <c r="F25" s="10"/>
      <c r="G25" s="47"/>
      <c r="H25" s="51"/>
      <c r="I25" s="47"/>
    </row>
    <row r="26" ht="15.75" customHeight="1">
      <c r="C26" s="10"/>
      <c r="D26" s="10"/>
      <c r="E26" s="10"/>
      <c r="F26" s="10"/>
      <c r="G26" s="47"/>
      <c r="H26" s="51"/>
      <c r="I26" s="47"/>
    </row>
    <row r="27" ht="15.75" customHeight="1">
      <c r="C27" s="10"/>
      <c r="D27" s="10"/>
      <c r="E27" s="10"/>
      <c r="F27" s="10"/>
      <c r="G27" s="47"/>
      <c r="H27" s="51"/>
      <c r="I27" s="47"/>
    </row>
    <row r="28" ht="15.75" customHeight="1">
      <c r="G28" s="47"/>
      <c r="H28" s="51"/>
      <c r="I28" s="47"/>
    </row>
    <row r="29" ht="15.75" customHeight="1">
      <c r="C29" s="10"/>
      <c r="D29" s="10"/>
      <c r="E29" s="10"/>
      <c r="F29" s="10"/>
      <c r="G29" s="47"/>
      <c r="H29" s="51"/>
      <c r="I29" s="47"/>
    </row>
    <row r="30" ht="15.75" customHeight="1">
      <c r="C30" s="10"/>
      <c r="D30" s="10"/>
      <c r="E30" s="10"/>
      <c r="F30" s="10"/>
      <c r="G30" s="47"/>
      <c r="H30" s="51"/>
      <c r="I30" s="47"/>
    </row>
    <row r="31" ht="15.75" customHeight="1">
      <c r="G31" s="47"/>
      <c r="H31" s="51"/>
      <c r="I31" s="47"/>
    </row>
    <row r="32" ht="15.75" customHeight="1">
      <c r="C32" s="10"/>
      <c r="D32" s="10"/>
      <c r="E32" s="10"/>
      <c r="F32" s="10"/>
      <c r="G32" s="47"/>
      <c r="H32" s="51"/>
      <c r="I32" s="47"/>
    </row>
    <row r="33" ht="15.75" customHeight="1">
      <c r="C33" s="10"/>
      <c r="D33" s="10"/>
      <c r="E33" s="10"/>
      <c r="F33" s="10"/>
      <c r="G33" s="47"/>
      <c r="H33" s="51"/>
      <c r="I33" s="47"/>
    </row>
    <row r="34" ht="15.75" customHeight="1">
      <c r="G34" s="47"/>
      <c r="H34" s="51"/>
      <c r="I34" s="47"/>
    </row>
    <row r="35" ht="15.75" customHeight="1">
      <c r="C35" s="10"/>
      <c r="D35" s="10"/>
      <c r="E35" s="10"/>
      <c r="F35" s="10"/>
      <c r="G35" s="47"/>
      <c r="H35" s="51"/>
      <c r="I35" s="47"/>
    </row>
    <row r="36" ht="15.75" customHeight="1">
      <c r="C36" s="10"/>
      <c r="D36" s="10"/>
      <c r="E36" s="10"/>
      <c r="F36" s="10"/>
      <c r="G36" s="47"/>
      <c r="H36" s="51"/>
      <c r="I36" s="47"/>
    </row>
    <row r="37" ht="15.75" customHeight="1">
      <c r="G37" s="47"/>
      <c r="H37" s="51"/>
      <c r="I37" s="47"/>
    </row>
    <row r="38" ht="15.75" customHeight="1">
      <c r="C38" s="10"/>
      <c r="D38" s="10"/>
      <c r="E38" s="10"/>
      <c r="F38" s="10"/>
      <c r="G38" s="47"/>
      <c r="H38" s="51"/>
      <c r="I38" s="47"/>
    </row>
    <row r="39" ht="15.75" customHeight="1">
      <c r="C39" s="10"/>
      <c r="D39" s="10"/>
      <c r="E39" s="10"/>
      <c r="F39" s="10"/>
      <c r="G39" s="47"/>
      <c r="H39" s="51"/>
      <c r="I39" s="47"/>
    </row>
    <row r="40" ht="15.75" customHeight="1">
      <c r="G40" s="47"/>
      <c r="H40" s="51"/>
      <c r="I40" s="47"/>
    </row>
    <row r="41" ht="15.75" customHeight="1">
      <c r="C41" s="10"/>
      <c r="D41" s="10"/>
      <c r="E41" s="10"/>
      <c r="F41" s="10"/>
      <c r="G41" s="47"/>
      <c r="H41" s="51"/>
      <c r="I41" s="47"/>
    </row>
    <row r="42" ht="15.75" customHeight="1">
      <c r="C42" s="10"/>
      <c r="D42" s="10"/>
      <c r="E42" s="10"/>
      <c r="F42" s="10"/>
      <c r="G42" s="47"/>
      <c r="H42" s="51"/>
      <c r="I42" s="47"/>
    </row>
    <row r="43" ht="15.75" customHeight="1">
      <c r="C43" s="10"/>
      <c r="D43" s="10"/>
      <c r="E43" s="10"/>
      <c r="F43" s="10"/>
      <c r="G43" s="47"/>
      <c r="H43" s="51"/>
      <c r="I43" s="47"/>
    </row>
    <row r="44" ht="15.75" customHeight="1">
      <c r="C44" s="10"/>
      <c r="D44" s="10"/>
      <c r="E44" s="10"/>
      <c r="F44" s="10"/>
      <c r="G44" s="47"/>
      <c r="H44" s="51"/>
      <c r="I44" s="47"/>
    </row>
    <row r="45" ht="15.75" customHeight="1">
      <c r="C45" s="10"/>
      <c r="D45" s="10"/>
      <c r="E45" s="10"/>
      <c r="F45" s="10"/>
      <c r="G45" s="47"/>
      <c r="H45" s="51"/>
      <c r="I45" s="47"/>
    </row>
    <row r="46" ht="15.75" customHeight="1">
      <c r="C46" s="10"/>
      <c r="D46" s="10"/>
      <c r="E46" s="10"/>
      <c r="F46" s="10"/>
      <c r="G46" s="47"/>
      <c r="H46" s="51"/>
      <c r="I46" s="47"/>
    </row>
    <row r="47" ht="15.75" customHeight="1">
      <c r="C47" s="10"/>
      <c r="D47" s="10"/>
      <c r="E47" s="10"/>
      <c r="F47" s="10"/>
      <c r="G47" s="47"/>
      <c r="H47" s="51"/>
      <c r="I47" s="47"/>
    </row>
    <row r="48" ht="15.75" customHeight="1">
      <c r="C48" s="10"/>
      <c r="D48" s="10"/>
      <c r="E48" s="10"/>
      <c r="F48" s="10"/>
      <c r="G48" s="47"/>
      <c r="H48" s="51"/>
      <c r="I48" s="47"/>
    </row>
    <row r="49" ht="15.75" customHeight="1">
      <c r="C49" s="10"/>
      <c r="D49" s="10"/>
      <c r="E49" s="10"/>
      <c r="F49" s="10"/>
      <c r="G49" s="47"/>
      <c r="H49" s="51"/>
      <c r="I49" s="47"/>
    </row>
    <row r="50" ht="15.75" customHeight="1">
      <c r="C50" s="41"/>
      <c r="D50" s="41"/>
      <c r="E50" s="41"/>
      <c r="F50" s="41"/>
      <c r="G50" s="47"/>
      <c r="H50" s="51"/>
      <c r="I50" s="47"/>
    </row>
    <row r="51" ht="15.75" customHeight="1">
      <c r="C51" s="10"/>
      <c r="D51" s="10"/>
      <c r="E51" s="10"/>
      <c r="F51" s="10"/>
      <c r="G51" s="47"/>
      <c r="H51" s="51"/>
      <c r="I51" s="47"/>
    </row>
    <row r="52" ht="15.75" customHeight="1">
      <c r="C52" s="10"/>
      <c r="D52" s="10"/>
      <c r="E52" s="10"/>
      <c r="F52" s="10"/>
      <c r="G52" s="47"/>
      <c r="H52" s="51"/>
      <c r="I52" s="47"/>
    </row>
    <row r="53" ht="15.75" customHeight="1">
      <c r="C53" s="10"/>
      <c r="D53" s="10"/>
      <c r="E53" s="10"/>
      <c r="F53" s="10"/>
      <c r="G53" s="47"/>
      <c r="H53" s="51"/>
      <c r="I53" s="47"/>
    </row>
    <row r="54" ht="15.75" customHeight="1">
      <c r="C54" s="10"/>
      <c r="D54" s="10"/>
      <c r="E54" s="10"/>
      <c r="F54" s="10"/>
      <c r="G54" s="47"/>
      <c r="H54" s="51"/>
      <c r="I54" s="47"/>
    </row>
    <row r="55" ht="15.75" customHeight="1">
      <c r="C55" s="10"/>
      <c r="D55" s="10"/>
      <c r="E55" s="10"/>
      <c r="F55" s="10"/>
      <c r="G55" s="47"/>
      <c r="H55" s="51"/>
      <c r="I55" s="47"/>
    </row>
    <row r="56" ht="15.75" customHeight="1">
      <c r="C56" s="10"/>
      <c r="D56" s="10"/>
      <c r="E56" s="10"/>
      <c r="F56" s="10"/>
      <c r="G56" s="47"/>
      <c r="H56" s="51"/>
      <c r="I56" s="47"/>
    </row>
    <row r="57" ht="15.75" customHeight="1">
      <c r="C57" s="10"/>
      <c r="D57" s="10"/>
      <c r="E57" s="10"/>
      <c r="F57" s="10"/>
      <c r="G57" s="47"/>
      <c r="H57" s="51"/>
      <c r="I57" s="47"/>
    </row>
    <row r="58" ht="15.75" customHeight="1">
      <c r="C58" s="10"/>
      <c r="D58" s="10"/>
      <c r="E58" s="10"/>
      <c r="F58" s="10"/>
      <c r="G58" s="47"/>
      <c r="H58" s="51"/>
      <c r="I58" s="47"/>
    </row>
    <row r="59" ht="15.75" customHeight="1">
      <c r="C59" s="10"/>
      <c r="D59" s="10"/>
      <c r="E59" s="10"/>
      <c r="F59" s="10"/>
      <c r="G59" s="47"/>
      <c r="H59" s="51"/>
      <c r="I59" s="47"/>
    </row>
    <row r="60" ht="15.75" customHeight="1">
      <c r="C60" s="10"/>
      <c r="D60" s="10"/>
      <c r="E60" s="10"/>
      <c r="F60" s="10"/>
      <c r="G60" s="47"/>
      <c r="H60" s="51"/>
      <c r="I60" s="47"/>
    </row>
    <row r="61" ht="15.75" customHeight="1">
      <c r="C61" s="41"/>
      <c r="D61" s="41"/>
      <c r="E61" s="41"/>
      <c r="F61" s="41"/>
      <c r="G61" s="47"/>
      <c r="H61" s="51"/>
      <c r="I61" s="47"/>
    </row>
    <row r="62" ht="15.75" customHeight="1">
      <c r="C62" s="10"/>
      <c r="D62" s="10"/>
      <c r="E62" s="10"/>
      <c r="F62" s="10"/>
      <c r="G62" s="47"/>
      <c r="H62" s="51"/>
      <c r="I62" s="47"/>
    </row>
    <row r="63" ht="15.75" customHeight="1">
      <c r="C63" s="10"/>
      <c r="D63" s="10"/>
      <c r="E63" s="10"/>
      <c r="F63" s="10"/>
      <c r="G63" s="47"/>
      <c r="H63" s="51"/>
      <c r="I63" s="47"/>
    </row>
    <row r="64" ht="15.75" customHeight="1">
      <c r="C64" s="10"/>
      <c r="D64" s="10"/>
      <c r="E64" s="10"/>
      <c r="F64" s="10"/>
      <c r="G64" s="47"/>
      <c r="H64" s="51"/>
      <c r="I64" s="47"/>
    </row>
    <row r="65" ht="15.75" customHeight="1">
      <c r="C65" s="10"/>
      <c r="D65" s="10"/>
      <c r="E65" s="10"/>
      <c r="F65" s="10"/>
      <c r="G65" s="47"/>
      <c r="H65" s="51"/>
      <c r="I65" s="47"/>
    </row>
    <row r="66" ht="15.75" customHeight="1">
      <c r="C66" s="10"/>
      <c r="D66" s="10"/>
      <c r="E66" s="10"/>
      <c r="F66" s="10"/>
      <c r="G66" s="47"/>
      <c r="H66" s="51"/>
      <c r="I66" s="47"/>
    </row>
    <row r="67" ht="15.75" customHeight="1">
      <c r="C67" s="41"/>
      <c r="D67" s="41"/>
      <c r="E67" s="41"/>
      <c r="F67" s="41"/>
      <c r="G67" s="47"/>
      <c r="H67" s="51"/>
      <c r="I67" s="47"/>
    </row>
    <row r="68" ht="15.75" customHeight="1">
      <c r="C68" s="10"/>
      <c r="D68" s="10"/>
      <c r="E68" s="10"/>
      <c r="F68" s="10"/>
      <c r="G68" s="47"/>
      <c r="H68" s="51"/>
      <c r="I68" s="47"/>
    </row>
    <row r="69" ht="15.75" customHeight="1">
      <c r="C69" s="10"/>
      <c r="D69" s="10"/>
      <c r="E69" s="10"/>
      <c r="F69" s="10"/>
      <c r="G69" s="47"/>
      <c r="H69" s="51"/>
      <c r="I69" s="47"/>
    </row>
    <row r="70" ht="15.75" customHeight="1">
      <c r="C70" s="10"/>
      <c r="D70" s="10"/>
      <c r="E70" s="10"/>
      <c r="F70" s="10"/>
      <c r="G70" s="47"/>
      <c r="H70" s="51"/>
      <c r="I70" s="47"/>
    </row>
    <row r="71" ht="15.75" customHeight="1">
      <c r="C71" s="10"/>
      <c r="D71" s="10"/>
      <c r="E71" s="10"/>
      <c r="F71" s="10"/>
      <c r="G71" s="47"/>
      <c r="H71" s="51"/>
      <c r="I71" s="47"/>
    </row>
    <row r="72" ht="15.75" customHeight="1">
      <c r="C72" s="10"/>
      <c r="D72" s="10"/>
      <c r="E72" s="10"/>
      <c r="F72" s="10"/>
      <c r="G72" s="47"/>
      <c r="H72" s="51"/>
      <c r="I72" s="47"/>
    </row>
    <row r="73" ht="15.75" customHeight="1">
      <c r="C73" s="10"/>
      <c r="D73" s="10"/>
      <c r="E73" s="10"/>
      <c r="F73" s="10"/>
      <c r="G73" s="47"/>
      <c r="H73" s="51"/>
      <c r="I73" s="47"/>
    </row>
    <row r="74" ht="15.75" customHeight="1">
      <c r="C74" s="10"/>
      <c r="D74" s="10"/>
      <c r="E74" s="10"/>
      <c r="F74" s="10"/>
      <c r="G74" s="47"/>
      <c r="H74" s="51"/>
      <c r="I74" s="47"/>
    </row>
    <row r="75" ht="15.75" customHeight="1">
      <c r="C75" s="10"/>
      <c r="D75" s="10"/>
      <c r="E75" s="10"/>
      <c r="F75" s="10"/>
      <c r="G75" s="47"/>
      <c r="H75" s="51"/>
      <c r="I75" s="47"/>
    </row>
    <row r="76" ht="15.75" customHeight="1">
      <c r="C76" s="10"/>
      <c r="D76" s="10"/>
      <c r="E76" s="10"/>
      <c r="F76" s="10"/>
      <c r="G76" s="47"/>
      <c r="H76" s="51"/>
      <c r="I76" s="47"/>
    </row>
    <row r="77" ht="15.75" customHeight="1">
      <c r="C77" s="10"/>
      <c r="D77" s="10"/>
      <c r="E77" s="10"/>
      <c r="F77" s="10"/>
      <c r="G77" s="47"/>
      <c r="H77" s="51"/>
      <c r="I77" s="47"/>
    </row>
    <row r="78" ht="15.75" customHeight="1">
      <c r="C78" s="10"/>
      <c r="D78" s="10"/>
      <c r="E78" s="10"/>
      <c r="F78" s="10"/>
      <c r="G78" s="47"/>
      <c r="H78" s="51"/>
      <c r="I78" s="47"/>
    </row>
    <row r="79" ht="15.75" customHeight="1">
      <c r="C79" s="10"/>
      <c r="D79" s="10"/>
      <c r="E79" s="10"/>
      <c r="F79" s="10"/>
      <c r="G79" s="47"/>
      <c r="H79" s="51"/>
      <c r="I79" s="47"/>
    </row>
    <row r="80" ht="15.75" customHeight="1">
      <c r="C80" s="10"/>
      <c r="D80" s="10"/>
      <c r="E80" s="10"/>
      <c r="F80" s="10"/>
      <c r="G80" s="47"/>
      <c r="H80" s="51"/>
      <c r="I80" s="47"/>
    </row>
    <row r="81" ht="15.75" customHeight="1">
      <c r="C81" s="41"/>
      <c r="D81" s="41"/>
      <c r="E81" s="41"/>
      <c r="F81" s="41"/>
      <c r="G81" s="47"/>
      <c r="H81" s="51"/>
      <c r="I81" s="47"/>
    </row>
    <row r="82" ht="15.75" customHeight="1">
      <c r="C82" s="10"/>
      <c r="D82" s="10"/>
      <c r="E82" s="10"/>
      <c r="F82" s="10"/>
      <c r="G82" s="47"/>
      <c r="H82" s="51"/>
      <c r="I82" s="47"/>
    </row>
    <row r="83" ht="15.75" customHeight="1">
      <c r="C83" s="10"/>
      <c r="D83" s="10"/>
      <c r="E83" s="10"/>
      <c r="F83" s="10"/>
      <c r="G83" s="47"/>
      <c r="H83" s="51"/>
      <c r="I83" s="47"/>
    </row>
    <row r="84" ht="15.75" customHeight="1">
      <c r="C84" s="10"/>
      <c r="D84" s="10"/>
      <c r="E84" s="10"/>
      <c r="F84" s="10"/>
      <c r="G84" s="47"/>
      <c r="H84" s="51"/>
      <c r="I84" s="47"/>
    </row>
    <row r="85" ht="15.75" customHeight="1">
      <c r="C85" s="10"/>
      <c r="D85" s="10"/>
      <c r="E85" s="10"/>
      <c r="F85" s="10"/>
      <c r="G85" s="47"/>
      <c r="H85" s="51"/>
      <c r="I85" s="47"/>
    </row>
    <row r="86" ht="15.75" customHeight="1">
      <c r="C86" s="10"/>
      <c r="D86" s="10"/>
      <c r="E86" s="10"/>
      <c r="F86" s="10"/>
      <c r="G86" s="47"/>
      <c r="H86" s="51"/>
      <c r="I86" s="47"/>
    </row>
    <row r="87" ht="15.75" customHeight="1">
      <c r="C87" s="10"/>
      <c r="D87" s="10"/>
      <c r="E87" s="10"/>
      <c r="F87" s="10"/>
      <c r="G87" s="47"/>
      <c r="H87" s="51"/>
      <c r="I87" s="47"/>
    </row>
    <row r="88" ht="15.75" customHeight="1">
      <c r="C88" s="10"/>
      <c r="D88" s="10"/>
      <c r="E88" s="10"/>
      <c r="F88" s="10"/>
      <c r="G88" s="47"/>
      <c r="H88" s="51"/>
      <c r="I88" s="47"/>
    </row>
    <row r="89" ht="15.75" customHeight="1">
      <c r="C89" s="10"/>
      <c r="D89" s="10"/>
      <c r="E89" s="10"/>
      <c r="F89" s="10"/>
      <c r="G89" s="47"/>
      <c r="H89" s="51"/>
      <c r="I89" s="47"/>
    </row>
    <row r="90" ht="15.75" customHeight="1">
      <c r="C90" s="10"/>
      <c r="D90" s="10"/>
      <c r="E90" s="10"/>
      <c r="F90" s="10"/>
      <c r="G90" s="47"/>
      <c r="H90" s="51"/>
      <c r="I90" s="47"/>
    </row>
    <row r="91" ht="15.75" customHeight="1">
      <c r="C91" s="10"/>
      <c r="D91" s="10"/>
      <c r="E91" s="10"/>
      <c r="F91" s="10"/>
      <c r="G91" s="47"/>
      <c r="H91" s="51"/>
      <c r="I91" s="47"/>
    </row>
    <row r="92" ht="15.75" customHeight="1">
      <c r="C92" s="10"/>
      <c r="D92" s="10"/>
      <c r="E92" s="10"/>
      <c r="F92" s="10"/>
      <c r="G92" s="47"/>
      <c r="H92" s="51"/>
      <c r="I92" s="47"/>
    </row>
    <row r="93" ht="15.75" customHeight="1">
      <c r="C93" s="10"/>
      <c r="D93" s="10"/>
      <c r="E93" s="10"/>
      <c r="F93" s="10"/>
      <c r="G93" s="47"/>
      <c r="H93" s="51"/>
      <c r="I93" s="47"/>
    </row>
    <row r="94" ht="15.75" customHeight="1">
      <c r="C94" s="10"/>
      <c r="D94" s="10"/>
      <c r="E94" s="10"/>
      <c r="F94" s="10"/>
      <c r="G94" s="47"/>
      <c r="H94" s="51"/>
      <c r="I94" s="47"/>
    </row>
    <row r="95" ht="15.75" customHeight="1">
      <c r="C95" s="10"/>
      <c r="D95" s="10"/>
      <c r="E95" s="10"/>
      <c r="F95" s="10"/>
      <c r="G95" s="47"/>
      <c r="H95" s="51"/>
      <c r="I95" s="47"/>
    </row>
    <row r="96" ht="15.75" customHeight="1">
      <c r="C96" s="10"/>
      <c r="D96" s="10"/>
      <c r="E96" s="10"/>
      <c r="F96" s="10"/>
      <c r="G96" s="47"/>
      <c r="H96" s="51"/>
      <c r="I96" s="47"/>
    </row>
    <row r="97" ht="15.75" customHeight="1">
      <c r="C97" s="10"/>
      <c r="D97" s="10"/>
      <c r="E97" s="10"/>
      <c r="F97" s="10"/>
      <c r="G97" s="47"/>
      <c r="H97" s="51"/>
      <c r="I97" s="47"/>
    </row>
    <row r="98" ht="15.75" customHeight="1">
      <c r="C98" s="10"/>
      <c r="D98" s="10"/>
      <c r="E98" s="10"/>
      <c r="F98" s="10"/>
      <c r="G98" s="47"/>
      <c r="H98" s="51"/>
      <c r="I98" s="47"/>
    </row>
    <row r="99" ht="15.75" customHeight="1">
      <c r="C99" s="10"/>
      <c r="D99" s="10"/>
      <c r="E99" s="10"/>
      <c r="F99" s="10"/>
      <c r="G99" s="47"/>
      <c r="H99" s="51"/>
      <c r="I99" s="47"/>
    </row>
    <row r="100" ht="15.75" customHeight="1">
      <c r="C100" s="10"/>
      <c r="D100" s="10"/>
      <c r="E100" s="10"/>
      <c r="F100" s="10"/>
      <c r="G100" s="47"/>
      <c r="H100" s="51"/>
      <c r="I100" s="47"/>
    </row>
    <row r="101" ht="15.75" customHeight="1">
      <c r="C101" s="10"/>
      <c r="D101" s="10"/>
      <c r="E101" s="10"/>
      <c r="F101" s="10"/>
      <c r="G101" s="47"/>
      <c r="H101" s="51"/>
      <c r="I101" s="47"/>
    </row>
    <row r="102" ht="15.75" customHeight="1">
      <c r="C102" s="10"/>
      <c r="D102" s="10"/>
      <c r="E102" s="10"/>
      <c r="F102" s="10"/>
      <c r="G102" s="47"/>
      <c r="H102" s="51"/>
      <c r="I102" s="47"/>
    </row>
    <row r="103" ht="15.75" customHeight="1">
      <c r="C103" s="10"/>
      <c r="D103" s="10"/>
      <c r="E103" s="10"/>
      <c r="F103" s="10"/>
      <c r="G103" s="47"/>
      <c r="H103" s="51"/>
      <c r="I103" s="47"/>
    </row>
    <row r="104" ht="15.75" customHeight="1">
      <c r="C104" s="10"/>
      <c r="D104" s="10"/>
      <c r="E104" s="10"/>
      <c r="F104" s="10"/>
      <c r="G104" s="47"/>
      <c r="H104" s="51"/>
      <c r="I104" s="47"/>
    </row>
    <row r="105" ht="15.75" customHeight="1">
      <c r="C105" s="10"/>
      <c r="D105" s="10"/>
      <c r="E105" s="10"/>
      <c r="F105" s="10"/>
      <c r="G105" s="47"/>
      <c r="H105" s="51"/>
      <c r="I105" s="47"/>
    </row>
    <row r="106" ht="15.75" customHeight="1">
      <c r="C106" s="10"/>
      <c r="D106" s="10"/>
      <c r="E106" s="10"/>
      <c r="F106" s="10"/>
      <c r="G106" s="47"/>
      <c r="H106" s="51"/>
      <c r="I106" s="47"/>
    </row>
    <row r="107" ht="15.75" customHeight="1">
      <c r="C107" s="10"/>
      <c r="D107" s="10"/>
      <c r="E107" s="10"/>
      <c r="F107" s="10"/>
      <c r="G107" s="47"/>
      <c r="H107" s="51"/>
      <c r="I107" s="47"/>
    </row>
    <row r="108" ht="15.75" customHeight="1">
      <c r="C108" s="10"/>
      <c r="D108" s="10"/>
      <c r="E108" s="10"/>
      <c r="F108" s="10"/>
      <c r="G108" s="47"/>
      <c r="H108" s="51"/>
      <c r="I108" s="47"/>
    </row>
    <row r="109" ht="15.75" customHeight="1">
      <c r="C109" s="10"/>
      <c r="D109" s="10"/>
      <c r="E109" s="10"/>
      <c r="F109" s="10"/>
      <c r="G109" s="47"/>
      <c r="H109" s="51"/>
      <c r="I109" s="47"/>
    </row>
    <row r="110" ht="15.75" customHeight="1">
      <c r="C110" s="10"/>
      <c r="D110" s="10"/>
      <c r="E110" s="10"/>
      <c r="F110" s="10"/>
      <c r="G110" s="47"/>
      <c r="H110" s="51"/>
      <c r="I110" s="47"/>
    </row>
    <row r="111" ht="15.75" customHeight="1">
      <c r="C111" s="10"/>
      <c r="D111" s="10"/>
      <c r="E111" s="10"/>
      <c r="F111" s="10"/>
      <c r="G111" s="47"/>
      <c r="H111" s="51"/>
      <c r="I111" s="47"/>
    </row>
    <row r="112" ht="15.75" customHeight="1">
      <c r="C112" s="10"/>
      <c r="D112" s="10"/>
      <c r="E112" s="10"/>
      <c r="F112" s="10"/>
      <c r="G112" s="47"/>
      <c r="H112" s="51"/>
      <c r="I112" s="47"/>
    </row>
    <row r="113" ht="15.75" customHeight="1">
      <c r="C113" s="10"/>
      <c r="D113" s="10"/>
      <c r="E113" s="10"/>
      <c r="F113" s="10"/>
      <c r="G113" s="47"/>
      <c r="H113" s="51"/>
      <c r="I113" s="47"/>
    </row>
    <row r="114" ht="15.75" customHeight="1">
      <c r="C114" s="10"/>
      <c r="D114" s="10"/>
      <c r="E114" s="10"/>
      <c r="F114" s="10"/>
      <c r="G114" s="47"/>
      <c r="H114" s="51"/>
      <c r="I114" s="47"/>
    </row>
    <row r="115" ht="15.75" customHeight="1">
      <c r="C115" s="10"/>
      <c r="D115" s="10"/>
      <c r="E115" s="10"/>
      <c r="F115" s="10"/>
      <c r="G115" s="47"/>
      <c r="H115" s="51"/>
      <c r="I115" s="47"/>
    </row>
    <row r="116" ht="15.75" customHeight="1">
      <c r="C116" s="10"/>
      <c r="D116" s="10"/>
      <c r="E116" s="10"/>
      <c r="F116" s="10"/>
      <c r="G116" s="47"/>
      <c r="H116" s="51"/>
      <c r="I116" s="47"/>
    </row>
    <row r="117" ht="15.75" customHeight="1">
      <c r="C117" s="10"/>
      <c r="D117" s="10"/>
      <c r="E117" s="10"/>
      <c r="F117" s="10"/>
      <c r="G117" s="47"/>
      <c r="H117" s="51"/>
      <c r="I117" s="47"/>
    </row>
    <row r="118" ht="15.75" customHeight="1">
      <c r="C118" s="10"/>
      <c r="D118" s="10"/>
      <c r="E118" s="10"/>
      <c r="F118" s="10"/>
      <c r="G118" s="47"/>
      <c r="H118" s="51"/>
      <c r="I118" s="47"/>
    </row>
    <row r="119" ht="15.75" customHeight="1">
      <c r="C119" s="10"/>
      <c r="D119" s="10"/>
      <c r="E119" s="10"/>
      <c r="F119" s="10"/>
      <c r="G119" s="47"/>
      <c r="H119" s="51"/>
      <c r="I119" s="47"/>
    </row>
    <row r="120" ht="15.75" customHeight="1">
      <c r="C120" s="10"/>
      <c r="D120" s="10"/>
      <c r="E120" s="10"/>
      <c r="F120" s="10"/>
      <c r="G120" s="47"/>
      <c r="H120" s="51"/>
      <c r="I120" s="47"/>
    </row>
    <row r="121" ht="15.75" customHeight="1">
      <c r="C121" s="10"/>
      <c r="D121" s="10"/>
      <c r="E121" s="10"/>
      <c r="F121" s="10"/>
      <c r="G121" s="47"/>
      <c r="H121" s="51"/>
      <c r="I121" s="47"/>
    </row>
    <row r="122" ht="15.75" customHeight="1">
      <c r="C122" s="10"/>
      <c r="D122" s="10"/>
      <c r="E122" s="10"/>
      <c r="F122" s="10"/>
      <c r="G122" s="47"/>
      <c r="H122" s="51"/>
      <c r="I122" s="47"/>
    </row>
    <row r="123" ht="15.75" customHeight="1">
      <c r="C123" s="10"/>
      <c r="D123" s="10"/>
      <c r="E123" s="10"/>
      <c r="F123" s="10"/>
      <c r="G123" s="47"/>
      <c r="H123" s="51"/>
      <c r="I123" s="47"/>
    </row>
    <row r="124" ht="15.75" customHeight="1">
      <c r="C124" s="10"/>
      <c r="D124" s="10"/>
      <c r="E124" s="10"/>
      <c r="F124" s="10"/>
      <c r="G124" s="47"/>
      <c r="H124" s="51"/>
      <c r="I124" s="47"/>
    </row>
    <row r="125" ht="15.75" customHeight="1">
      <c r="C125" s="10"/>
      <c r="D125" s="10"/>
      <c r="E125" s="10"/>
      <c r="F125" s="10"/>
      <c r="G125" s="47"/>
      <c r="H125" s="51"/>
      <c r="I125" s="47"/>
    </row>
    <row r="126" ht="15.75" customHeight="1">
      <c r="C126" s="10"/>
      <c r="D126" s="10"/>
      <c r="E126" s="10"/>
      <c r="F126" s="10"/>
      <c r="G126" s="47"/>
      <c r="H126" s="51"/>
      <c r="I126" s="47"/>
    </row>
    <row r="127" ht="15.75" customHeight="1">
      <c r="C127" s="10"/>
      <c r="D127" s="10"/>
      <c r="E127" s="10"/>
      <c r="F127" s="10"/>
      <c r="G127" s="47"/>
      <c r="H127" s="51"/>
      <c r="I127" s="47"/>
    </row>
    <row r="128" ht="15.75" customHeight="1">
      <c r="C128" s="10"/>
      <c r="D128" s="10"/>
      <c r="E128" s="10"/>
      <c r="F128" s="10"/>
      <c r="G128" s="47"/>
      <c r="H128" s="51"/>
      <c r="I128" s="47"/>
    </row>
    <row r="129" ht="15.75" customHeight="1">
      <c r="C129" s="10"/>
      <c r="D129" s="10"/>
      <c r="E129" s="10"/>
      <c r="F129" s="10"/>
      <c r="G129" s="47"/>
      <c r="H129" s="51"/>
      <c r="I129" s="47"/>
    </row>
    <row r="130" ht="15.75" customHeight="1">
      <c r="C130" s="10"/>
      <c r="D130" s="10"/>
      <c r="E130" s="10"/>
      <c r="F130" s="10"/>
      <c r="G130" s="47"/>
      <c r="H130" s="51"/>
      <c r="I130" s="47"/>
    </row>
    <row r="131" ht="15.75" customHeight="1">
      <c r="C131" s="10"/>
      <c r="D131" s="10"/>
      <c r="E131" s="10"/>
      <c r="F131" s="10"/>
      <c r="G131" s="47"/>
      <c r="H131" s="51"/>
      <c r="I131" s="47"/>
    </row>
    <row r="132" ht="15.75" customHeight="1">
      <c r="C132" s="10"/>
      <c r="D132" s="10"/>
      <c r="E132" s="10"/>
      <c r="F132" s="10"/>
      <c r="G132" s="47"/>
      <c r="H132" s="51"/>
      <c r="I132" s="47"/>
    </row>
    <row r="133" ht="15.75" customHeight="1">
      <c r="C133" s="10"/>
      <c r="D133" s="10"/>
      <c r="E133" s="10"/>
      <c r="F133" s="10"/>
      <c r="G133" s="47"/>
      <c r="H133" s="51"/>
      <c r="I133" s="47"/>
    </row>
    <row r="134" ht="15.75" customHeight="1">
      <c r="C134" s="10"/>
      <c r="D134" s="10"/>
      <c r="E134" s="10"/>
      <c r="F134" s="10"/>
      <c r="G134" s="47"/>
      <c r="H134" s="51"/>
      <c r="I134" s="47"/>
    </row>
    <row r="135" ht="15.75" customHeight="1">
      <c r="C135" s="10"/>
      <c r="D135" s="10"/>
      <c r="E135" s="10"/>
      <c r="F135" s="10"/>
      <c r="G135" s="47"/>
      <c r="H135" s="51"/>
      <c r="I135" s="47"/>
    </row>
    <row r="136" ht="15.75" customHeight="1">
      <c r="C136" s="10"/>
      <c r="D136" s="10"/>
      <c r="E136" s="10"/>
      <c r="F136" s="10"/>
      <c r="G136" s="47"/>
      <c r="H136" s="51"/>
      <c r="I136" s="47"/>
    </row>
    <row r="137" ht="15.75" customHeight="1">
      <c r="C137" s="10"/>
      <c r="D137" s="10"/>
      <c r="E137" s="10"/>
      <c r="F137" s="10"/>
      <c r="G137" s="47"/>
      <c r="H137" s="51"/>
      <c r="I137" s="47"/>
    </row>
    <row r="138" ht="15.75" customHeight="1">
      <c r="C138" s="10"/>
      <c r="D138" s="10"/>
      <c r="E138" s="10"/>
      <c r="F138" s="10"/>
      <c r="G138" s="47"/>
      <c r="H138" s="51"/>
      <c r="I138" s="47"/>
    </row>
    <row r="139" ht="15.75" customHeight="1">
      <c r="C139" s="10"/>
      <c r="D139" s="10"/>
      <c r="E139" s="10"/>
      <c r="F139" s="10"/>
      <c r="G139" s="47"/>
      <c r="H139" s="51"/>
      <c r="I139" s="47"/>
    </row>
    <row r="140" ht="15.75" customHeight="1">
      <c r="C140" s="10"/>
      <c r="D140" s="10"/>
      <c r="E140" s="10"/>
      <c r="F140" s="10"/>
      <c r="G140" s="47"/>
      <c r="H140" s="51"/>
      <c r="I140" s="47"/>
    </row>
    <row r="141" ht="15.75" customHeight="1">
      <c r="C141" s="10"/>
      <c r="D141" s="10"/>
      <c r="E141" s="10"/>
      <c r="F141" s="10"/>
      <c r="G141" s="47"/>
      <c r="H141" s="51"/>
      <c r="I141" s="47"/>
    </row>
    <row r="142" ht="15.75" customHeight="1">
      <c r="C142" s="10"/>
      <c r="D142" s="10"/>
      <c r="E142" s="10"/>
      <c r="F142" s="10"/>
      <c r="G142" s="47"/>
      <c r="H142" s="51"/>
      <c r="I142" s="47"/>
    </row>
    <row r="143" ht="15.75" customHeight="1">
      <c r="C143" s="10"/>
      <c r="D143" s="10"/>
      <c r="E143" s="10"/>
      <c r="F143" s="10"/>
      <c r="G143" s="47"/>
      <c r="H143" s="51"/>
      <c r="I143" s="47"/>
    </row>
    <row r="144" ht="15.75" customHeight="1">
      <c r="C144" s="10"/>
      <c r="D144" s="10"/>
      <c r="E144" s="10"/>
      <c r="F144" s="10"/>
      <c r="G144" s="47"/>
      <c r="H144" s="51"/>
      <c r="I144" s="47"/>
    </row>
    <row r="145" ht="15.75" customHeight="1">
      <c r="C145" s="10"/>
      <c r="D145" s="10"/>
      <c r="E145" s="10"/>
      <c r="F145" s="10"/>
      <c r="G145" s="47"/>
      <c r="H145" s="51"/>
      <c r="I145" s="47"/>
    </row>
    <row r="146" ht="15.75" customHeight="1">
      <c r="C146" s="10"/>
      <c r="D146" s="10"/>
      <c r="E146" s="10"/>
      <c r="F146" s="10"/>
      <c r="G146" s="47"/>
      <c r="H146" s="51"/>
      <c r="I146" s="47"/>
    </row>
    <row r="147" ht="15.75" customHeight="1">
      <c r="C147" s="10"/>
      <c r="D147" s="10"/>
      <c r="E147" s="10"/>
      <c r="F147" s="10"/>
      <c r="G147" s="47"/>
      <c r="H147" s="51"/>
      <c r="I147" s="47"/>
    </row>
    <row r="148" ht="15.75" customHeight="1">
      <c r="C148" s="10"/>
      <c r="D148" s="10"/>
      <c r="E148" s="10"/>
      <c r="F148" s="10"/>
      <c r="G148" s="47"/>
      <c r="H148" s="51"/>
      <c r="I148" s="47"/>
    </row>
    <row r="149" ht="15.75" customHeight="1">
      <c r="C149" s="10"/>
      <c r="D149" s="10"/>
      <c r="E149" s="10"/>
      <c r="F149" s="10"/>
      <c r="G149" s="47"/>
      <c r="H149" s="51"/>
      <c r="I149" s="47"/>
    </row>
    <row r="150" ht="15.75" customHeight="1">
      <c r="C150" s="10"/>
      <c r="D150" s="10"/>
      <c r="E150" s="10"/>
      <c r="F150" s="10"/>
      <c r="G150" s="47"/>
      <c r="H150" s="51"/>
      <c r="I150" s="47"/>
    </row>
    <row r="151" ht="15.75" customHeight="1">
      <c r="C151" s="10"/>
      <c r="D151" s="10"/>
      <c r="E151" s="10"/>
      <c r="F151" s="10"/>
      <c r="G151" s="47"/>
      <c r="H151" s="51"/>
      <c r="I151" s="47"/>
    </row>
    <row r="152" ht="15.75" customHeight="1">
      <c r="C152" s="10"/>
      <c r="D152" s="10"/>
      <c r="E152" s="10"/>
      <c r="F152" s="10"/>
      <c r="G152" s="47"/>
      <c r="H152" s="51"/>
      <c r="I152" s="47"/>
    </row>
    <row r="153" ht="15.75" customHeight="1">
      <c r="C153" s="10"/>
      <c r="D153" s="10"/>
      <c r="E153" s="10"/>
      <c r="F153" s="10"/>
      <c r="G153" s="47"/>
      <c r="H153" s="51"/>
      <c r="I153" s="47"/>
    </row>
    <row r="154" ht="15.75" customHeight="1">
      <c r="C154" s="10"/>
      <c r="D154" s="10"/>
      <c r="E154" s="10"/>
      <c r="F154" s="10"/>
      <c r="G154" s="47"/>
      <c r="H154" s="51"/>
      <c r="I154" s="47"/>
    </row>
    <row r="155" ht="15.75" customHeight="1">
      <c r="C155" s="10"/>
      <c r="D155" s="10"/>
      <c r="E155" s="10"/>
      <c r="F155" s="10"/>
      <c r="G155" s="47"/>
      <c r="H155" s="51"/>
      <c r="I155" s="47"/>
    </row>
    <row r="156" ht="15.75" customHeight="1">
      <c r="C156" s="10"/>
      <c r="D156" s="10"/>
      <c r="E156" s="10"/>
      <c r="F156" s="10"/>
      <c r="G156" s="47"/>
      <c r="H156" s="51"/>
      <c r="I156" s="47"/>
    </row>
    <row r="157" ht="15.75" customHeight="1">
      <c r="C157" s="10"/>
      <c r="D157" s="10"/>
      <c r="E157" s="10"/>
      <c r="F157" s="10"/>
      <c r="G157" s="47"/>
      <c r="H157" s="51"/>
      <c r="I157" s="47"/>
    </row>
    <row r="158" ht="15.75" customHeight="1">
      <c r="C158" s="10"/>
      <c r="D158" s="10"/>
      <c r="E158" s="10"/>
      <c r="F158" s="10"/>
      <c r="G158" s="47"/>
      <c r="H158" s="51"/>
      <c r="I158" s="47"/>
    </row>
    <row r="159" ht="15.75" customHeight="1">
      <c r="C159" s="10"/>
      <c r="D159" s="10"/>
      <c r="E159" s="10"/>
      <c r="F159" s="10"/>
      <c r="G159" s="47"/>
      <c r="H159" s="51"/>
      <c r="I159" s="47"/>
    </row>
    <row r="160" ht="15.75" customHeight="1">
      <c r="C160" s="10"/>
      <c r="D160" s="10"/>
      <c r="E160" s="10"/>
      <c r="F160" s="10"/>
      <c r="G160" s="47"/>
      <c r="H160" s="51"/>
      <c r="I160" s="47"/>
    </row>
    <row r="161" ht="15.75" customHeight="1">
      <c r="C161" s="10"/>
      <c r="D161" s="10"/>
      <c r="E161" s="10"/>
      <c r="F161" s="10"/>
      <c r="G161" s="47"/>
      <c r="H161" s="51"/>
      <c r="I161" s="47"/>
    </row>
    <row r="162" ht="15.75" customHeight="1">
      <c r="C162" s="10"/>
      <c r="D162" s="10"/>
      <c r="E162" s="10"/>
      <c r="F162" s="10"/>
      <c r="G162" s="47"/>
      <c r="H162" s="51"/>
      <c r="I162" s="47"/>
    </row>
    <row r="163" ht="15.75" customHeight="1">
      <c r="C163" s="10"/>
      <c r="D163" s="10"/>
      <c r="E163" s="10"/>
      <c r="F163" s="10"/>
      <c r="G163" s="47"/>
      <c r="H163" s="51"/>
      <c r="I163" s="47"/>
    </row>
    <row r="164" ht="15.75" customHeight="1">
      <c r="C164" s="10"/>
      <c r="D164" s="10"/>
      <c r="E164" s="10"/>
      <c r="F164" s="10"/>
      <c r="G164" s="47"/>
      <c r="H164" s="51"/>
      <c r="I164" s="47"/>
    </row>
    <row r="165" ht="15.75" customHeight="1">
      <c r="C165" s="10"/>
      <c r="D165" s="10"/>
      <c r="E165" s="10"/>
      <c r="F165" s="10"/>
      <c r="G165" s="47"/>
      <c r="H165" s="51"/>
      <c r="I165" s="47"/>
    </row>
    <row r="166" ht="15.75" customHeight="1">
      <c r="C166" s="10"/>
      <c r="D166" s="10"/>
      <c r="E166" s="10"/>
      <c r="F166" s="10"/>
      <c r="G166" s="47"/>
      <c r="H166" s="51"/>
      <c r="I166" s="47"/>
    </row>
    <row r="167" ht="15.75" customHeight="1">
      <c r="C167" s="10"/>
      <c r="D167" s="10"/>
      <c r="E167" s="10"/>
      <c r="F167" s="10"/>
      <c r="G167" s="47"/>
      <c r="H167" s="51"/>
      <c r="I167" s="47"/>
    </row>
    <row r="168" ht="15.75" customHeight="1">
      <c r="C168" s="10"/>
      <c r="D168" s="10"/>
      <c r="E168" s="10"/>
      <c r="F168" s="10"/>
      <c r="G168" s="47"/>
      <c r="H168" s="51"/>
      <c r="I168" s="47"/>
    </row>
    <row r="169" ht="15.75" customHeight="1">
      <c r="C169" s="10"/>
      <c r="D169" s="10"/>
      <c r="E169" s="10"/>
      <c r="F169" s="10"/>
      <c r="G169" s="47"/>
      <c r="H169" s="51"/>
      <c r="I169" s="47"/>
    </row>
    <row r="170" ht="15.75" customHeight="1">
      <c r="C170" s="10"/>
      <c r="D170" s="10"/>
      <c r="E170" s="10"/>
      <c r="F170" s="10"/>
      <c r="G170" s="47"/>
      <c r="H170" s="51"/>
      <c r="I170" s="47"/>
    </row>
    <row r="171" ht="15.75" customHeight="1">
      <c r="C171" s="10"/>
      <c r="D171" s="10"/>
      <c r="E171" s="10"/>
      <c r="F171" s="10"/>
      <c r="G171" s="47"/>
      <c r="H171" s="51"/>
      <c r="I171" s="47"/>
    </row>
    <row r="172" ht="15.75" customHeight="1">
      <c r="C172" s="10"/>
      <c r="D172" s="10"/>
      <c r="E172" s="10"/>
      <c r="F172" s="10"/>
      <c r="G172" s="47"/>
      <c r="H172" s="51"/>
      <c r="I172" s="47"/>
    </row>
    <row r="173" ht="15.75" customHeight="1">
      <c r="C173" s="10"/>
      <c r="D173" s="10"/>
      <c r="E173" s="10"/>
      <c r="F173" s="10"/>
      <c r="G173" s="47"/>
      <c r="H173" s="51"/>
      <c r="I173" s="47"/>
    </row>
    <row r="174" ht="15.75" customHeight="1">
      <c r="C174" s="10"/>
      <c r="D174" s="10"/>
      <c r="E174" s="10"/>
      <c r="F174" s="10"/>
      <c r="G174" s="47"/>
      <c r="H174" s="51"/>
      <c r="I174" s="47"/>
    </row>
    <row r="175" ht="15.75" customHeight="1">
      <c r="C175" s="10"/>
      <c r="D175" s="10"/>
      <c r="E175" s="10"/>
      <c r="F175" s="10"/>
      <c r="G175" s="47"/>
      <c r="H175" s="51"/>
      <c r="I175" s="47"/>
    </row>
    <row r="176" ht="15.75" customHeight="1">
      <c r="C176" s="10"/>
      <c r="D176" s="10"/>
      <c r="E176" s="10"/>
      <c r="F176" s="10"/>
      <c r="G176" s="47"/>
      <c r="H176" s="51"/>
      <c r="I176" s="47"/>
    </row>
    <row r="177" ht="15.75" customHeight="1">
      <c r="C177" s="10"/>
      <c r="D177" s="10"/>
      <c r="E177" s="10"/>
      <c r="F177" s="10"/>
      <c r="G177" s="47"/>
      <c r="H177" s="51"/>
      <c r="I177" s="47"/>
    </row>
    <row r="178" ht="15.75" customHeight="1">
      <c r="C178" s="10"/>
      <c r="D178" s="10"/>
      <c r="E178" s="10"/>
      <c r="F178" s="10"/>
      <c r="G178" s="47"/>
      <c r="H178" s="51"/>
      <c r="I178" s="47"/>
    </row>
    <row r="179" ht="15.75" customHeight="1">
      <c r="C179" s="10"/>
      <c r="D179" s="10"/>
      <c r="E179" s="10"/>
      <c r="F179" s="10"/>
      <c r="G179" s="47"/>
      <c r="H179" s="51"/>
      <c r="I179" s="47"/>
    </row>
    <row r="180" ht="15.75" customHeight="1">
      <c r="C180" s="10"/>
      <c r="D180" s="10"/>
      <c r="E180" s="10"/>
      <c r="F180" s="10"/>
      <c r="G180" s="47"/>
      <c r="H180" s="51"/>
      <c r="I180" s="47"/>
    </row>
    <row r="181" ht="15.75" customHeight="1">
      <c r="C181" s="10"/>
      <c r="D181" s="10"/>
      <c r="E181" s="10"/>
      <c r="F181" s="10"/>
      <c r="G181" s="47"/>
      <c r="H181" s="51"/>
      <c r="I181" s="47"/>
    </row>
    <row r="182" ht="15.75" customHeight="1">
      <c r="C182" s="10"/>
      <c r="D182" s="10"/>
      <c r="E182" s="10"/>
      <c r="F182" s="10"/>
      <c r="G182" s="47"/>
      <c r="H182" s="51"/>
      <c r="I182" s="47"/>
    </row>
    <row r="183" ht="15.75" customHeight="1">
      <c r="C183" s="10"/>
      <c r="D183" s="10"/>
      <c r="E183" s="10"/>
      <c r="F183" s="10"/>
      <c r="G183" s="47"/>
      <c r="H183" s="51"/>
      <c r="I183" s="47"/>
    </row>
    <row r="184" ht="15.75" customHeight="1">
      <c r="C184" s="10"/>
      <c r="D184" s="10"/>
      <c r="E184" s="10"/>
      <c r="F184" s="10"/>
      <c r="G184" s="47"/>
      <c r="H184" s="51"/>
      <c r="I184" s="47"/>
    </row>
    <row r="185" ht="15.75" customHeight="1">
      <c r="C185" s="10"/>
      <c r="D185" s="10"/>
      <c r="E185" s="10"/>
      <c r="F185" s="10"/>
      <c r="G185" s="47"/>
      <c r="H185" s="51"/>
      <c r="I185" s="47"/>
    </row>
    <row r="186" ht="15.75" customHeight="1">
      <c r="C186" s="10"/>
      <c r="D186" s="10"/>
      <c r="E186" s="10"/>
      <c r="F186" s="10"/>
      <c r="G186" s="47"/>
      <c r="H186" s="51"/>
      <c r="I186" s="47"/>
    </row>
    <row r="187" ht="15.75" customHeight="1">
      <c r="C187" s="10"/>
      <c r="D187" s="10"/>
      <c r="E187" s="10"/>
      <c r="F187" s="10"/>
      <c r="G187" s="47"/>
      <c r="H187" s="51"/>
      <c r="I187" s="47"/>
    </row>
    <row r="188" ht="15.75" customHeight="1">
      <c r="C188" s="10"/>
      <c r="D188" s="10"/>
      <c r="E188" s="10"/>
      <c r="F188" s="10"/>
      <c r="G188" s="47"/>
      <c r="H188" s="51"/>
      <c r="I188" s="47"/>
    </row>
    <row r="189" ht="15.75" customHeight="1">
      <c r="C189" s="10"/>
      <c r="D189" s="10"/>
      <c r="E189" s="10"/>
      <c r="F189" s="10"/>
      <c r="G189" s="47"/>
      <c r="H189" s="51"/>
      <c r="I189" s="47"/>
    </row>
    <row r="190" ht="15.75" customHeight="1">
      <c r="C190" s="10"/>
      <c r="D190" s="10"/>
      <c r="E190" s="10"/>
      <c r="F190" s="10"/>
      <c r="G190" s="47"/>
      <c r="H190" s="51"/>
      <c r="I190" s="47"/>
    </row>
    <row r="191" ht="15.75" customHeight="1">
      <c r="C191" s="10"/>
      <c r="D191" s="10"/>
      <c r="E191" s="10"/>
      <c r="F191" s="10"/>
      <c r="G191" s="47"/>
      <c r="H191" s="51"/>
      <c r="I191" s="47"/>
    </row>
    <row r="192" ht="15.75" customHeight="1">
      <c r="C192" s="10"/>
      <c r="D192" s="10"/>
      <c r="E192" s="10"/>
      <c r="F192" s="10"/>
      <c r="G192" s="47"/>
      <c r="H192" s="51"/>
      <c r="I192" s="47"/>
    </row>
    <row r="193" ht="15.75" customHeight="1">
      <c r="C193" s="10"/>
      <c r="D193" s="10"/>
      <c r="E193" s="10"/>
      <c r="F193" s="10"/>
      <c r="G193" s="47"/>
      <c r="H193" s="51"/>
      <c r="I193" s="47"/>
    </row>
    <row r="194" ht="15.75" customHeight="1">
      <c r="C194" s="10"/>
      <c r="D194" s="10"/>
      <c r="E194" s="10"/>
      <c r="F194" s="10"/>
      <c r="G194" s="47"/>
      <c r="H194" s="51"/>
      <c r="I194" s="47"/>
    </row>
    <row r="195" ht="15.75" customHeight="1">
      <c r="C195" s="10"/>
      <c r="D195" s="10"/>
      <c r="E195" s="10"/>
      <c r="F195" s="10"/>
      <c r="G195" s="47"/>
      <c r="H195" s="51"/>
      <c r="I195" s="47"/>
    </row>
    <row r="196" ht="15.75" customHeight="1">
      <c r="C196" s="10"/>
      <c r="D196" s="10"/>
      <c r="E196" s="10"/>
      <c r="F196" s="10"/>
      <c r="G196" s="47"/>
      <c r="H196" s="51"/>
      <c r="I196" s="47"/>
    </row>
    <row r="197" ht="15.75" customHeight="1">
      <c r="C197" s="10"/>
      <c r="D197" s="10"/>
      <c r="E197" s="10"/>
      <c r="F197" s="10"/>
      <c r="G197" s="47"/>
      <c r="H197" s="51"/>
      <c r="I197" s="47"/>
    </row>
    <row r="198" ht="15.75" customHeight="1">
      <c r="C198" s="10"/>
      <c r="D198" s="10"/>
      <c r="E198" s="10"/>
      <c r="F198" s="10"/>
      <c r="G198" s="47"/>
      <c r="H198" s="51"/>
      <c r="I198" s="47"/>
    </row>
    <row r="199" ht="15.75" customHeight="1">
      <c r="C199" s="10"/>
      <c r="D199" s="10"/>
      <c r="E199" s="10"/>
      <c r="F199" s="10"/>
      <c r="G199" s="47"/>
      <c r="H199" s="51"/>
      <c r="I199" s="47"/>
    </row>
    <row r="200" ht="15.75" customHeight="1">
      <c r="C200" s="10"/>
      <c r="D200" s="10"/>
      <c r="E200" s="10"/>
      <c r="F200" s="10"/>
      <c r="G200" s="47"/>
      <c r="H200" s="51"/>
      <c r="I200" s="47"/>
    </row>
    <row r="201" ht="15.75" customHeight="1">
      <c r="C201" s="10"/>
      <c r="D201" s="10"/>
      <c r="E201" s="10"/>
      <c r="F201" s="10"/>
      <c r="G201" s="47"/>
      <c r="H201" s="51"/>
      <c r="I201" s="47"/>
    </row>
    <row r="202" ht="15.75" customHeight="1">
      <c r="C202" s="10"/>
      <c r="D202" s="10"/>
      <c r="E202" s="10"/>
      <c r="F202" s="10"/>
      <c r="G202" s="47"/>
      <c r="H202" s="51"/>
      <c r="I202" s="47"/>
    </row>
    <row r="203" ht="15.75" customHeight="1">
      <c r="C203" s="10"/>
      <c r="D203" s="10"/>
      <c r="E203" s="10"/>
      <c r="F203" s="10"/>
      <c r="G203" s="47"/>
      <c r="H203" s="51"/>
      <c r="I203" s="47"/>
    </row>
    <row r="204" ht="15.75" customHeight="1">
      <c r="C204" s="10"/>
      <c r="D204" s="10"/>
      <c r="E204" s="10"/>
      <c r="F204" s="10"/>
      <c r="G204" s="47"/>
      <c r="H204" s="51"/>
      <c r="I204" s="47"/>
    </row>
    <row r="205" ht="15.75" customHeight="1">
      <c r="C205" s="10"/>
      <c r="D205" s="10"/>
      <c r="E205" s="10"/>
      <c r="F205" s="10"/>
      <c r="G205" s="47"/>
      <c r="H205" s="51"/>
      <c r="I205" s="47"/>
    </row>
    <row r="206" ht="15.75" customHeight="1">
      <c r="C206" s="10"/>
      <c r="D206" s="10"/>
      <c r="E206" s="10"/>
      <c r="F206" s="10"/>
      <c r="G206" s="47"/>
      <c r="H206" s="51"/>
      <c r="I206" s="47"/>
    </row>
    <row r="207" ht="15.75" customHeight="1">
      <c r="C207" s="10"/>
      <c r="D207" s="10"/>
      <c r="E207" s="10"/>
      <c r="F207" s="10"/>
      <c r="G207" s="47"/>
      <c r="H207" s="51"/>
      <c r="I207" s="47"/>
    </row>
    <row r="208" ht="15.75" customHeight="1">
      <c r="C208" s="10"/>
      <c r="D208" s="10"/>
      <c r="E208" s="10"/>
      <c r="F208" s="10"/>
      <c r="G208" s="47"/>
      <c r="H208" s="51"/>
      <c r="I208" s="47"/>
    </row>
    <row r="209" ht="15.75" customHeight="1">
      <c r="C209" s="10"/>
      <c r="D209" s="10"/>
      <c r="E209" s="10"/>
      <c r="F209" s="10"/>
      <c r="G209" s="47"/>
      <c r="H209" s="51"/>
      <c r="I209" s="47"/>
    </row>
    <row r="210" ht="15.75" customHeight="1">
      <c r="C210" s="10"/>
      <c r="D210" s="10"/>
      <c r="E210" s="10"/>
      <c r="F210" s="10"/>
      <c r="G210" s="47"/>
      <c r="H210" s="51"/>
      <c r="I210" s="47"/>
    </row>
    <row r="211" ht="15.75" customHeight="1">
      <c r="C211" s="10"/>
      <c r="D211" s="10"/>
      <c r="E211" s="10"/>
      <c r="F211" s="10"/>
      <c r="G211" s="47"/>
      <c r="H211" s="51"/>
      <c r="I211" s="47"/>
    </row>
    <row r="212" ht="15.75" customHeight="1">
      <c r="C212" s="10"/>
      <c r="D212" s="10"/>
      <c r="E212" s="10"/>
      <c r="F212" s="10"/>
      <c r="G212" s="47"/>
      <c r="H212" s="51"/>
      <c r="I212" s="47"/>
    </row>
    <row r="213" ht="15.75" customHeight="1">
      <c r="C213" s="10"/>
      <c r="D213" s="10"/>
      <c r="E213" s="10"/>
      <c r="F213" s="10"/>
      <c r="G213" s="47"/>
      <c r="H213" s="51"/>
      <c r="I213" s="47"/>
    </row>
    <row r="214" ht="15.75" customHeight="1">
      <c r="C214" s="10"/>
      <c r="D214" s="10"/>
      <c r="E214" s="10"/>
      <c r="F214" s="10"/>
      <c r="G214" s="47"/>
      <c r="H214" s="51"/>
      <c r="I214" s="47"/>
    </row>
    <row r="215" ht="15.75" customHeight="1">
      <c r="C215" s="10"/>
      <c r="D215" s="10"/>
      <c r="E215" s="10"/>
      <c r="F215" s="10"/>
      <c r="G215" s="47"/>
      <c r="H215" s="51"/>
      <c r="I215" s="47"/>
    </row>
    <row r="216" ht="15.75" customHeight="1">
      <c r="C216" s="10"/>
      <c r="D216" s="10"/>
      <c r="E216" s="10"/>
      <c r="F216" s="10"/>
      <c r="G216" s="47"/>
      <c r="H216" s="51"/>
      <c r="I216" s="47"/>
    </row>
    <row r="217" ht="15.75" customHeight="1">
      <c r="C217" s="10"/>
      <c r="D217" s="10"/>
      <c r="E217" s="10"/>
      <c r="F217" s="10"/>
      <c r="G217" s="47"/>
      <c r="H217" s="51"/>
      <c r="I217" s="47"/>
    </row>
    <row r="218" ht="15.75" customHeight="1">
      <c r="C218" s="10"/>
      <c r="D218" s="10"/>
      <c r="E218" s="10"/>
      <c r="F218" s="10"/>
      <c r="G218" s="47"/>
      <c r="H218" s="51"/>
      <c r="I218" s="47"/>
    </row>
    <row r="219" ht="15.75" customHeight="1">
      <c r="C219" s="10"/>
      <c r="D219" s="10"/>
      <c r="E219" s="10"/>
      <c r="F219" s="10"/>
      <c r="G219" s="47"/>
      <c r="H219" s="51"/>
      <c r="I219" s="47"/>
    </row>
    <row r="220" ht="15.75" customHeight="1">
      <c r="C220" s="10"/>
      <c r="D220" s="10"/>
      <c r="E220" s="10"/>
      <c r="F220" s="10"/>
      <c r="G220" s="47"/>
      <c r="H220" s="51"/>
      <c r="I220" s="47"/>
    </row>
    <row r="221" ht="15.75" customHeight="1">
      <c r="G221" s="47"/>
      <c r="H221" s="47"/>
      <c r="I221" s="47"/>
    </row>
    <row r="222" ht="15.75" customHeight="1">
      <c r="G222" s="47"/>
      <c r="H222" s="47"/>
      <c r="I222" s="47"/>
    </row>
    <row r="223" ht="15.75" customHeight="1">
      <c r="G223" s="47"/>
      <c r="H223" s="47"/>
      <c r="I223" s="47"/>
    </row>
    <row r="224" ht="15.75" customHeight="1">
      <c r="G224" s="47"/>
      <c r="H224" s="47"/>
      <c r="I224" s="47"/>
    </row>
    <row r="225" ht="15.75" customHeight="1">
      <c r="G225" s="47"/>
      <c r="H225" s="47"/>
      <c r="I225" s="47"/>
    </row>
    <row r="226" ht="15.75" customHeight="1">
      <c r="G226" s="47"/>
      <c r="H226" s="47"/>
      <c r="I226" s="47"/>
    </row>
    <row r="227" ht="15.75" customHeight="1">
      <c r="G227" s="47"/>
      <c r="H227" s="47"/>
      <c r="I227" s="47"/>
    </row>
    <row r="228" ht="15.75" customHeight="1">
      <c r="G228" s="47"/>
      <c r="H228" s="47"/>
      <c r="I228" s="47"/>
    </row>
    <row r="229" ht="15.75" customHeight="1">
      <c r="G229" s="47"/>
      <c r="H229" s="47"/>
      <c r="I229" s="47"/>
    </row>
    <row r="230" ht="15.75" customHeight="1">
      <c r="G230" s="47"/>
      <c r="H230" s="47"/>
      <c r="I230" s="47"/>
    </row>
    <row r="231" ht="15.75" customHeight="1">
      <c r="G231" s="47"/>
      <c r="H231" s="47"/>
      <c r="I231" s="47"/>
    </row>
    <row r="232" ht="15.75" customHeight="1">
      <c r="G232" s="47"/>
      <c r="H232" s="47"/>
      <c r="I232" s="47"/>
    </row>
    <row r="233" ht="15.75" customHeight="1">
      <c r="G233" s="47"/>
      <c r="H233" s="47"/>
      <c r="I233" s="47"/>
    </row>
    <row r="234" ht="15.75" customHeight="1">
      <c r="G234" s="47"/>
      <c r="H234" s="47"/>
      <c r="I234" s="47"/>
    </row>
    <row r="235" ht="15.75" customHeight="1">
      <c r="G235" s="47"/>
      <c r="H235" s="47"/>
      <c r="I235" s="47"/>
    </row>
    <row r="236" ht="15.75" customHeight="1">
      <c r="G236" s="47"/>
      <c r="H236" s="47"/>
      <c r="I236" s="47"/>
    </row>
    <row r="237" ht="15.75" customHeight="1">
      <c r="G237" s="47"/>
      <c r="H237" s="47"/>
      <c r="I237" s="47"/>
    </row>
    <row r="238" ht="15.75" customHeight="1">
      <c r="G238" s="47"/>
      <c r="H238" s="47"/>
      <c r="I238" s="47"/>
    </row>
    <row r="239" ht="15.75" customHeight="1">
      <c r="G239" s="47"/>
      <c r="H239" s="47"/>
      <c r="I239" s="47"/>
    </row>
    <row r="240" ht="15.75" customHeight="1">
      <c r="G240" s="47"/>
      <c r="H240" s="47"/>
      <c r="I240" s="47"/>
    </row>
    <row r="241" ht="15.75" customHeight="1">
      <c r="G241" s="47"/>
      <c r="H241" s="47"/>
      <c r="I241" s="47"/>
    </row>
    <row r="242" ht="15.75" customHeight="1">
      <c r="G242" s="47"/>
      <c r="H242" s="47"/>
      <c r="I242" s="47"/>
    </row>
    <row r="243" ht="15.75" customHeight="1">
      <c r="G243" s="47"/>
      <c r="H243" s="47"/>
      <c r="I243" s="47"/>
    </row>
    <row r="244" ht="15.75" customHeight="1">
      <c r="G244" s="47"/>
      <c r="H244" s="47"/>
      <c r="I244" s="47"/>
    </row>
    <row r="245" ht="15.75" customHeight="1">
      <c r="G245" s="47"/>
      <c r="H245" s="47"/>
      <c r="I245" s="47"/>
    </row>
    <row r="246" ht="15.75" customHeight="1">
      <c r="G246" s="47"/>
      <c r="H246" s="47"/>
      <c r="I246" s="47"/>
    </row>
    <row r="247" ht="15.75" customHeight="1">
      <c r="G247" s="47"/>
      <c r="H247" s="47"/>
      <c r="I247" s="47"/>
    </row>
    <row r="248" ht="15.75" customHeight="1">
      <c r="G248" s="47"/>
      <c r="H248" s="47"/>
      <c r="I248" s="47"/>
    </row>
    <row r="249" ht="15.75" customHeight="1">
      <c r="G249" s="47"/>
      <c r="H249" s="47"/>
      <c r="I249" s="47"/>
    </row>
    <row r="250" ht="15.75" customHeight="1">
      <c r="G250" s="47"/>
      <c r="H250" s="47"/>
      <c r="I250" s="47"/>
    </row>
    <row r="251" ht="15.75" customHeight="1">
      <c r="G251" s="47"/>
      <c r="H251" s="47"/>
      <c r="I251" s="47"/>
    </row>
    <row r="252" ht="15.75" customHeight="1">
      <c r="G252" s="47"/>
      <c r="H252" s="47"/>
      <c r="I252" s="47"/>
    </row>
    <row r="253" ht="15.75" customHeight="1">
      <c r="G253" s="47"/>
      <c r="H253" s="47"/>
      <c r="I253" s="47"/>
    </row>
    <row r="254" ht="15.75" customHeight="1">
      <c r="G254" s="47"/>
      <c r="H254" s="47"/>
      <c r="I254" s="47"/>
    </row>
    <row r="255" ht="15.75" customHeight="1">
      <c r="G255" s="47"/>
      <c r="H255" s="47"/>
      <c r="I255" s="47"/>
    </row>
    <row r="256" ht="15.75" customHeight="1">
      <c r="G256" s="47"/>
      <c r="H256" s="47"/>
      <c r="I256" s="47"/>
    </row>
    <row r="257" ht="15.75" customHeight="1">
      <c r="G257" s="47"/>
      <c r="H257" s="47"/>
      <c r="I257" s="47"/>
    </row>
    <row r="258" ht="15.75" customHeight="1">
      <c r="G258" s="47"/>
      <c r="H258" s="47"/>
      <c r="I258" s="47"/>
    </row>
    <row r="259" ht="15.75" customHeight="1">
      <c r="G259" s="47"/>
      <c r="H259" s="47"/>
      <c r="I259" s="47"/>
    </row>
    <row r="260" ht="15.75" customHeight="1">
      <c r="G260" s="47"/>
      <c r="H260" s="47"/>
      <c r="I260" s="47"/>
    </row>
    <row r="261" ht="15.75" customHeight="1">
      <c r="G261" s="47"/>
      <c r="H261" s="47"/>
      <c r="I261" s="47"/>
    </row>
    <row r="262" ht="15.75" customHeight="1">
      <c r="G262" s="47"/>
      <c r="H262" s="47"/>
      <c r="I262" s="47"/>
    </row>
    <row r="263" ht="15.75" customHeight="1">
      <c r="G263" s="47"/>
      <c r="H263" s="47"/>
      <c r="I263" s="47"/>
    </row>
    <row r="264" ht="15.75" customHeight="1">
      <c r="G264" s="47"/>
      <c r="H264" s="47"/>
      <c r="I264" s="47"/>
    </row>
    <row r="265" ht="15.75" customHeight="1">
      <c r="G265" s="47"/>
      <c r="H265" s="47"/>
      <c r="I265" s="47"/>
    </row>
    <row r="266" ht="15.75" customHeight="1">
      <c r="G266" s="47"/>
      <c r="H266" s="47"/>
      <c r="I266" s="47"/>
    </row>
    <row r="267" ht="15.75" customHeight="1">
      <c r="G267" s="47"/>
      <c r="H267" s="47"/>
      <c r="I267" s="47"/>
    </row>
    <row r="268" ht="15.75" customHeight="1">
      <c r="G268" s="47"/>
      <c r="H268" s="47"/>
      <c r="I268" s="47"/>
    </row>
    <row r="269" ht="15.75" customHeight="1">
      <c r="G269" s="47"/>
      <c r="H269" s="47"/>
      <c r="I269" s="47"/>
    </row>
    <row r="270" ht="15.75" customHeight="1">
      <c r="G270" s="47"/>
      <c r="H270" s="47"/>
      <c r="I270" s="47"/>
    </row>
    <row r="271" ht="15.75" customHeight="1">
      <c r="G271" s="47"/>
      <c r="H271" s="47"/>
      <c r="I271" s="47"/>
    </row>
    <row r="272" ht="15.75" customHeight="1">
      <c r="G272" s="47"/>
      <c r="H272" s="47"/>
      <c r="I272" s="47"/>
    </row>
    <row r="273" ht="15.75" customHeight="1">
      <c r="G273" s="47"/>
      <c r="H273" s="47"/>
      <c r="I273" s="47"/>
    </row>
    <row r="274" ht="15.75" customHeight="1">
      <c r="G274" s="47"/>
      <c r="H274" s="47"/>
      <c r="I274" s="47"/>
    </row>
    <row r="275" ht="15.75" customHeight="1">
      <c r="G275" s="47"/>
      <c r="H275" s="47"/>
      <c r="I275" s="47"/>
    </row>
    <row r="276" ht="15.75" customHeight="1">
      <c r="G276" s="47"/>
      <c r="H276" s="47"/>
      <c r="I276" s="47"/>
    </row>
    <row r="277" ht="15.75" customHeight="1">
      <c r="G277" s="47"/>
      <c r="H277" s="47"/>
      <c r="I277" s="47"/>
    </row>
    <row r="278" ht="15.75" customHeight="1">
      <c r="G278" s="47"/>
      <c r="H278" s="47"/>
      <c r="I278" s="47"/>
    </row>
    <row r="279" ht="15.75" customHeight="1">
      <c r="G279" s="47"/>
      <c r="H279" s="47"/>
      <c r="I279" s="47"/>
    </row>
    <row r="280" ht="15.75" customHeight="1">
      <c r="G280" s="47"/>
      <c r="H280" s="47"/>
      <c r="I280" s="47"/>
    </row>
    <row r="281" ht="15.75" customHeight="1">
      <c r="G281" s="47"/>
      <c r="H281" s="47"/>
      <c r="I281" s="47"/>
    </row>
    <row r="282" ht="15.75" customHeight="1">
      <c r="G282" s="47"/>
      <c r="H282" s="47"/>
      <c r="I282" s="47"/>
    </row>
    <row r="283" ht="15.75" customHeight="1">
      <c r="G283" s="47"/>
      <c r="H283" s="47"/>
      <c r="I283" s="47"/>
    </row>
    <row r="284" ht="15.75" customHeight="1">
      <c r="G284" s="47"/>
      <c r="H284" s="47"/>
      <c r="I284" s="47"/>
    </row>
    <row r="285" ht="15.75" customHeight="1">
      <c r="G285" s="47"/>
      <c r="H285" s="47"/>
      <c r="I285" s="47"/>
    </row>
    <row r="286" ht="15.75" customHeight="1">
      <c r="G286" s="47"/>
      <c r="H286" s="47"/>
      <c r="I286" s="47"/>
    </row>
    <row r="287" ht="15.75" customHeight="1">
      <c r="G287" s="47"/>
      <c r="H287" s="47"/>
      <c r="I287" s="47"/>
    </row>
    <row r="288" ht="15.75" customHeight="1">
      <c r="G288" s="47"/>
      <c r="H288" s="47"/>
      <c r="I288" s="47"/>
    </row>
    <row r="289" ht="15.75" customHeight="1">
      <c r="G289" s="47"/>
      <c r="H289" s="47"/>
      <c r="I289" s="47"/>
    </row>
    <row r="290" ht="15.75" customHeight="1">
      <c r="G290" s="47"/>
      <c r="H290" s="47"/>
      <c r="I290" s="47"/>
    </row>
    <row r="291" ht="15.75" customHeight="1">
      <c r="G291" s="47"/>
      <c r="H291" s="47"/>
      <c r="I291" s="47"/>
    </row>
    <row r="292" ht="15.75" customHeight="1">
      <c r="G292" s="47"/>
      <c r="H292" s="47"/>
      <c r="I292" s="47"/>
    </row>
    <row r="293" ht="15.75" customHeight="1">
      <c r="G293" s="47"/>
      <c r="H293" s="47"/>
      <c r="I293" s="47"/>
    </row>
    <row r="294" ht="15.75" customHeight="1">
      <c r="G294" s="47"/>
      <c r="H294" s="47"/>
      <c r="I294" s="47"/>
    </row>
    <row r="295" ht="15.75" customHeight="1">
      <c r="G295" s="47"/>
      <c r="H295" s="47"/>
      <c r="I295" s="47"/>
    </row>
    <row r="296" ht="15.75" customHeight="1">
      <c r="G296" s="47"/>
      <c r="H296" s="47"/>
      <c r="I296" s="47"/>
    </row>
    <row r="297" ht="15.75" customHeight="1">
      <c r="G297" s="47"/>
      <c r="H297" s="47"/>
      <c r="I297" s="47"/>
    </row>
    <row r="298" ht="15.75" customHeight="1">
      <c r="G298" s="47"/>
      <c r="H298" s="47"/>
      <c r="I298" s="47"/>
    </row>
    <row r="299" ht="15.75" customHeight="1">
      <c r="G299" s="47"/>
      <c r="H299" s="47"/>
      <c r="I299" s="47"/>
    </row>
    <row r="300" ht="15.75" customHeight="1">
      <c r="G300" s="47"/>
      <c r="H300" s="47"/>
      <c r="I300" s="47"/>
    </row>
    <row r="301" ht="15.75" customHeight="1">
      <c r="G301" s="47"/>
      <c r="H301" s="47"/>
      <c r="I301" s="47"/>
    </row>
    <row r="302" ht="15.75" customHeight="1">
      <c r="G302" s="47"/>
      <c r="H302" s="47"/>
      <c r="I302" s="47"/>
    </row>
    <row r="303" ht="15.75" customHeight="1">
      <c r="G303" s="47"/>
      <c r="H303" s="47"/>
      <c r="I303" s="47"/>
    </row>
    <row r="304" ht="15.75" customHeight="1">
      <c r="G304" s="47"/>
      <c r="H304" s="47"/>
      <c r="I304" s="47"/>
    </row>
    <row r="305" ht="15.75" customHeight="1">
      <c r="G305" s="47"/>
      <c r="H305" s="47"/>
      <c r="I305" s="47"/>
    </row>
    <row r="306" ht="15.75" customHeight="1">
      <c r="G306" s="47"/>
      <c r="H306" s="47"/>
      <c r="I306" s="47"/>
    </row>
    <row r="307" ht="15.75" customHeight="1">
      <c r="G307" s="47"/>
      <c r="H307" s="47"/>
      <c r="I307" s="47"/>
    </row>
    <row r="308" ht="15.75" customHeight="1">
      <c r="G308" s="47"/>
      <c r="H308" s="47"/>
      <c r="I308" s="47"/>
    </row>
    <row r="309" ht="15.75" customHeight="1">
      <c r="G309" s="47"/>
      <c r="H309" s="47"/>
      <c r="I309" s="47"/>
    </row>
    <row r="310" ht="15.75" customHeight="1">
      <c r="G310" s="47"/>
      <c r="H310" s="47"/>
      <c r="I310" s="47"/>
    </row>
    <row r="311" ht="15.75" customHeight="1">
      <c r="G311" s="47"/>
      <c r="H311" s="47"/>
      <c r="I311" s="47"/>
    </row>
    <row r="312" ht="15.75" customHeight="1">
      <c r="G312" s="47"/>
      <c r="H312" s="47"/>
      <c r="I312" s="47"/>
    </row>
    <row r="313" ht="15.75" customHeight="1">
      <c r="G313" s="47"/>
      <c r="H313" s="47"/>
      <c r="I313" s="47"/>
    </row>
    <row r="314" ht="15.75" customHeight="1">
      <c r="G314" s="47"/>
      <c r="H314" s="47"/>
      <c r="I314" s="47"/>
    </row>
    <row r="315" ht="15.75" customHeight="1">
      <c r="G315" s="47"/>
      <c r="H315" s="47"/>
      <c r="I315" s="47"/>
    </row>
    <row r="316" ht="15.75" customHeight="1">
      <c r="G316" s="47"/>
      <c r="H316" s="47"/>
      <c r="I316" s="47"/>
    </row>
    <row r="317" ht="15.75" customHeight="1">
      <c r="G317" s="47"/>
      <c r="H317" s="47"/>
      <c r="I317" s="47"/>
    </row>
    <row r="318" ht="15.75" customHeight="1">
      <c r="G318" s="47"/>
      <c r="H318" s="47"/>
      <c r="I318" s="47"/>
    </row>
    <row r="319" ht="15.75" customHeight="1">
      <c r="G319" s="47"/>
      <c r="H319" s="47"/>
      <c r="I319" s="47"/>
    </row>
    <row r="320" ht="15.75" customHeight="1">
      <c r="G320" s="47"/>
      <c r="H320" s="47"/>
      <c r="I320" s="47"/>
    </row>
    <row r="321" ht="15.75" customHeight="1">
      <c r="G321" s="47"/>
      <c r="H321" s="47"/>
      <c r="I321" s="47"/>
    </row>
    <row r="322" ht="15.75" customHeight="1">
      <c r="G322" s="47"/>
      <c r="H322" s="47"/>
      <c r="I322" s="47"/>
    </row>
    <row r="323" ht="15.75" customHeight="1">
      <c r="G323" s="47"/>
      <c r="H323" s="47"/>
      <c r="I323" s="47"/>
    </row>
    <row r="324" ht="15.75" customHeight="1">
      <c r="G324" s="47"/>
      <c r="H324" s="47"/>
      <c r="I324" s="47"/>
    </row>
    <row r="325" ht="15.75" customHeight="1">
      <c r="G325" s="47"/>
      <c r="H325" s="47"/>
      <c r="I325" s="47"/>
    </row>
    <row r="326" ht="15.75" customHeight="1">
      <c r="G326" s="47"/>
      <c r="H326" s="47"/>
      <c r="I326" s="47"/>
    </row>
    <row r="327" ht="15.75" customHeight="1">
      <c r="G327" s="47"/>
      <c r="H327" s="47"/>
      <c r="I327" s="47"/>
    </row>
    <row r="328" ht="15.75" customHeight="1">
      <c r="G328" s="47"/>
      <c r="H328" s="47"/>
      <c r="I328" s="47"/>
    </row>
    <row r="329" ht="15.75" customHeight="1">
      <c r="G329" s="47"/>
      <c r="H329" s="47"/>
      <c r="I329" s="47"/>
    </row>
    <row r="330" ht="15.75" customHeight="1">
      <c r="G330" s="47"/>
      <c r="H330" s="47"/>
      <c r="I330" s="47"/>
    </row>
    <row r="331" ht="15.75" customHeight="1">
      <c r="G331" s="47"/>
      <c r="H331" s="47"/>
      <c r="I331" s="47"/>
    </row>
    <row r="332" ht="15.75" customHeight="1">
      <c r="G332" s="47"/>
      <c r="H332" s="47"/>
      <c r="I332" s="47"/>
    </row>
    <row r="333" ht="15.75" customHeight="1">
      <c r="G333" s="47"/>
      <c r="H333" s="47"/>
      <c r="I333" s="47"/>
    </row>
    <row r="334" ht="15.75" customHeight="1">
      <c r="G334" s="47"/>
      <c r="H334" s="47"/>
      <c r="I334" s="47"/>
    </row>
    <row r="335" ht="15.75" customHeight="1">
      <c r="G335" s="47"/>
      <c r="H335" s="47"/>
      <c r="I335" s="47"/>
    </row>
    <row r="336" ht="15.75" customHeight="1">
      <c r="G336" s="47"/>
      <c r="H336" s="47"/>
      <c r="I336" s="47"/>
    </row>
    <row r="337" ht="15.75" customHeight="1">
      <c r="G337" s="47"/>
      <c r="H337" s="47"/>
      <c r="I337" s="47"/>
    </row>
    <row r="338" ht="15.75" customHeight="1">
      <c r="G338" s="47"/>
      <c r="H338" s="47"/>
      <c r="I338" s="47"/>
    </row>
    <row r="339" ht="15.75" customHeight="1">
      <c r="G339" s="47"/>
      <c r="H339" s="47"/>
      <c r="I339" s="47"/>
    </row>
    <row r="340" ht="15.75" customHeight="1">
      <c r="G340" s="47"/>
      <c r="H340" s="47"/>
      <c r="I340" s="47"/>
    </row>
    <row r="341" ht="15.75" customHeight="1">
      <c r="G341" s="47"/>
      <c r="H341" s="47"/>
      <c r="I341" s="47"/>
    </row>
    <row r="342" ht="15.75" customHeight="1">
      <c r="G342" s="47"/>
      <c r="H342" s="47"/>
      <c r="I342" s="47"/>
    </row>
    <row r="343" ht="15.75" customHeight="1">
      <c r="G343" s="47"/>
      <c r="H343" s="47"/>
      <c r="I343" s="47"/>
    </row>
    <row r="344" ht="15.75" customHeight="1">
      <c r="G344" s="47"/>
      <c r="H344" s="47"/>
      <c r="I344" s="47"/>
    </row>
    <row r="345" ht="15.75" customHeight="1">
      <c r="G345" s="47"/>
      <c r="H345" s="47"/>
      <c r="I345" s="47"/>
    </row>
    <row r="346" ht="15.75" customHeight="1">
      <c r="G346" s="47"/>
      <c r="H346" s="47"/>
      <c r="I346" s="47"/>
    </row>
    <row r="347" ht="15.75" customHeight="1">
      <c r="G347" s="47"/>
      <c r="H347" s="47"/>
      <c r="I347" s="47"/>
    </row>
    <row r="348" ht="15.75" customHeight="1">
      <c r="G348" s="47"/>
      <c r="H348" s="47"/>
      <c r="I348" s="47"/>
    </row>
    <row r="349" ht="15.75" customHeight="1">
      <c r="G349" s="47"/>
      <c r="H349" s="47"/>
      <c r="I349" s="47"/>
    </row>
    <row r="350" ht="15.75" customHeight="1">
      <c r="G350" s="47"/>
      <c r="H350" s="47"/>
      <c r="I350" s="47"/>
    </row>
    <row r="351" ht="15.75" customHeight="1">
      <c r="G351" s="47"/>
      <c r="H351" s="47"/>
      <c r="I351" s="47"/>
    </row>
    <row r="352" ht="15.75" customHeight="1">
      <c r="G352" s="47"/>
      <c r="H352" s="47"/>
      <c r="I352" s="47"/>
    </row>
    <row r="353" ht="15.75" customHeight="1">
      <c r="G353" s="47"/>
      <c r="H353" s="47"/>
      <c r="I353" s="47"/>
    </row>
    <row r="354" ht="15.75" customHeight="1">
      <c r="G354" s="47"/>
      <c r="H354" s="47"/>
      <c r="I354" s="47"/>
    </row>
    <row r="355" ht="15.75" customHeight="1">
      <c r="G355" s="47"/>
      <c r="H355" s="47"/>
      <c r="I355" s="47"/>
    </row>
    <row r="356" ht="15.75" customHeight="1">
      <c r="G356" s="47"/>
      <c r="H356" s="47"/>
      <c r="I356" s="47"/>
    </row>
    <row r="357" ht="15.75" customHeight="1">
      <c r="G357" s="47"/>
      <c r="H357" s="47"/>
      <c r="I357" s="47"/>
    </row>
    <row r="358" ht="15.75" customHeight="1">
      <c r="G358" s="47"/>
      <c r="H358" s="47"/>
      <c r="I358" s="47"/>
    </row>
    <row r="359" ht="15.75" customHeight="1">
      <c r="G359" s="47"/>
      <c r="H359" s="47"/>
      <c r="I359" s="47"/>
    </row>
    <row r="360" ht="15.75" customHeight="1">
      <c r="G360" s="47"/>
      <c r="H360" s="47"/>
      <c r="I360" s="47"/>
    </row>
    <row r="361" ht="15.75" customHeight="1">
      <c r="G361" s="47"/>
      <c r="H361" s="47"/>
      <c r="I361" s="47"/>
    </row>
    <row r="362" ht="15.75" customHeight="1">
      <c r="G362" s="47"/>
      <c r="H362" s="47"/>
      <c r="I362" s="47"/>
    </row>
    <row r="363" ht="15.75" customHeight="1">
      <c r="G363" s="47"/>
      <c r="H363" s="47"/>
      <c r="I363" s="47"/>
    </row>
    <row r="364" ht="15.75" customHeight="1">
      <c r="G364" s="47"/>
      <c r="H364" s="47"/>
      <c r="I364" s="47"/>
    </row>
    <row r="365" ht="15.75" customHeight="1">
      <c r="G365" s="47"/>
      <c r="H365" s="47"/>
      <c r="I365" s="47"/>
    </row>
    <row r="366" ht="15.75" customHeight="1">
      <c r="G366" s="47"/>
      <c r="H366" s="47"/>
      <c r="I366" s="47"/>
    </row>
    <row r="367" ht="15.75" customHeight="1">
      <c r="G367" s="47"/>
      <c r="H367" s="47"/>
      <c r="I367" s="47"/>
    </row>
    <row r="368" ht="15.75" customHeight="1">
      <c r="G368" s="47"/>
      <c r="H368" s="47"/>
      <c r="I368" s="47"/>
    </row>
    <row r="369" ht="15.75" customHeight="1">
      <c r="G369" s="47"/>
      <c r="H369" s="47"/>
      <c r="I369" s="47"/>
    </row>
    <row r="370" ht="15.75" customHeight="1">
      <c r="G370" s="47"/>
      <c r="H370" s="47"/>
      <c r="I370" s="47"/>
    </row>
    <row r="371" ht="15.75" customHeight="1">
      <c r="G371" s="47"/>
      <c r="H371" s="47"/>
      <c r="I371" s="47"/>
    </row>
    <row r="372" ht="15.75" customHeight="1">
      <c r="G372" s="47"/>
      <c r="H372" s="47"/>
      <c r="I372" s="47"/>
    </row>
    <row r="373" ht="15.75" customHeight="1">
      <c r="G373" s="47"/>
      <c r="H373" s="47"/>
      <c r="I373" s="47"/>
    </row>
    <row r="374" ht="15.75" customHeight="1">
      <c r="G374" s="47"/>
      <c r="H374" s="47"/>
      <c r="I374" s="47"/>
    </row>
    <row r="375" ht="15.75" customHeight="1">
      <c r="G375" s="47"/>
      <c r="H375" s="47"/>
      <c r="I375" s="47"/>
    </row>
    <row r="376" ht="15.75" customHeight="1">
      <c r="G376" s="47"/>
      <c r="H376" s="47"/>
      <c r="I376" s="47"/>
    </row>
    <row r="377" ht="15.75" customHeight="1">
      <c r="G377" s="47"/>
      <c r="H377" s="47"/>
      <c r="I377" s="47"/>
    </row>
    <row r="378" ht="15.75" customHeight="1">
      <c r="G378" s="47"/>
      <c r="H378" s="47"/>
      <c r="I378" s="47"/>
    </row>
    <row r="379" ht="15.75" customHeight="1">
      <c r="G379" s="47"/>
      <c r="H379" s="47"/>
      <c r="I379" s="47"/>
    </row>
    <row r="380" ht="15.75" customHeight="1">
      <c r="G380" s="47"/>
      <c r="H380" s="47"/>
      <c r="I380" s="47"/>
    </row>
    <row r="381" ht="15.75" customHeight="1">
      <c r="G381" s="47"/>
      <c r="H381" s="47"/>
      <c r="I381" s="47"/>
    </row>
    <row r="382" ht="15.75" customHeight="1">
      <c r="G382" s="47"/>
      <c r="H382" s="47"/>
      <c r="I382" s="47"/>
    </row>
    <row r="383" ht="15.75" customHeight="1">
      <c r="G383" s="47"/>
      <c r="H383" s="47"/>
      <c r="I383" s="47"/>
    </row>
    <row r="384" ht="15.75" customHeight="1">
      <c r="G384" s="47"/>
      <c r="H384" s="47"/>
      <c r="I384" s="47"/>
    </row>
    <row r="385" ht="15.75" customHeight="1">
      <c r="G385" s="47"/>
      <c r="H385" s="47"/>
      <c r="I385" s="47"/>
    </row>
    <row r="386" ht="15.75" customHeight="1">
      <c r="G386" s="47"/>
      <c r="H386" s="47"/>
      <c r="I386" s="47"/>
    </row>
    <row r="387" ht="15.75" customHeight="1">
      <c r="G387" s="47"/>
      <c r="H387" s="47"/>
      <c r="I387" s="47"/>
    </row>
    <row r="388" ht="15.75" customHeight="1">
      <c r="G388" s="47"/>
      <c r="H388" s="47"/>
      <c r="I388" s="47"/>
    </row>
    <row r="389" ht="15.75" customHeight="1">
      <c r="G389" s="47"/>
      <c r="H389" s="47"/>
      <c r="I389" s="47"/>
    </row>
    <row r="390" ht="15.75" customHeight="1">
      <c r="G390" s="47"/>
      <c r="H390" s="47"/>
      <c r="I390" s="47"/>
    </row>
    <row r="391" ht="15.75" customHeight="1">
      <c r="G391" s="47"/>
      <c r="H391" s="47"/>
      <c r="I391" s="47"/>
    </row>
    <row r="392" ht="15.75" customHeight="1">
      <c r="G392" s="47"/>
      <c r="H392" s="47"/>
      <c r="I392" s="47"/>
    </row>
    <row r="393" ht="15.75" customHeight="1">
      <c r="G393" s="47"/>
      <c r="H393" s="47"/>
      <c r="I393" s="47"/>
    </row>
    <row r="394" ht="15.75" customHeight="1">
      <c r="G394" s="47"/>
      <c r="H394" s="47"/>
      <c r="I394" s="47"/>
    </row>
    <row r="395" ht="15.75" customHeight="1">
      <c r="G395" s="47"/>
      <c r="H395" s="47"/>
      <c r="I395" s="47"/>
    </row>
    <row r="396" ht="15.75" customHeight="1">
      <c r="G396" s="47"/>
      <c r="H396" s="47"/>
      <c r="I396" s="47"/>
    </row>
    <row r="397" ht="15.75" customHeight="1">
      <c r="G397" s="47"/>
      <c r="H397" s="47"/>
      <c r="I397" s="47"/>
    </row>
    <row r="398" ht="15.75" customHeight="1">
      <c r="G398" s="47"/>
      <c r="H398" s="47"/>
      <c r="I398" s="47"/>
    </row>
    <row r="399" ht="15.75" customHeight="1">
      <c r="G399" s="47"/>
      <c r="H399" s="47"/>
      <c r="I399" s="47"/>
    </row>
    <row r="400" ht="15.75" customHeight="1">
      <c r="G400" s="47"/>
      <c r="H400" s="47"/>
      <c r="I400" s="47"/>
    </row>
    <row r="401" ht="15.75" customHeight="1">
      <c r="G401" s="47"/>
      <c r="H401" s="47"/>
      <c r="I401" s="47"/>
    </row>
    <row r="402" ht="15.75" customHeight="1">
      <c r="G402" s="47"/>
      <c r="H402" s="47"/>
      <c r="I402" s="47"/>
    </row>
    <row r="403" ht="15.75" customHeight="1">
      <c r="G403" s="47"/>
      <c r="H403" s="47"/>
      <c r="I403" s="47"/>
    </row>
    <row r="404" ht="15.75" customHeight="1">
      <c r="G404" s="47"/>
      <c r="H404" s="47"/>
      <c r="I404" s="47"/>
    </row>
    <row r="405" ht="15.75" customHeight="1">
      <c r="G405" s="47"/>
      <c r="H405" s="47"/>
      <c r="I405" s="47"/>
    </row>
    <row r="406" ht="15.75" customHeight="1">
      <c r="G406" s="47"/>
      <c r="H406" s="47"/>
      <c r="I406" s="47"/>
    </row>
    <row r="407" ht="15.75" customHeight="1">
      <c r="G407" s="47"/>
      <c r="H407" s="47"/>
      <c r="I407" s="47"/>
    </row>
    <row r="408" ht="15.75" customHeight="1">
      <c r="G408" s="47"/>
      <c r="H408" s="47"/>
      <c r="I408" s="47"/>
    </row>
    <row r="409" ht="15.75" customHeight="1">
      <c r="G409" s="47"/>
      <c r="H409" s="47"/>
      <c r="I409" s="47"/>
    </row>
    <row r="410" ht="15.75" customHeight="1">
      <c r="G410" s="47"/>
      <c r="H410" s="47"/>
      <c r="I410" s="47"/>
    </row>
    <row r="411" ht="15.75" customHeight="1">
      <c r="G411" s="47"/>
      <c r="H411" s="47"/>
      <c r="I411" s="47"/>
    </row>
    <row r="412" ht="15.75" customHeight="1">
      <c r="G412" s="47"/>
      <c r="H412" s="47"/>
      <c r="I412" s="47"/>
    </row>
    <row r="413" ht="15.75" customHeight="1">
      <c r="G413" s="47"/>
      <c r="H413" s="47"/>
      <c r="I413" s="47"/>
    </row>
    <row r="414" ht="15.75" customHeight="1">
      <c r="G414" s="47"/>
      <c r="H414" s="47"/>
      <c r="I414" s="47"/>
    </row>
    <row r="415" ht="15.75" customHeight="1">
      <c r="G415" s="47"/>
      <c r="H415" s="47"/>
      <c r="I415" s="47"/>
    </row>
    <row r="416" ht="15.75" customHeight="1">
      <c r="G416" s="47"/>
      <c r="H416" s="47"/>
      <c r="I416" s="47"/>
    </row>
    <row r="417" ht="15.75" customHeight="1">
      <c r="G417" s="47"/>
      <c r="H417" s="47"/>
      <c r="I417" s="47"/>
    </row>
    <row r="418" ht="15.75" customHeight="1">
      <c r="G418" s="47"/>
      <c r="H418" s="47"/>
      <c r="I418" s="47"/>
    </row>
    <row r="419" ht="15.75" customHeight="1">
      <c r="G419" s="47"/>
      <c r="H419" s="47"/>
      <c r="I419" s="47"/>
    </row>
    <row r="420" ht="15.75" customHeight="1">
      <c r="G420" s="47"/>
      <c r="H420" s="47"/>
      <c r="I420" s="47"/>
    </row>
    <row r="421" ht="15.75" customHeight="1">
      <c r="G421" s="47"/>
      <c r="H421" s="47"/>
      <c r="I421" s="47"/>
    </row>
    <row r="422" ht="15.75" customHeight="1">
      <c r="G422" s="47"/>
      <c r="H422" s="47"/>
      <c r="I422" s="47"/>
    </row>
    <row r="423" ht="15.75" customHeight="1">
      <c r="G423" s="47"/>
      <c r="H423" s="47"/>
      <c r="I423" s="47"/>
    </row>
    <row r="424" ht="15.75" customHeight="1">
      <c r="G424" s="47"/>
      <c r="H424" s="47"/>
      <c r="I424" s="47"/>
    </row>
    <row r="425" ht="15.75" customHeight="1">
      <c r="G425" s="47"/>
      <c r="H425" s="47"/>
      <c r="I425" s="47"/>
    </row>
    <row r="426" ht="15.75" customHeight="1">
      <c r="G426" s="47"/>
      <c r="H426" s="47"/>
      <c r="I426" s="47"/>
    </row>
    <row r="427" ht="15.75" customHeight="1">
      <c r="G427" s="47"/>
      <c r="H427" s="47"/>
      <c r="I427" s="47"/>
    </row>
    <row r="428" ht="15.75" customHeight="1">
      <c r="G428" s="47"/>
      <c r="H428" s="47"/>
      <c r="I428" s="47"/>
    </row>
    <row r="429" ht="15.75" customHeight="1">
      <c r="G429" s="47"/>
      <c r="H429" s="47"/>
      <c r="I429" s="47"/>
    </row>
    <row r="430" ht="15.75" customHeight="1">
      <c r="G430" s="47"/>
      <c r="H430" s="47"/>
      <c r="I430" s="47"/>
    </row>
    <row r="431" ht="15.75" customHeight="1">
      <c r="G431" s="47"/>
      <c r="H431" s="47"/>
      <c r="I431" s="47"/>
    </row>
    <row r="432" ht="15.75" customHeight="1">
      <c r="G432" s="47"/>
      <c r="H432" s="47"/>
      <c r="I432" s="47"/>
    </row>
    <row r="433" ht="15.75" customHeight="1">
      <c r="G433" s="47"/>
      <c r="H433" s="47"/>
      <c r="I433" s="47"/>
    </row>
    <row r="434" ht="15.75" customHeight="1">
      <c r="G434" s="47"/>
      <c r="H434" s="47"/>
      <c r="I434" s="47"/>
    </row>
    <row r="435" ht="15.75" customHeight="1">
      <c r="G435" s="47"/>
      <c r="H435" s="47"/>
      <c r="I435" s="47"/>
    </row>
    <row r="436" ht="15.75" customHeight="1">
      <c r="G436" s="47"/>
      <c r="H436" s="47"/>
      <c r="I436" s="47"/>
    </row>
    <row r="437" ht="15.75" customHeight="1">
      <c r="G437" s="47"/>
      <c r="H437" s="47"/>
      <c r="I437" s="47"/>
    </row>
    <row r="438" ht="15.75" customHeight="1">
      <c r="G438" s="47"/>
      <c r="H438" s="47"/>
      <c r="I438" s="47"/>
    </row>
    <row r="439" ht="15.75" customHeight="1">
      <c r="G439" s="47"/>
      <c r="H439" s="47"/>
      <c r="I439" s="47"/>
    </row>
    <row r="440" ht="15.75" customHeight="1">
      <c r="G440" s="47"/>
      <c r="H440" s="47"/>
      <c r="I440" s="47"/>
    </row>
    <row r="441" ht="15.75" customHeight="1">
      <c r="G441" s="47"/>
      <c r="H441" s="47"/>
      <c r="I441" s="47"/>
    </row>
    <row r="442" ht="15.75" customHeight="1">
      <c r="G442" s="47"/>
      <c r="H442" s="47"/>
      <c r="I442" s="47"/>
    </row>
    <row r="443" ht="15.75" customHeight="1">
      <c r="G443" s="47"/>
      <c r="H443" s="47"/>
      <c r="I443" s="47"/>
    </row>
    <row r="444" ht="15.75" customHeight="1">
      <c r="G444" s="47"/>
      <c r="H444" s="47"/>
      <c r="I444" s="47"/>
    </row>
    <row r="445" ht="15.75" customHeight="1">
      <c r="G445" s="47"/>
      <c r="H445" s="47"/>
      <c r="I445" s="47"/>
    </row>
    <row r="446" ht="15.75" customHeight="1">
      <c r="G446" s="47"/>
      <c r="H446" s="47"/>
      <c r="I446" s="47"/>
    </row>
    <row r="447" ht="15.75" customHeight="1">
      <c r="G447" s="47"/>
      <c r="H447" s="47"/>
      <c r="I447" s="47"/>
    </row>
    <row r="448" ht="15.75" customHeight="1">
      <c r="G448" s="47"/>
      <c r="H448" s="47"/>
      <c r="I448" s="47"/>
    </row>
    <row r="449" ht="15.75" customHeight="1">
      <c r="G449" s="47"/>
      <c r="H449" s="47"/>
      <c r="I449" s="47"/>
    </row>
    <row r="450" ht="15.75" customHeight="1">
      <c r="G450" s="47"/>
      <c r="H450" s="47"/>
      <c r="I450" s="47"/>
    </row>
    <row r="451" ht="15.75" customHeight="1">
      <c r="G451" s="47"/>
      <c r="H451" s="47"/>
      <c r="I451" s="47"/>
    </row>
    <row r="452" ht="15.75" customHeight="1">
      <c r="G452" s="47"/>
      <c r="H452" s="47"/>
      <c r="I452" s="47"/>
    </row>
    <row r="453" ht="15.75" customHeight="1">
      <c r="G453" s="47"/>
      <c r="H453" s="47"/>
      <c r="I453" s="47"/>
    </row>
    <row r="454" ht="15.75" customHeight="1">
      <c r="G454" s="47"/>
      <c r="H454" s="47"/>
      <c r="I454" s="47"/>
    </row>
    <row r="455" ht="15.75" customHeight="1">
      <c r="G455" s="47"/>
      <c r="H455" s="47"/>
      <c r="I455" s="47"/>
    </row>
    <row r="456" ht="15.75" customHeight="1">
      <c r="G456" s="47"/>
      <c r="H456" s="47"/>
      <c r="I456" s="47"/>
    </row>
    <row r="457" ht="15.75" customHeight="1">
      <c r="G457" s="47"/>
      <c r="H457" s="47"/>
      <c r="I457" s="47"/>
    </row>
    <row r="458" ht="15.75" customHeight="1">
      <c r="G458" s="47"/>
      <c r="H458" s="47"/>
      <c r="I458" s="47"/>
    </row>
    <row r="459" ht="15.75" customHeight="1">
      <c r="G459" s="47"/>
      <c r="H459" s="47"/>
      <c r="I459" s="47"/>
    </row>
    <row r="460" ht="15.75" customHeight="1">
      <c r="G460" s="47"/>
      <c r="H460" s="47"/>
      <c r="I460" s="47"/>
    </row>
    <row r="461" ht="15.75" customHeight="1">
      <c r="G461" s="47"/>
      <c r="H461" s="47"/>
      <c r="I461" s="47"/>
    </row>
    <row r="462" ht="15.75" customHeight="1">
      <c r="G462" s="47"/>
      <c r="H462" s="47"/>
      <c r="I462" s="47"/>
    </row>
    <row r="463" ht="15.75" customHeight="1">
      <c r="G463" s="47"/>
      <c r="H463" s="47"/>
      <c r="I463" s="47"/>
    </row>
    <row r="464" ht="15.75" customHeight="1">
      <c r="G464" s="47"/>
      <c r="H464" s="47"/>
      <c r="I464" s="47"/>
    </row>
    <row r="465" ht="15.75" customHeight="1">
      <c r="G465" s="47"/>
      <c r="H465" s="47"/>
      <c r="I465" s="47"/>
    </row>
    <row r="466" ht="15.75" customHeight="1">
      <c r="G466" s="47"/>
      <c r="H466" s="47"/>
      <c r="I466" s="47"/>
    </row>
    <row r="467" ht="15.75" customHeight="1">
      <c r="G467" s="47"/>
      <c r="H467" s="47"/>
      <c r="I467" s="47"/>
    </row>
    <row r="468" ht="15.75" customHeight="1">
      <c r="G468" s="47"/>
      <c r="H468" s="47"/>
      <c r="I468" s="47"/>
    </row>
    <row r="469" ht="15.75" customHeight="1">
      <c r="G469" s="47"/>
      <c r="H469" s="47"/>
      <c r="I469" s="47"/>
    </row>
    <row r="470" ht="15.75" customHeight="1">
      <c r="G470" s="47"/>
      <c r="H470" s="47"/>
      <c r="I470" s="47"/>
    </row>
    <row r="471" ht="15.75" customHeight="1">
      <c r="G471" s="47"/>
      <c r="H471" s="47"/>
      <c r="I471" s="47"/>
    </row>
    <row r="472" ht="15.75" customHeight="1">
      <c r="G472" s="47"/>
      <c r="H472" s="47"/>
      <c r="I472" s="47"/>
    </row>
    <row r="473" ht="15.75" customHeight="1">
      <c r="G473" s="47"/>
      <c r="H473" s="47"/>
      <c r="I473" s="47"/>
    </row>
    <row r="474" ht="15.75" customHeight="1">
      <c r="G474" s="47"/>
      <c r="H474" s="47"/>
      <c r="I474" s="47"/>
    </row>
    <row r="475" ht="15.75" customHeight="1">
      <c r="G475" s="47"/>
      <c r="H475" s="47"/>
      <c r="I475" s="47"/>
    </row>
    <row r="476" ht="15.75" customHeight="1">
      <c r="G476" s="47"/>
      <c r="H476" s="47"/>
      <c r="I476" s="47"/>
    </row>
    <row r="477" ht="15.75" customHeight="1">
      <c r="G477" s="47"/>
      <c r="H477" s="47"/>
      <c r="I477" s="47"/>
    </row>
    <row r="478" ht="15.75" customHeight="1">
      <c r="G478" s="47"/>
      <c r="H478" s="47"/>
      <c r="I478" s="47"/>
    </row>
    <row r="479" ht="15.75" customHeight="1">
      <c r="G479" s="47"/>
      <c r="H479" s="47"/>
      <c r="I479" s="47"/>
    </row>
    <row r="480" ht="15.75" customHeight="1">
      <c r="G480" s="47"/>
      <c r="H480" s="47"/>
      <c r="I480" s="47"/>
    </row>
    <row r="481" ht="15.75" customHeight="1">
      <c r="G481" s="47"/>
      <c r="H481" s="47"/>
      <c r="I481" s="47"/>
    </row>
    <row r="482" ht="15.75" customHeight="1">
      <c r="G482" s="47"/>
      <c r="H482" s="47"/>
      <c r="I482" s="47"/>
    </row>
    <row r="483" ht="15.75" customHeight="1">
      <c r="G483" s="47"/>
      <c r="H483" s="47"/>
      <c r="I483" s="47"/>
    </row>
    <row r="484" ht="15.75" customHeight="1">
      <c r="G484" s="47"/>
      <c r="H484" s="47"/>
      <c r="I484" s="47"/>
    </row>
    <row r="485" ht="15.75" customHeight="1">
      <c r="G485" s="47"/>
      <c r="H485" s="47"/>
      <c r="I485" s="47"/>
    </row>
    <row r="486" ht="15.75" customHeight="1">
      <c r="G486" s="47"/>
      <c r="H486" s="47"/>
      <c r="I486" s="47"/>
    </row>
    <row r="487" ht="15.75" customHeight="1">
      <c r="G487" s="47"/>
      <c r="H487" s="47"/>
      <c r="I487" s="47"/>
    </row>
    <row r="488" ht="15.75" customHeight="1">
      <c r="G488" s="47"/>
      <c r="H488" s="47"/>
      <c r="I488" s="47"/>
    </row>
    <row r="489" ht="15.75" customHeight="1">
      <c r="G489" s="47"/>
      <c r="H489" s="47"/>
      <c r="I489" s="47"/>
    </row>
    <row r="490" ht="15.75" customHeight="1">
      <c r="G490" s="47"/>
      <c r="H490" s="47"/>
      <c r="I490" s="47"/>
    </row>
    <row r="491" ht="15.75" customHeight="1">
      <c r="G491" s="47"/>
      <c r="H491" s="47"/>
      <c r="I491" s="47"/>
    </row>
    <row r="492" ht="15.75" customHeight="1">
      <c r="G492" s="47"/>
      <c r="H492" s="47"/>
      <c r="I492" s="47"/>
    </row>
    <row r="493" ht="15.75" customHeight="1">
      <c r="G493" s="47"/>
      <c r="H493" s="47"/>
      <c r="I493" s="47"/>
    </row>
    <row r="494" ht="15.75" customHeight="1">
      <c r="G494" s="47"/>
      <c r="H494" s="47"/>
      <c r="I494" s="47"/>
    </row>
    <row r="495" ht="15.75" customHeight="1">
      <c r="G495" s="47"/>
      <c r="H495" s="47"/>
      <c r="I495" s="47"/>
    </row>
    <row r="496" ht="15.75" customHeight="1">
      <c r="G496" s="47"/>
      <c r="H496" s="47"/>
      <c r="I496" s="47"/>
    </row>
    <row r="497" ht="15.75" customHeight="1">
      <c r="G497" s="47"/>
      <c r="H497" s="47"/>
      <c r="I497" s="47"/>
    </row>
    <row r="498" ht="15.75" customHeight="1">
      <c r="G498" s="47"/>
      <c r="H498" s="47"/>
      <c r="I498" s="47"/>
    </row>
    <row r="499" ht="15.75" customHeight="1">
      <c r="G499" s="47"/>
      <c r="H499" s="47"/>
      <c r="I499" s="47"/>
    </row>
    <row r="500" ht="15.75" customHeight="1">
      <c r="G500" s="47"/>
      <c r="H500" s="47"/>
      <c r="I500" s="47"/>
    </row>
    <row r="501" ht="15.75" customHeight="1">
      <c r="G501" s="47"/>
      <c r="H501" s="47"/>
      <c r="I501" s="47"/>
    </row>
    <row r="502" ht="15.75" customHeight="1">
      <c r="G502" s="47"/>
      <c r="H502" s="47"/>
      <c r="I502" s="47"/>
    </row>
    <row r="503" ht="15.75" customHeight="1">
      <c r="G503" s="47"/>
      <c r="H503" s="47"/>
      <c r="I503" s="47"/>
    </row>
    <row r="504" ht="15.75" customHeight="1">
      <c r="G504" s="47"/>
      <c r="H504" s="47"/>
      <c r="I504" s="47"/>
    </row>
    <row r="505" ht="15.75" customHeight="1">
      <c r="G505" s="47"/>
      <c r="H505" s="47"/>
      <c r="I505" s="47"/>
    </row>
    <row r="506" ht="15.75" customHeight="1">
      <c r="G506" s="47"/>
      <c r="H506" s="47"/>
      <c r="I506" s="47"/>
    </row>
    <row r="507" ht="15.75" customHeight="1">
      <c r="G507" s="47"/>
      <c r="H507" s="47"/>
      <c r="I507" s="47"/>
    </row>
    <row r="508" ht="15.75" customHeight="1">
      <c r="G508" s="47"/>
      <c r="H508" s="47"/>
      <c r="I508" s="47"/>
    </row>
    <row r="509" ht="15.75" customHeight="1">
      <c r="G509" s="47"/>
      <c r="H509" s="47"/>
      <c r="I509" s="47"/>
    </row>
    <row r="510" ht="15.75" customHeight="1">
      <c r="G510" s="47"/>
      <c r="H510" s="47"/>
      <c r="I510" s="47"/>
    </row>
    <row r="511" ht="15.75" customHeight="1">
      <c r="G511" s="47"/>
      <c r="H511" s="47"/>
      <c r="I511" s="47"/>
    </row>
    <row r="512" ht="15.75" customHeight="1">
      <c r="G512" s="47"/>
      <c r="H512" s="47"/>
      <c r="I512" s="47"/>
    </row>
    <row r="513" ht="15.75" customHeight="1">
      <c r="G513" s="47"/>
      <c r="H513" s="47"/>
      <c r="I513" s="47"/>
    </row>
    <row r="514" ht="15.75" customHeight="1">
      <c r="G514" s="47"/>
      <c r="H514" s="47"/>
      <c r="I514" s="47"/>
    </row>
    <row r="515" ht="15.75" customHeight="1">
      <c r="G515" s="47"/>
      <c r="H515" s="47"/>
      <c r="I515" s="47"/>
    </row>
    <row r="516" ht="15.75" customHeight="1">
      <c r="G516" s="47"/>
      <c r="H516" s="47"/>
      <c r="I516" s="47"/>
    </row>
    <row r="517" ht="15.75" customHeight="1">
      <c r="G517" s="47"/>
      <c r="H517" s="47"/>
      <c r="I517" s="47"/>
    </row>
    <row r="518" ht="15.75" customHeight="1">
      <c r="G518" s="47"/>
      <c r="H518" s="47"/>
      <c r="I518" s="47"/>
    </row>
    <row r="519" ht="15.75" customHeight="1">
      <c r="G519" s="47"/>
      <c r="H519" s="47"/>
      <c r="I519" s="47"/>
    </row>
    <row r="520" ht="15.75" customHeight="1">
      <c r="G520" s="47"/>
      <c r="H520" s="47"/>
      <c r="I520" s="47"/>
    </row>
    <row r="521" ht="15.75" customHeight="1">
      <c r="G521" s="47"/>
      <c r="H521" s="47"/>
      <c r="I521" s="47"/>
    </row>
    <row r="522" ht="15.75" customHeight="1">
      <c r="G522" s="47"/>
      <c r="H522" s="47"/>
      <c r="I522" s="47"/>
    </row>
    <row r="523" ht="15.75" customHeight="1">
      <c r="G523" s="47"/>
      <c r="H523" s="47"/>
      <c r="I523" s="47"/>
    </row>
    <row r="524" ht="15.75" customHeight="1">
      <c r="G524" s="47"/>
      <c r="H524" s="47"/>
      <c r="I524" s="47"/>
    </row>
    <row r="525" ht="15.75" customHeight="1">
      <c r="G525" s="47"/>
      <c r="H525" s="47"/>
      <c r="I525" s="47"/>
    </row>
    <row r="526" ht="15.75" customHeight="1">
      <c r="G526" s="47"/>
      <c r="H526" s="47"/>
      <c r="I526" s="47"/>
    </row>
    <row r="527" ht="15.75" customHeight="1">
      <c r="G527" s="47"/>
      <c r="H527" s="47"/>
      <c r="I527" s="47"/>
    </row>
    <row r="528" ht="15.75" customHeight="1">
      <c r="G528" s="47"/>
      <c r="H528" s="47"/>
      <c r="I528" s="47"/>
    </row>
    <row r="529" ht="15.75" customHeight="1">
      <c r="G529" s="47"/>
      <c r="H529" s="47"/>
      <c r="I529" s="47"/>
    </row>
    <row r="530" ht="15.75" customHeight="1">
      <c r="G530" s="47"/>
      <c r="H530" s="47"/>
      <c r="I530" s="47"/>
    </row>
    <row r="531" ht="15.75" customHeight="1">
      <c r="G531" s="47"/>
      <c r="H531" s="47"/>
      <c r="I531" s="47"/>
    </row>
    <row r="532" ht="15.75" customHeight="1">
      <c r="G532" s="47"/>
      <c r="H532" s="47"/>
      <c r="I532" s="47"/>
    </row>
    <row r="533" ht="15.75" customHeight="1">
      <c r="G533" s="47"/>
      <c r="H533" s="47"/>
      <c r="I533" s="47"/>
    </row>
    <row r="534" ht="15.75" customHeight="1">
      <c r="G534" s="47"/>
      <c r="H534" s="47"/>
      <c r="I534" s="47"/>
    </row>
    <row r="535" ht="15.75" customHeight="1">
      <c r="G535" s="47"/>
      <c r="H535" s="47"/>
      <c r="I535" s="47"/>
    </row>
    <row r="536" ht="15.75" customHeight="1">
      <c r="G536" s="47"/>
      <c r="H536" s="47"/>
      <c r="I536" s="47"/>
    </row>
    <row r="537" ht="15.75" customHeight="1">
      <c r="G537" s="47"/>
      <c r="H537" s="47"/>
      <c r="I537" s="47"/>
    </row>
    <row r="538" ht="15.75" customHeight="1">
      <c r="G538" s="47"/>
      <c r="H538" s="47"/>
      <c r="I538" s="47"/>
    </row>
    <row r="539" ht="15.75" customHeight="1">
      <c r="G539" s="47"/>
      <c r="H539" s="47"/>
      <c r="I539" s="47"/>
    </row>
    <row r="540" ht="15.75" customHeight="1">
      <c r="G540" s="47"/>
      <c r="H540" s="47"/>
      <c r="I540" s="47"/>
    </row>
    <row r="541" ht="15.75" customHeight="1">
      <c r="G541" s="47"/>
      <c r="H541" s="47"/>
      <c r="I541" s="47"/>
    </row>
    <row r="542" ht="15.75" customHeight="1">
      <c r="G542" s="47"/>
      <c r="H542" s="47"/>
      <c r="I542" s="47"/>
    </row>
    <row r="543" ht="15.75" customHeight="1">
      <c r="G543" s="47"/>
      <c r="H543" s="47"/>
      <c r="I543" s="47"/>
    </row>
    <row r="544" ht="15.75" customHeight="1">
      <c r="G544" s="47"/>
      <c r="H544" s="47"/>
      <c r="I544" s="47"/>
    </row>
    <row r="545" ht="15.75" customHeight="1">
      <c r="G545" s="47"/>
      <c r="H545" s="47"/>
      <c r="I545" s="47"/>
    </row>
    <row r="546" ht="15.75" customHeight="1">
      <c r="G546" s="47"/>
      <c r="H546" s="47"/>
      <c r="I546" s="47"/>
    </row>
    <row r="547" ht="15.75" customHeight="1">
      <c r="G547" s="47"/>
      <c r="H547" s="47"/>
      <c r="I547" s="47"/>
    </row>
    <row r="548" ht="15.75" customHeight="1">
      <c r="G548" s="47"/>
      <c r="H548" s="47"/>
      <c r="I548" s="47"/>
    </row>
    <row r="549" ht="15.75" customHeight="1">
      <c r="G549" s="47"/>
      <c r="H549" s="47"/>
      <c r="I549" s="47"/>
    </row>
    <row r="550" ht="15.75" customHeight="1">
      <c r="G550" s="47"/>
      <c r="H550" s="47"/>
      <c r="I550" s="47"/>
    </row>
    <row r="551" ht="15.75" customHeight="1">
      <c r="G551" s="47"/>
      <c r="H551" s="47"/>
      <c r="I551" s="47"/>
    </row>
    <row r="552" ht="15.75" customHeight="1">
      <c r="G552" s="47"/>
      <c r="H552" s="47"/>
      <c r="I552" s="47"/>
    </row>
    <row r="553" ht="15.75" customHeight="1">
      <c r="G553" s="47"/>
      <c r="H553" s="47"/>
      <c r="I553" s="47"/>
    </row>
    <row r="554" ht="15.75" customHeight="1">
      <c r="G554" s="47"/>
      <c r="H554" s="47"/>
      <c r="I554" s="47"/>
    </row>
    <row r="555" ht="15.75" customHeight="1">
      <c r="G555" s="47"/>
      <c r="H555" s="47"/>
      <c r="I555" s="47"/>
    </row>
    <row r="556" ht="15.75" customHeight="1">
      <c r="G556" s="47"/>
      <c r="H556" s="47"/>
      <c r="I556" s="47"/>
    </row>
    <row r="557" ht="15.75" customHeight="1">
      <c r="G557" s="47"/>
      <c r="H557" s="47"/>
      <c r="I557" s="47"/>
    </row>
    <row r="558" ht="15.75" customHeight="1">
      <c r="G558" s="47"/>
      <c r="H558" s="47"/>
      <c r="I558" s="47"/>
    </row>
    <row r="559" ht="15.75" customHeight="1">
      <c r="G559" s="47"/>
      <c r="H559" s="47"/>
      <c r="I559" s="47"/>
    </row>
    <row r="560" ht="15.75" customHeight="1">
      <c r="G560" s="47"/>
      <c r="H560" s="47"/>
      <c r="I560" s="47"/>
    </row>
    <row r="561" ht="15.75" customHeight="1">
      <c r="G561" s="47"/>
      <c r="H561" s="47"/>
      <c r="I561" s="47"/>
    </row>
    <row r="562" ht="15.75" customHeight="1">
      <c r="G562" s="47"/>
      <c r="H562" s="47"/>
      <c r="I562" s="47"/>
    </row>
    <row r="563" ht="15.75" customHeight="1">
      <c r="G563" s="47"/>
      <c r="H563" s="47"/>
      <c r="I563" s="47"/>
    </row>
    <row r="564" ht="15.75" customHeight="1">
      <c r="G564" s="47"/>
      <c r="H564" s="47"/>
      <c r="I564" s="47"/>
    </row>
    <row r="565" ht="15.75" customHeight="1">
      <c r="G565" s="47"/>
      <c r="H565" s="47"/>
      <c r="I565" s="47"/>
    </row>
    <row r="566" ht="15.75" customHeight="1">
      <c r="G566" s="47"/>
      <c r="H566" s="47"/>
      <c r="I566" s="47"/>
    </row>
    <row r="567" ht="15.75" customHeight="1">
      <c r="G567" s="47"/>
      <c r="H567" s="47"/>
      <c r="I567" s="47"/>
    </row>
    <row r="568" ht="15.75" customHeight="1">
      <c r="G568" s="47"/>
      <c r="H568" s="47"/>
      <c r="I568" s="47"/>
    </row>
    <row r="569" ht="15.75" customHeight="1">
      <c r="G569" s="47"/>
      <c r="H569" s="47"/>
      <c r="I569" s="47"/>
    </row>
    <row r="570" ht="15.75" customHeight="1">
      <c r="G570" s="47"/>
      <c r="H570" s="47"/>
      <c r="I570" s="47"/>
    </row>
    <row r="571" ht="15.75" customHeight="1">
      <c r="G571" s="47"/>
      <c r="H571" s="47"/>
      <c r="I571" s="47"/>
    </row>
    <row r="572" ht="15.75" customHeight="1">
      <c r="G572" s="47"/>
      <c r="H572" s="47"/>
      <c r="I572" s="47"/>
    </row>
    <row r="573" ht="15.75" customHeight="1">
      <c r="G573" s="47"/>
      <c r="H573" s="47"/>
      <c r="I573" s="47"/>
    </row>
    <row r="574" ht="15.75" customHeight="1">
      <c r="G574" s="47"/>
      <c r="H574" s="47"/>
      <c r="I574" s="47"/>
    </row>
    <row r="575" ht="15.75" customHeight="1">
      <c r="G575" s="47"/>
      <c r="H575" s="47"/>
      <c r="I575" s="47"/>
    </row>
    <row r="576" ht="15.75" customHeight="1">
      <c r="G576" s="47"/>
      <c r="H576" s="47"/>
      <c r="I576" s="47"/>
    </row>
    <row r="577" ht="15.75" customHeight="1">
      <c r="G577" s="47"/>
      <c r="H577" s="47"/>
      <c r="I577" s="47"/>
    </row>
    <row r="578" ht="15.75" customHeight="1">
      <c r="G578" s="47"/>
      <c r="H578" s="47"/>
      <c r="I578" s="47"/>
    </row>
    <row r="579" ht="15.75" customHeight="1">
      <c r="G579" s="47"/>
      <c r="H579" s="47"/>
      <c r="I579" s="47"/>
    </row>
    <row r="580" ht="15.75" customHeight="1">
      <c r="G580" s="47"/>
      <c r="H580" s="47"/>
      <c r="I580" s="47"/>
    </row>
    <row r="581" ht="15.75" customHeight="1">
      <c r="G581" s="47"/>
      <c r="H581" s="47"/>
      <c r="I581" s="47"/>
    </row>
    <row r="582" ht="15.75" customHeight="1">
      <c r="G582" s="47"/>
      <c r="H582" s="47"/>
      <c r="I582" s="47"/>
    </row>
    <row r="583" ht="15.75" customHeight="1">
      <c r="G583" s="47"/>
      <c r="H583" s="47"/>
      <c r="I583" s="47"/>
    </row>
    <row r="584" ht="15.75" customHeight="1">
      <c r="G584" s="47"/>
      <c r="H584" s="47"/>
      <c r="I584" s="47"/>
    </row>
    <row r="585" ht="15.75" customHeight="1">
      <c r="G585" s="47"/>
      <c r="H585" s="47"/>
      <c r="I585" s="47"/>
    </row>
    <row r="586" ht="15.75" customHeight="1">
      <c r="G586" s="47"/>
      <c r="H586" s="47"/>
      <c r="I586" s="47"/>
    </row>
    <row r="587" ht="15.75" customHeight="1">
      <c r="G587" s="47"/>
      <c r="H587" s="47"/>
      <c r="I587" s="47"/>
    </row>
    <row r="588" ht="15.75" customHeight="1">
      <c r="G588" s="47"/>
      <c r="H588" s="47"/>
      <c r="I588" s="47"/>
    </row>
    <row r="589" ht="15.75" customHeight="1">
      <c r="G589" s="47"/>
      <c r="H589" s="47"/>
      <c r="I589" s="47"/>
    </row>
    <row r="590" ht="15.75" customHeight="1">
      <c r="G590" s="47"/>
      <c r="H590" s="47"/>
      <c r="I590" s="47"/>
    </row>
    <row r="591" ht="15.75" customHeight="1">
      <c r="G591" s="47"/>
      <c r="H591" s="47"/>
      <c r="I591" s="47"/>
    </row>
    <row r="592" ht="15.75" customHeight="1">
      <c r="G592" s="47"/>
      <c r="H592" s="47"/>
      <c r="I592" s="47"/>
    </row>
    <row r="593" ht="15.75" customHeight="1">
      <c r="G593" s="47"/>
      <c r="H593" s="47"/>
      <c r="I593" s="47"/>
    </row>
    <row r="594" ht="15.75" customHeight="1">
      <c r="G594" s="47"/>
      <c r="H594" s="47"/>
      <c r="I594" s="47"/>
    </row>
    <row r="595" ht="15.75" customHeight="1">
      <c r="G595" s="47"/>
      <c r="H595" s="47"/>
      <c r="I595" s="47"/>
    </row>
    <row r="596" ht="15.75" customHeight="1">
      <c r="G596" s="47"/>
      <c r="H596" s="47"/>
      <c r="I596" s="47"/>
    </row>
    <row r="597" ht="15.75" customHeight="1">
      <c r="G597" s="47"/>
      <c r="H597" s="47"/>
      <c r="I597" s="47"/>
    </row>
    <row r="598" ht="15.75" customHeight="1">
      <c r="G598" s="47"/>
      <c r="H598" s="47"/>
      <c r="I598" s="47"/>
    </row>
    <row r="599" ht="15.75" customHeight="1">
      <c r="G599" s="47"/>
      <c r="H599" s="47"/>
      <c r="I599" s="47"/>
    </row>
    <row r="600" ht="15.75" customHeight="1">
      <c r="G600" s="47"/>
      <c r="H600" s="47"/>
      <c r="I600" s="47"/>
    </row>
    <row r="601" ht="15.75" customHeight="1">
      <c r="G601" s="47"/>
      <c r="H601" s="47"/>
      <c r="I601" s="47"/>
    </row>
    <row r="602" ht="15.75" customHeight="1">
      <c r="G602" s="47"/>
      <c r="H602" s="47"/>
      <c r="I602" s="47"/>
    </row>
    <row r="603" ht="15.75" customHeight="1">
      <c r="G603" s="47"/>
      <c r="H603" s="47"/>
      <c r="I603" s="47"/>
    </row>
    <row r="604" ht="15.75" customHeight="1">
      <c r="G604" s="47"/>
      <c r="H604" s="47"/>
      <c r="I604" s="47"/>
    </row>
    <row r="605" ht="15.75" customHeight="1">
      <c r="G605" s="47"/>
      <c r="H605" s="47"/>
      <c r="I605" s="47"/>
    </row>
    <row r="606" ht="15.75" customHeight="1">
      <c r="G606" s="47"/>
      <c r="H606" s="47"/>
      <c r="I606" s="47"/>
    </row>
    <row r="607" ht="15.75" customHeight="1">
      <c r="G607" s="47"/>
      <c r="H607" s="47"/>
      <c r="I607" s="47"/>
    </row>
    <row r="608" ht="15.75" customHeight="1">
      <c r="G608" s="47"/>
      <c r="H608" s="47"/>
      <c r="I608" s="47"/>
    </row>
    <row r="609" ht="15.75" customHeight="1">
      <c r="G609" s="47"/>
      <c r="H609" s="47"/>
      <c r="I609" s="47"/>
    </row>
    <row r="610" ht="15.75" customHeight="1">
      <c r="G610" s="47"/>
      <c r="H610" s="47"/>
      <c r="I610" s="47"/>
    </row>
    <row r="611" ht="15.75" customHeight="1">
      <c r="G611" s="47"/>
      <c r="H611" s="47"/>
      <c r="I611" s="47"/>
    </row>
    <row r="612" ht="15.75" customHeight="1">
      <c r="G612" s="47"/>
      <c r="H612" s="47"/>
      <c r="I612" s="47"/>
    </row>
    <row r="613" ht="15.75" customHeight="1">
      <c r="G613" s="47"/>
      <c r="H613" s="47"/>
      <c r="I613" s="47"/>
    </row>
    <row r="614" ht="15.75" customHeight="1">
      <c r="G614" s="47"/>
      <c r="H614" s="47"/>
      <c r="I614" s="47"/>
    </row>
    <row r="615" ht="15.75" customHeight="1">
      <c r="G615" s="47"/>
      <c r="H615" s="47"/>
      <c r="I615" s="47"/>
    </row>
    <row r="616" ht="15.75" customHeight="1">
      <c r="G616" s="47"/>
      <c r="H616" s="47"/>
      <c r="I616" s="47"/>
    </row>
    <row r="617" ht="15.75" customHeight="1">
      <c r="G617" s="47"/>
      <c r="H617" s="47"/>
      <c r="I617" s="47"/>
    </row>
    <row r="618" ht="15.75" customHeight="1">
      <c r="G618" s="47"/>
      <c r="H618" s="47"/>
      <c r="I618" s="47"/>
    </row>
    <row r="619" ht="15.75" customHeight="1">
      <c r="G619" s="47"/>
      <c r="H619" s="47"/>
      <c r="I619" s="47"/>
    </row>
    <row r="620" ht="15.75" customHeight="1">
      <c r="G620" s="47"/>
      <c r="H620" s="47"/>
      <c r="I620" s="47"/>
    </row>
    <row r="621" ht="15.75" customHeight="1">
      <c r="G621" s="47"/>
      <c r="H621" s="47"/>
      <c r="I621" s="47"/>
    </row>
    <row r="622" ht="15.75" customHeight="1">
      <c r="G622" s="47"/>
      <c r="H622" s="47"/>
      <c r="I622" s="47"/>
    </row>
    <row r="623" ht="15.75" customHeight="1">
      <c r="G623" s="47"/>
      <c r="H623" s="47"/>
      <c r="I623" s="47"/>
    </row>
    <row r="624" ht="15.75" customHeight="1">
      <c r="G624" s="47"/>
      <c r="H624" s="47"/>
      <c r="I624" s="47"/>
    </row>
    <row r="625" ht="15.75" customHeight="1">
      <c r="G625" s="47"/>
      <c r="H625" s="47"/>
      <c r="I625" s="47"/>
    </row>
    <row r="626" ht="15.75" customHeight="1">
      <c r="G626" s="47"/>
      <c r="H626" s="47"/>
      <c r="I626" s="47"/>
    </row>
    <row r="627" ht="15.75" customHeight="1">
      <c r="G627" s="47"/>
      <c r="H627" s="47"/>
      <c r="I627" s="47"/>
    </row>
    <row r="628" ht="15.75" customHeight="1">
      <c r="G628" s="47"/>
      <c r="H628" s="47"/>
      <c r="I628" s="47"/>
    </row>
    <row r="629" ht="15.75" customHeight="1">
      <c r="G629" s="47"/>
      <c r="H629" s="47"/>
      <c r="I629" s="47"/>
    </row>
    <row r="630" ht="15.75" customHeight="1">
      <c r="G630" s="47"/>
      <c r="H630" s="47"/>
      <c r="I630" s="47"/>
    </row>
    <row r="631" ht="15.75" customHeight="1">
      <c r="G631" s="47"/>
      <c r="H631" s="47"/>
      <c r="I631" s="47"/>
    </row>
    <row r="632" ht="15.75" customHeight="1">
      <c r="G632" s="47"/>
      <c r="H632" s="47"/>
      <c r="I632" s="47"/>
    </row>
    <row r="633" ht="15.75" customHeight="1">
      <c r="G633" s="47"/>
      <c r="H633" s="47"/>
      <c r="I633" s="47"/>
    </row>
    <row r="634" ht="15.75" customHeight="1">
      <c r="G634" s="47"/>
      <c r="H634" s="47"/>
      <c r="I634" s="47"/>
    </row>
    <row r="635" ht="15.75" customHeight="1">
      <c r="G635" s="47"/>
      <c r="H635" s="47"/>
      <c r="I635" s="47"/>
    </row>
    <row r="636" ht="15.75" customHeight="1">
      <c r="G636" s="47"/>
      <c r="H636" s="47"/>
      <c r="I636" s="47"/>
    </row>
    <row r="637" ht="15.75" customHeight="1">
      <c r="G637" s="47"/>
      <c r="H637" s="47"/>
      <c r="I637" s="47"/>
    </row>
    <row r="638" ht="15.75" customHeight="1">
      <c r="G638" s="47"/>
      <c r="H638" s="47"/>
      <c r="I638" s="47"/>
    </row>
    <row r="639" ht="15.75" customHeight="1">
      <c r="G639" s="47"/>
      <c r="H639" s="47"/>
      <c r="I639" s="47"/>
    </row>
    <row r="640" ht="15.75" customHeight="1">
      <c r="G640" s="47"/>
      <c r="H640" s="47"/>
      <c r="I640" s="47"/>
    </row>
    <row r="641" ht="15.75" customHeight="1">
      <c r="G641" s="47"/>
      <c r="H641" s="47"/>
      <c r="I641" s="47"/>
    </row>
    <row r="642" ht="15.75" customHeight="1">
      <c r="G642" s="47"/>
      <c r="H642" s="47"/>
      <c r="I642" s="47"/>
    </row>
    <row r="643" ht="15.75" customHeight="1">
      <c r="G643" s="47"/>
      <c r="H643" s="47"/>
      <c r="I643" s="47"/>
    </row>
    <row r="644" ht="15.75" customHeight="1">
      <c r="G644" s="47"/>
      <c r="H644" s="47"/>
      <c r="I644" s="47"/>
    </row>
    <row r="645" ht="15.75" customHeight="1">
      <c r="G645" s="47"/>
      <c r="H645" s="47"/>
      <c r="I645" s="47"/>
    </row>
    <row r="646" ht="15.75" customHeight="1">
      <c r="G646" s="47"/>
      <c r="H646" s="47"/>
      <c r="I646" s="47"/>
    </row>
    <row r="647" ht="15.75" customHeight="1">
      <c r="G647" s="47"/>
      <c r="H647" s="47"/>
      <c r="I647" s="47"/>
    </row>
    <row r="648" ht="15.75" customHeight="1">
      <c r="G648" s="47"/>
      <c r="H648" s="47"/>
      <c r="I648" s="47"/>
    </row>
    <row r="649" ht="15.75" customHeight="1">
      <c r="G649" s="47"/>
      <c r="H649" s="47"/>
      <c r="I649" s="47"/>
    </row>
    <row r="650" ht="15.75" customHeight="1">
      <c r="G650" s="47"/>
      <c r="H650" s="47"/>
      <c r="I650" s="47"/>
    </row>
    <row r="651" ht="15.75" customHeight="1">
      <c r="G651" s="47"/>
      <c r="H651" s="47"/>
      <c r="I651" s="47"/>
    </row>
    <row r="652" ht="15.75" customHeight="1">
      <c r="G652" s="47"/>
      <c r="H652" s="47"/>
      <c r="I652" s="47"/>
    </row>
    <row r="653" ht="15.75" customHeight="1">
      <c r="G653" s="47"/>
      <c r="H653" s="47"/>
      <c r="I653" s="47"/>
    </row>
    <row r="654" ht="15.75" customHeight="1">
      <c r="G654" s="47"/>
      <c r="H654" s="47"/>
      <c r="I654" s="47"/>
    </row>
    <row r="655" ht="15.75" customHeight="1">
      <c r="G655" s="47"/>
      <c r="H655" s="47"/>
      <c r="I655" s="47"/>
    </row>
    <row r="656" ht="15.75" customHeight="1">
      <c r="G656" s="47"/>
      <c r="H656" s="47"/>
      <c r="I656" s="47"/>
    </row>
    <row r="657" ht="15.75" customHeight="1">
      <c r="G657" s="47"/>
      <c r="H657" s="47"/>
      <c r="I657" s="47"/>
    </row>
    <row r="658" ht="15.75" customHeight="1">
      <c r="G658" s="47"/>
      <c r="H658" s="47"/>
      <c r="I658" s="47"/>
    </row>
    <row r="659" ht="15.75" customHeight="1">
      <c r="G659" s="47"/>
      <c r="H659" s="47"/>
      <c r="I659" s="47"/>
    </row>
    <row r="660" ht="15.75" customHeight="1">
      <c r="G660" s="47"/>
      <c r="H660" s="47"/>
      <c r="I660" s="47"/>
    </row>
    <row r="661" ht="15.75" customHeight="1">
      <c r="G661" s="47"/>
      <c r="H661" s="47"/>
      <c r="I661" s="47"/>
    </row>
    <row r="662" ht="15.75" customHeight="1">
      <c r="G662" s="47"/>
      <c r="H662" s="47"/>
      <c r="I662" s="47"/>
    </row>
    <row r="663" ht="15.75" customHeight="1">
      <c r="G663" s="47"/>
      <c r="H663" s="47"/>
      <c r="I663" s="47"/>
    </row>
    <row r="664" ht="15.75" customHeight="1">
      <c r="G664" s="47"/>
      <c r="H664" s="47"/>
      <c r="I664" s="47"/>
    </row>
    <row r="665" ht="15.75" customHeight="1">
      <c r="G665" s="47"/>
      <c r="H665" s="47"/>
      <c r="I665" s="47"/>
    </row>
    <row r="666" ht="15.75" customHeight="1">
      <c r="G666" s="47"/>
      <c r="H666" s="47"/>
      <c r="I666" s="47"/>
    </row>
    <row r="667" ht="15.75" customHeight="1">
      <c r="G667" s="47"/>
      <c r="H667" s="47"/>
      <c r="I667" s="47"/>
    </row>
    <row r="668" ht="15.75" customHeight="1">
      <c r="G668" s="47"/>
      <c r="H668" s="47"/>
      <c r="I668" s="47"/>
    </row>
    <row r="669" ht="15.75" customHeight="1">
      <c r="G669" s="47"/>
      <c r="H669" s="47"/>
      <c r="I669" s="47"/>
    </row>
    <row r="670" ht="15.75" customHeight="1">
      <c r="G670" s="47"/>
      <c r="H670" s="47"/>
      <c r="I670" s="47"/>
    </row>
    <row r="671" ht="15.75" customHeight="1">
      <c r="G671" s="47"/>
      <c r="H671" s="47"/>
      <c r="I671" s="47"/>
    </row>
    <row r="672" ht="15.75" customHeight="1">
      <c r="G672" s="47"/>
      <c r="H672" s="47"/>
      <c r="I672" s="47"/>
    </row>
    <row r="673" ht="15.75" customHeight="1">
      <c r="G673" s="47"/>
      <c r="H673" s="47"/>
      <c r="I673" s="47"/>
    </row>
    <row r="674" ht="15.75" customHeight="1">
      <c r="G674" s="47"/>
      <c r="H674" s="47"/>
      <c r="I674" s="47"/>
    </row>
    <row r="675" ht="15.75" customHeight="1">
      <c r="G675" s="47"/>
      <c r="H675" s="47"/>
      <c r="I675" s="47"/>
    </row>
    <row r="676" ht="15.75" customHeight="1">
      <c r="G676" s="47"/>
      <c r="H676" s="47"/>
      <c r="I676" s="47"/>
    </row>
    <row r="677" ht="15.75" customHeight="1">
      <c r="G677" s="47"/>
      <c r="H677" s="47"/>
      <c r="I677" s="47"/>
    </row>
    <row r="678" ht="15.75" customHeight="1">
      <c r="G678" s="47"/>
      <c r="H678" s="47"/>
      <c r="I678" s="47"/>
    </row>
    <row r="679" ht="15.75" customHeight="1">
      <c r="G679" s="47"/>
      <c r="H679" s="47"/>
      <c r="I679" s="47"/>
    </row>
    <row r="680" ht="15.75" customHeight="1">
      <c r="G680" s="47"/>
      <c r="H680" s="47"/>
      <c r="I680" s="47"/>
    </row>
    <row r="681" ht="15.75" customHeight="1">
      <c r="G681" s="47"/>
      <c r="H681" s="47"/>
      <c r="I681" s="47"/>
    </row>
    <row r="682" ht="15.75" customHeight="1">
      <c r="G682" s="47"/>
      <c r="H682" s="47"/>
      <c r="I682" s="47"/>
    </row>
    <row r="683" ht="15.75" customHeight="1">
      <c r="G683" s="47"/>
      <c r="H683" s="47"/>
      <c r="I683" s="47"/>
    </row>
    <row r="684" ht="15.75" customHeight="1">
      <c r="G684" s="47"/>
      <c r="H684" s="47"/>
      <c r="I684" s="47"/>
    </row>
    <row r="685" ht="15.75" customHeight="1">
      <c r="G685" s="47"/>
      <c r="H685" s="47"/>
      <c r="I685" s="47"/>
    </row>
    <row r="686" ht="15.75" customHeight="1">
      <c r="G686" s="47"/>
      <c r="H686" s="47"/>
      <c r="I686" s="47"/>
    </row>
    <row r="687" ht="15.75" customHeight="1">
      <c r="G687" s="47"/>
      <c r="H687" s="47"/>
      <c r="I687" s="47"/>
    </row>
    <row r="688" ht="15.75" customHeight="1">
      <c r="G688" s="47"/>
      <c r="H688" s="47"/>
      <c r="I688" s="47"/>
    </row>
    <row r="689" ht="15.75" customHeight="1">
      <c r="G689" s="47"/>
      <c r="H689" s="47"/>
      <c r="I689" s="47"/>
    </row>
    <row r="690" ht="15.75" customHeight="1">
      <c r="G690" s="47"/>
      <c r="H690" s="47"/>
      <c r="I690" s="47"/>
    </row>
    <row r="691" ht="15.75" customHeight="1">
      <c r="G691" s="47"/>
      <c r="H691" s="47"/>
      <c r="I691" s="47"/>
    </row>
    <row r="692" ht="15.75" customHeight="1">
      <c r="G692" s="47"/>
      <c r="H692" s="47"/>
      <c r="I692" s="47"/>
    </row>
    <row r="693" ht="15.75" customHeight="1">
      <c r="G693" s="47"/>
      <c r="H693" s="47"/>
      <c r="I693" s="47"/>
    </row>
    <row r="694" ht="15.75" customHeight="1">
      <c r="G694" s="47"/>
      <c r="H694" s="47"/>
      <c r="I694" s="47"/>
    </row>
    <row r="695" ht="15.75" customHeight="1">
      <c r="G695" s="47"/>
      <c r="H695" s="47"/>
      <c r="I695" s="47"/>
    </row>
    <row r="696" ht="15.75" customHeight="1">
      <c r="G696" s="47"/>
      <c r="H696" s="47"/>
      <c r="I696" s="47"/>
    </row>
    <row r="697" ht="15.75" customHeight="1">
      <c r="G697" s="47"/>
      <c r="H697" s="47"/>
      <c r="I697" s="47"/>
    </row>
    <row r="698" ht="15.75" customHeight="1">
      <c r="G698" s="47"/>
      <c r="H698" s="47"/>
      <c r="I698" s="47"/>
    </row>
    <row r="699" ht="15.75" customHeight="1">
      <c r="G699" s="47"/>
      <c r="H699" s="47"/>
      <c r="I699" s="47"/>
    </row>
    <row r="700" ht="15.75" customHeight="1">
      <c r="G700" s="47"/>
      <c r="H700" s="47"/>
      <c r="I700" s="47"/>
    </row>
    <row r="701" ht="15.75" customHeight="1">
      <c r="G701" s="47"/>
      <c r="H701" s="47"/>
      <c r="I701" s="47"/>
    </row>
    <row r="702" ht="15.75" customHeight="1">
      <c r="G702" s="47"/>
      <c r="H702" s="47"/>
      <c r="I702" s="47"/>
    </row>
    <row r="703" ht="15.75" customHeight="1">
      <c r="G703" s="47"/>
      <c r="H703" s="47"/>
      <c r="I703" s="47"/>
    </row>
    <row r="704" ht="15.75" customHeight="1">
      <c r="G704" s="47"/>
      <c r="H704" s="47"/>
      <c r="I704" s="47"/>
    </row>
    <row r="705" ht="15.75" customHeight="1">
      <c r="G705" s="47"/>
      <c r="H705" s="47"/>
      <c r="I705" s="47"/>
    </row>
    <row r="706" ht="15.75" customHeight="1">
      <c r="G706" s="47"/>
      <c r="H706" s="47"/>
      <c r="I706" s="47"/>
    </row>
    <row r="707" ht="15.75" customHeight="1">
      <c r="G707" s="47"/>
      <c r="H707" s="47"/>
      <c r="I707" s="47"/>
    </row>
    <row r="708" ht="15.75" customHeight="1">
      <c r="G708" s="47"/>
      <c r="H708" s="47"/>
      <c r="I708" s="47"/>
    </row>
    <row r="709" ht="15.75" customHeight="1">
      <c r="G709" s="47"/>
      <c r="H709" s="47"/>
      <c r="I709" s="47"/>
    </row>
    <row r="710" ht="15.75" customHeight="1">
      <c r="G710" s="47"/>
      <c r="H710" s="47"/>
      <c r="I710" s="47"/>
    </row>
    <row r="711" ht="15.75" customHeight="1">
      <c r="G711" s="47"/>
      <c r="H711" s="47"/>
      <c r="I711" s="47"/>
    </row>
    <row r="712" ht="15.75" customHeight="1">
      <c r="G712" s="47"/>
      <c r="H712" s="47"/>
      <c r="I712" s="47"/>
    </row>
    <row r="713" ht="15.75" customHeight="1">
      <c r="G713" s="47"/>
      <c r="H713" s="47"/>
      <c r="I713" s="47"/>
    </row>
    <row r="714" ht="15.75" customHeight="1">
      <c r="G714" s="47"/>
      <c r="H714" s="47"/>
      <c r="I714" s="47"/>
    </row>
    <row r="715" ht="15.75" customHeight="1">
      <c r="G715" s="47"/>
      <c r="H715" s="47"/>
      <c r="I715" s="47"/>
    </row>
    <row r="716" ht="15.75" customHeight="1">
      <c r="G716" s="47"/>
      <c r="H716" s="47"/>
      <c r="I716" s="47"/>
    </row>
    <row r="717" ht="15.75" customHeight="1">
      <c r="G717" s="47"/>
      <c r="H717" s="47"/>
      <c r="I717" s="47"/>
    </row>
    <row r="718" ht="15.75" customHeight="1">
      <c r="G718" s="47"/>
      <c r="H718" s="47"/>
      <c r="I718" s="47"/>
    </row>
    <row r="719" ht="15.75" customHeight="1">
      <c r="G719" s="47"/>
      <c r="H719" s="47"/>
      <c r="I719" s="47"/>
    </row>
    <row r="720" ht="15.75" customHeight="1">
      <c r="G720" s="47"/>
      <c r="H720" s="47"/>
      <c r="I720" s="47"/>
    </row>
    <row r="721" ht="15.75" customHeight="1">
      <c r="G721" s="47"/>
      <c r="H721" s="47"/>
      <c r="I721" s="47"/>
    </row>
    <row r="722" ht="15.75" customHeight="1">
      <c r="G722" s="47"/>
      <c r="H722" s="47"/>
      <c r="I722" s="47"/>
    </row>
    <row r="723" ht="15.75" customHeight="1">
      <c r="G723" s="47"/>
      <c r="H723" s="47"/>
      <c r="I723" s="47"/>
    </row>
    <row r="724" ht="15.75" customHeight="1">
      <c r="G724" s="47"/>
      <c r="H724" s="47"/>
      <c r="I724" s="47"/>
    </row>
    <row r="725" ht="15.75" customHeight="1">
      <c r="G725" s="47"/>
      <c r="H725" s="47"/>
      <c r="I725" s="47"/>
    </row>
    <row r="726" ht="15.75" customHeight="1">
      <c r="G726" s="47"/>
      <c r="H726" s="47"/>
      <c r="I726" s="47"/>
    </row>
    <row r="727" ht="15.75" customHeight="1">
      <c r="G727" s="47"/>
      <c r="H727" s="47"/>
      <c r="I727" s="47"/>
    </row>
    <row r="728" ht="15.75" customHeight="1">
      <c r="G728" s="47"/>
      <c r="H728" s="47"/>
      <c r="I728" s="47"/>
    </row>
    <row r="729" ht="15.75" customHeight="1">
      <c r="G729" s="47"/>
      <c r="H729" s="47"/>
      <c r="I729" s="47"/>
    </row>
    <row r="730" ht="15.75" customHeight="1">
      <c r="G730" s="47"/>
      <c r="H730" s="47"/>
      <c r="I730" s="47"/>
    </row>
    <row r="731" ht="15.75" customHeight="1">
      <c r="G731" s="47"/>
      <c r="H731" s="47"/>
      <c r="I731" s="47"/>
    </row>
    <row r="732" ht="15.75" customHeight="1">
      <c r="G732" s="47"/>
      <c r="H732" s="47"/>
      <c r="I732" s="47"/>
    </row>
    <row r="733" ht="15.75" customHeight="1">
      <c r="G733" s="47"/>
      <c r="H733" s="47"/>
      <c r="I733" s="47"/>
    </row>
    <row r="734" ht="15.75" customHeight="1">
      <c r="G734" s="47"/>
      <c r="H734" s="47"/>
      <c r="I734" s="47"/>
    </row>
    <row r="735" ht="15.75" customHeight="1">
      <c r="G735" s="47"/>
      <c r="H735" s="47"/>
      <c r="I735" s="47"/>
    </row>
    <row r="736" ht="15.75" customHeight="1">
      <c r="G736" s="47"/>
      <c r="H736" s="47"/>
      <c r="I736" s="47"/>
    </row>
    <row r="737" ht="15.75" customHeight="1">
      <c r="G737" s="47"/>
      <c r="H737" s="47"/>
      <c r="I737" s="47"/>
    </row>
    <row r="738" ht="15.75" customHeight="1">
      <c r="G738" s="47"/>
      <c r="H738" s="47"/>
      <c r="I738" s="47"/>
    </row>
    <row r="739" ht="15.75" customHeight="1">
      <c r="G739" s="47"/>
      <c r="H739" s="47"/>
      <c r="I739" s="47"/>
    </row>
    <row r="740" ht="15.75" customHeight="1">
      <c r="G740" s="47"/>
      <c r="H740" s="47"/>
      <c r="I740" s="47"/>
    </row>
    <row r="741" ht="15.75" customHeight="1">
      <c r="G741" s="47"/>
      <c r="H741" s="47"/>
      <c r="I741" s="47"/>
    </row>
    <row r="742" ht="15.75" customHeight="1">
      <c r="G742" s="47"/>
      <c r="H742" s="47"/>
      <c r="I742" s="47"/>
    </row>
    <row r="743" ht="15.75" customHeight="1">
      <c r="G743" s="47"/>
      <c r="H743" s="47"/>
      <c r="I743" s="47"/>
    </row>
    <row r="744" ht="15.75" customHeight="1">
      <c r="G744" s="47"/>
      <c r="H744" s="47"/>
      <c r="I744" s="47"/>
    </row>
    <row r="745" ht="15.75" customHeight="1">
      <c r="G745" s="47"/>
      <c r="H745" s="47"/>
      <c r="I745" s="47"/>
    </row>
    <row r="746" ht="15.75" customHeight="1">
      <c r="G746" s="47"/>
      <c r="H746" s="47"/>
      <c r="I746" s="47"/>
    </row>
    <row r="747" ht="15.75" customHeight="1">
      <c r="G747" s="47"/>
      <c r="H747" s="47"/>
      <c r="I747" s="47"/>
    </row>
    <row r="748" ht="15.75" customHeight="1">
      <c r="G748" s="47"/>
      <c r="H748" s="47"/>
      <c r="I748" s="47"/>
    </row>
    <row r="749" ht="15.75" customHeight="1">
      <c r="G749" s="47"/>
      <c r="H749" s="47"/>
      <c r="I749" s="47"/>
    </row>
    <row r="750" ht="15.75" customHeight="1">
      <c r="G750" s="47"/>
      <c r="H750" s="47"/>
      <c r="I750" s="47"/>
    </row>
    <row r="751" ht="15.75" customHeight="1">
      <c r="G751" s="47"/>
      <c r="H751" s="47"/>
      <c r="I751" s="47"/>
    </row>
    <row r="752" ht="15.75" customHeight="1">
      <c r="G752" s="47"/>
      <c r="H752" s="47"/>
      <c r="I752" s="47"/>
    </row>
    <row r="753" ht="15.75" customHeight="1">
      <c r="G753" s="47"/>
      <c r="H753" s="47"/>
      <c r="I753" s="47"/>
    </row>
    <row r="754" ht="15.75" customHeight="1">
      <c r="G754" s="47"/>
      <c r="H754" s="47"/>
      <c r="I754" s="47"/>
    </row>
    <row r="755" ht="15.75" customHeight="1">
      <c r="G755" s="47"/>
      <c r="H755" s="47"/>
      <c r="I755" s="47"/>
    </row>
    <row r="756" ht="15.75" customHeight="1">
      <c r="G756" s="47"/>
      <c r="H756" s="47"/>
      <c r="I756" s="47"/>
    </row>
    <row r="757" ht="15.75" customHeight="1">
      <c r="G757" s="47"/>
      <c r="H757" s="47"/>
      <c r="I757" s="47"/>
    </row>
    <row r="758" ht="15.75" customHeight="1">
      <c r="G758" s="47"/>
      <c r="H758" s="47"/>
      <c r="I758" s="47"/>
    </row>
    <row r="759" ht="15.75" customHeight="1">
      <c r="G759" s="47"/>
      <c r="H759" s="47"/>
      <c r="I759" s="47"/>
    </row>
    <row r="760" ht="15.75" customHeight="1">
      <c r="G760" s="47"/>
      <c r="H760" s="47"/>
      <c r="I760" s="47"/>
    </row>
    <row r="761" ht="15.75" customHeight="1">
      <c r="G761" s="47"/>
      <c r="H761" s="47"/>
      <c r="I761" s="47"/>
    </row>
    <row r="762" ht="15.75" customHeight="1">
      <c r="G762" s="47"/>
      <c r="H762" s="47"/>
      <c r="I762" s="47"/>
    </row>
    <row r="763" ht="15.75" customHeight="1">
      <c r="G763" s="47"/>
      <c r="H763" s="47"/>
      <c r="I763" s="47"/>
    </row>
    <row r="764" ht="15.75" customHeight="1">
      <c r="G764" s="47"/>
      <c r="H764" s="47"/>
      <c r="I764" s="47"/>
    </row>
    <row r="765" ht="15.75" customHeight="1">
      <c r="G765" s="47"/>
      <c r="H765" s="47"/>
      <c r="I765" s="47"/>
    </row>
    <row r="766" ht="15.75" customHeight="1">
      <c r="G766" s="47"/>
      <c r="H766" s="47"/>
      <c r="I766" s="47"/>
    </row>
    <row r="767" ht="15.75" customHeight="1">
      <c r="G767" s="47"/>
      <c r="H767" s="47"/>
      <c r="I767" s="47"/>
    </row>
    <row r="768" ht="15.75" customHeight="1">
      <c r="G768" s="47"/>
      <c r="H768" s="47"/>
      <c r="I768" s="47"/>
    </row>
    <row r="769" ht="15.75" customHeight="1">
      <c r="G769" s="47"/>
      <c r="H769" s="47"/>
      <c r="I769" s="47"/>
    </row>
    <row r="770" ht="15.75" customHeight="1">
      <c r="G770" s="47"/>
      <c r="H770" s="47"/>
      <c r="I770" s="47"/>
    </row>
    <row r="771" ht="15.75" customHeight="1">
      <c r="G771" s="47"/>
      <c r="H771" s="47"/>
      <c r="I771" s="47"/>
    </row>
    <row r="772" ht="15.75" customHeight="1">
      <c r="G772" s="47"/>
      <c r="H772" s="47"/>
      <c r="I772" s="47"/>
    </row>
    <row r="773" ht="15.75" customHeight="1">
      <c r="G773" s="47"/>
      <c r="H773" s="47"/>
      <c r="I773" s="47"/>
    </row>
    <row r="774" ht="15.75" customHeight="1">
      <c r="G774" s="47"/>
      <c r="H774" s="47"/>
      <c r="I774" s="47"/>
    </row>
    <row r="775" ht="15.75" customHeight="1">
      <c r="G775" s="47"/>
      <c r="H775" s="47"/>
      <c r="I775" s="47"/>
    </row>
    <row r="776" ht="15.75" customHeight="1">
      <c r="G776" s="47"/>
      <c r="H776" s="47"/>
      <c r="I776" s="47"/>
    </row>
    <row r="777" ht="15.75" customHeight="1">
      <c r="G777" s="47"/>
      <c r="H777" s="47"/>
      <c r="I777" s="47"/>
    </row>
    <row r="778" ht="15.75" customHeight="1">
      <c r="G778" s="47"/>
      <c r="H778" s="47"/>
      <c r="I778" s="47"/>
    </row>
    <row r="779" ht="15.75" customHeight="1">
      <c r="G779" s="47"/>
      <c r="H779" s="47"/>
      <c r="I779" s="47"/>
    </row>
    <row r="780" ht="15.75" customHeight="1">
      <c r="G780" s="47"/>
      <c r="H780" s="47"/>
      <c r="I780" s="47"/>
    </row>
    <row r="781" ht="15.75" customHeight="1">
      <c r="G781" s="47"/>
      <c r="H781" s="47"/>
      <c r="I781" s="47"/>
    </row>
    <row r="782" ht="15.75" customHeight="1">
      <c r="G782" s="47"/>
      <c r="H782" s="47"/>
      <c r="I782" s="47"/>
    </row>
    <row r="783" ht="15.75" customHeight="1">
      <c r="G783" s="47"/>
      <c r="H783" s="47"/>
      <c r="I783" s="47"/>
    </row>
    <row r="784" ht="15.75" customHeight="1">
      <c r="G784" s="47"/>
      <c r="H784" s="47"/>
      <c r="I784" s="47"/>
    </row>
    <row r="785" ht="15.75" customHeight="1">
      <c r="G785" s="47"/>
      <c r="H785" s="47"/>
      <c r="I785" s="47"/>
    </row>
    <row r="786" ht="15.75" customHeight="1">
      <c r="G786" s="47"/>
      <c r="H786" s="47"/>
      <c r="I786" s="47"/>
    </row>
    <row r="787" ht="15.75" customHeight="1">
      <c r="G787" s="47"/>
      <c r="H787" s="47"/>
      <c r="I787" s="47"/>
    </row>
    <row r="788" ht="15.75" customHeight="1">
      <c r="G788" s="47"/>
      <c r="H788" s="47"/>
      <c r="I788" s="47"/>
    </row>
    <row r="789" ht="15.75" customHeight="1">
      <c r="G789" s="47"/>
      <c r="H789" s="47"/>
      <c r="I789" s="47"/>
    </row>
    <row r="790" ht="15.75" customHeight="1">
      <c r="G790" s="47"/>
      <c r="H790" s="47"/>
      <c r="I790" s="47"/>
    </row>
    <row r="791" ht="15.75" customHeight="1">
      <c r="G791" s="47"/>
      <c r="H791" s="47"/>
      <c r="I791" s="47"/>
    </row>
    <row r="792" ht="15.75" customHeight="1">
      <c r="G792" s="47"/>
      <c r="H792" s="47"/>
      <c r="I792" s="47"/>
    </row>
    <row r="793" ht="15.75" customHeight="1">
      <c r="G793" s="47"/>
      <c r="H793" s="47"/>
      <c r="I793" s="47"/>
    </row>
    <row r="794" ht="15.75" customHeight="1">
      <c r="G794" s="47"/>
      <c r="H794" s="47"/>
      <c r="I794" s="47"/>
    </row>
    <row r="795" ht="15.75" customHeight="1">
      <c r="G795" s="47"/>
      <c r="H795" s="47"/>
      <c r="I795" s="47"/>
    </row>
    <row r="796" ht="15.75" customHeight="1">
      <c r="G796" s="47"/>
      <c r="H796" s="47"/>
      <c r="I796" s="47"/>
    </row>
    <row r="797" ht="15.75" customHeight="1">
      <c r="G797" s="47"/>
      <c r="H797" s="47"/>
      <c r="I797" s="47"/>
    </row>
    <row r="798" ht="15.75" customHeight="1">
      <c r="G798" s="47"/>
      <c r="H798" s="47"/>
      <c r="I798" s="47"/>
    </row>
    <row r="799" ht="15.75" customHeight="1">
      <c r="G799" s="47"/>
      <c r="H799" s="47"/>
      <c r="I799" s="47"/>
    </row>
    <row r="800" ht="15.75" customHeight="1">
      <c r="G800" s="47"/>
      <c r="H800" s="47"/>
      <c r="I800" s="47"/>
    </row>
    <row r="801" ht="15.75" customHeight="1">
      <c r="G801" s="47"/>
      <c r="H801" s="47"/>
      <c r="I801" s="47"/>
    </row>
    <row r="802" ht="15.75" customHeight="1">
      <c r="G802" s="47"/>
      <c r="H802" s="47"/>
      <c r="I802" s="47"/>
    </row>
    <row r="803" ht="15.75" customHeight="1">
      <c r="G803" s="47"/>
      <c r="H803" s="47"/>
      <c r="I803" s="47"/>
    </row>
    <row r="804" ht="15.75" customHeight="1">
      <c r="G804" s="47"/>
      <c r="H804" s="47"/>
      <c r="I804" s="47"/>
    </row>
    <row r="805" ht="15.75" customHeight="1">
      <c r="G805" s="47"/>
      <c r="H805" s="47"/>
      <c r="I805" s="47"/>
    </row>
    <row r="806" ht="15.75" customHeight="1">
      <c r="G806" s="47"/>
      <c r="H806" s="47"/>
      <c r="I806" s="47"/>
    </row>
    <row r="807" ht="15.75" customHeight="1">
      <c r="G807" s="47"/>
      <c r="H807" s="47"/>
      <c r="I807" s="47"/>
    </row>
    <row r="808" ht="15.75" customHeight="1">
      <c r="G808" s="47"/>
      <c r="H808" s="47"/>
      <c r="I808" s="47"/>
    </row>
    <row r="809" ht="15.75" customHeight="1">
      <c r="G809" s="47"/>
      <c r="H809" s="47"/>
      <c r="I809" s="47"/>
    </row>
    <row r="810" ht="15.75" customHeight="1">
      <c r="G810" s="47"/>
      <c r="H810" s="47"/>
      <c r="I810" s="47"/>
    </row>
    <row r="811" ht="15.75" customHeight="1">
      <c r="G811" s="47"/>
      <c r="H811" s="47"/>
      <c r="I811" s="47"/>
    </row>
    <row r="812" ht="15.75" customHeight="1">
      <c r="G812" s="47"/>
      <c r="H812" s="47"/>
      <c r="I812" s="47"/>
    </row>
    <row r="813" ht="15.75" customHeight="1">
      <c r="G813" s="47"/>
      <c r="H813" s="47"/>
      <c r="I813" s="47"/>
    </row>
    <row r="814" ht="15.75" customHeight="1">
      <c r="G814" s="47"/>
      <c r="H814" s="47"/>
      <c r="I814" s="47"/>
    </row>
    <row r="815" ht="15.75" customHeight="1">
      <c r="G815" s="47"/>
      <c r="H815" s="47"/>
      <c r="I815" s="47"/>
    </row>
    <row r="816" ht="15.75" customHeight="1">
      <c r="G816" s="47"/>
      <c r="H816" s="47"/>
      <c r="I816" s="47"/>
    </row>
    <row r="817" ht="15.75" customHeight="1">
      <c r="G817" s="47"/>
      <c r="H817" s="47"/>
      <c r="I817" s="47"/>
    </row>
    <row r="818" ht="15.75" customHeight="1">
      <c r="G818" s="47"/>
      <c r="H818" s="47"/>
      <c r="I818" s="47"/>
    </row>
    <row r="819" ht="15.75" customHeight="1">
      <c r="G819" s="47"/>
      <c r="H819" s="47"/>
      <c r="I819" s="47"/>
    </row>
    <row r="820" ht="15.75" customHeight="1">
      <c r="G820" s="47"/>
      <c r="H820" s="47"/>
      <c r="I820" s="47"/>
    </row>
    <row r="821" ht="15.75" customHeight="1">
      <c r="G821" s="47"/>
      <c r="H821" s="47"/>
      <c r="I821" s="47"/>
    </row>
    <row r="822" ht="15.75" customHeight="1">
      <c r="G822" s="47"/>
      <c r="H822" s="47"/>
      <c r="I822" s="47"/>
    </row>
    <row r="823" ht="15.75" customHeight="1">
      <c r="G823" s="47"/>
      <c r="H823" s="47"/>
      <c r="I823" s="47"/>
    </row>
    <row r="824" ht="15.75" customHeight="1">
      <c r="G824" s="47"/>
      <c r="H824" s="47"/>
      <c r="I824" s="47"/>
    </row>
    <row r="825" ht="15.75" customHeight="1">
      <c r="G825" s="47"/>
      <c r="H825" s="47"/>
      <c r="I825" s="47"/>
    </row>
    <row r="826" ht="15.75" customHeight="1">
      <c r="G826" s="47"/>
      <c r="H826" s="47"/>
      <c r="I826" s="47"/>
    </row>
    <row r="827" ht="15.75" customHeight="1">
      <c r="G827" s="47"/>
      <c r="H827" s="47"/>
      <c r="I827" s="47"/>
    </row>
    <row r="828" ht="15.75" customHeight="1">
      <c r="G828" s="47"/>
      <c r="H828" s="47"/>
      <c r="I828" s="47"/>
    </row>
    <row r="829" ht="15.75" customHeight="1">
      <c r="G829" s="47"/>
      <c r="H829" s="47"/>
      <c r="I829" s="47"/>
    </row>
    <row r="830" ht="15.75" customHeight="1">
      <c r="G830" s="47"/>
      <c r="H830" s="47"/>
      <c r="I830" s="47"/>
    </row>
    <row r="831" ht="15.75" customHeight="1">
      <c r="G831" s="47"/>
      <c r="H831" s="47"/>
      <c r="I831" s="47"/>
    </row>
    <row r="832" ht="15.75" customHeight="1">
      <c r="G832" s="47"/>
      <c r="H832" s="47"/>
      <c r="I832" s="47"/>
    </row>
    <row r="833" ht="15.75" customHeight="1">
      <c r="G833" s="47"/>
      <c r="H833" s="47"/>
      <c r="I833" s="47"/>
    </row>
    <row r="834" ht="15.75" customHeight="1">
      <c r="G834" s="47"/>
      <c r="H834" s="47"/>
      <c r="I834" s="47"/>
    </row>
    <row r="835" ht="15.75" customHeight="1">
      <c r="G835" s="47"/>
      <c r="H835" s="47"/>
      <c r="I835" s="47"/>
    </row>
    <row r="836" ht="15.75" customHeight="1">
      <c r="G836" s="47"/>
      <c r="H836" s="47"/>
      <c r="I836" s="47"/>
    </row>
    <row r="837" ht="15.75" customHeight="1">
      <c r="G837" s="47"/>
      <c r="H837" s="47"/>
      <c r="I837" s="47"/>
    </row>
    <row r="838" ht="15.75" customHeight="1">
      <c r="G838" s="47"/>
      <c r="H838" s="47"/>
      <c r="I838" s="47"/>
    </row>
    <row r="839" ht="15.75" customHeight="1">
      <c r="G839" s="47"/>
      <c r="H839" s="47"/>
      <c r="I839" s="47"/>
    </row>
    <row r="840" ht="15.75" customHeight="1">
      <c r="G840" s="47"/>
      <c r="H840" s="47"/>
      <c r="I840" s="47"/>
    </row>
    <row r="841" ht="15.75" customHeight="1">
      <c r="G841" s="47"/>
      <c r="H841" s="47"/>
      <c r="I841" s="47"/>
    </row>
    <row r="842" ht="15.75" customHeight="1">
      <c r="G842" s="47"/>
      <c r="H842" s="47"/>
      <c r="I842" s="47"/>
    </row>
    <row r="843" ht="15.75" customHeight="1">
      <c r="G843" s="47"/>
      <c r="H843" s="47"/>
      <c r="I843" s="47"/>
    </row>
    <row r="844" ht="15.75" customHeight="1">
      <c r="G844" s="47"/>
      <c r="H844" s="47"/>
      <c r="I844" s="47"/>
    </row>
    <row r="845" ht="15.75" customHeight="1">
      <c r="G845" s="47"/>
      <c r="H845" s="47"/>
      <c r="I845" s="47"/>
    </row>
    <row r="846" ht="15.75" customHeight="1">
      <c r="G846" s="47"/>
      <c r="H846" s="47"/>
      <c r="I846" s="47"/>
    </row>
    <row r="847" ht="15.75" customHeight="1">
      <c r="G847" s="47"/>
      <c r="H847" s="47"/>
      <c r="I847" s="47"/>
    </row>
    <row r="848" ht="15.75" customHeight="1">
      <c r="G848" s="47"/>
      <c r="H848" s="47"/>
      <c r="I848" s="47"/>
    </row>
    <row r="849" ht="15.75" customHeight="1">
      <c r="G849" s="47"/>
      <c r="H849" s="47"/>
      <c r="I849" s="47"/>
    </row>
    <row r="850" ht="15.75" customHeight="1">
      <c r="G850" s="47"/>
      <c r="H850" s="47"/>
      <c r="I850" s="47"/>
    </row>
    <row r="851" ht="15.75" customHeight="1">
      <c r="G851" s="47"/>
      <c r="H851" s="47"/>
      <c r="I851" s="47"/>
    </row>
    <row r="852" ht="15.75" customHeight="1">
      <c r="G852" s="47"/>
      <c r="H852" s="47"/>
      <c r="I852" s="47"/>
    </row>
    <row r="853" ht="15.75" customHeight="1">
      <c r="G853" s="47"/>
      <c r="H853" s="47"/>
      <c r="I853" s="47"/>
    </row>
    <row r="854" ht="15.75" customHeight="1">
      <c r="G854" s="47"/>
      <c r="H854" s="47"/>
      <c r="I854" s="47"/>
    </row>
    <row r="855" ht="15.75" customHeight="1">
      <c r="G855" s="47"/>
      <c r="H855" s="47"/>
      <c r="I855" s="47"/>
    </row>
    <row r="856" ht="15.75" customHeight="1">
      <c r="G856" s="47"/>
      <c r="H856" s="47"/>
      <c r="I856" s="47"/>
    </row>
    <row r="857" ht="15.75" customHeight="1">
      <c r="G857" s="47"/>
      <c r="H857" s="47"/>
      <c r="I857" s="47"/>
    </row>
    <row r="858" ht="15.75" customHeight="1">
      <c r="G858" s="47"/>
      <c r="H858" s="47"/>
      <c r="I858" s="47"/>
    </row>
    <row r="859" ht="15.75" customHeight="1">
      <c r="G859" s="47"/>
      <c r="H859" s="47"/>
      <c r="I859" s="47"/>
    </row>
    <row r="860" ht="15.75" customHeight="1">
      <c r="G860" s="47"/>
      <c r="H860" s="47"/>
      <c r="I860" s="47"/>
    </row>
    <row r="861" ht="15.75" customHeight="1">
      <c r="G861" s="47"/>
      <c r="H861" s="47"/>
      <c r="I861" s="47"/>
    </row>
    <row r="862" ht="15.75" customHeight="1">
      <c r="G862" s="47"/>
      <c r="H862" s="47"/>
      <c r="I862" s="47"/>
    </row>
    <row r="863" ht="15.75" customHeight="1">
      <c r="G863" s="47"/>
      <c r="H863" s="47"/>
      <c r="I863" s="47"/>
    </row>
    <row r="864" ht="15.75" customHeight="1">
      <c r="G864" s="47"/>
      <c r="H864" s="47"/>
      <c r="I864" s="47"/>
    </row>
    <row r="865" ht="15.75" customHeight="1">
      <c r="G865" s="47"/>
      <c r="H865" s="47"/>
      <c r="I865" s="47"/>
    </row>
    <row r="866" ht="15.75" customHeight="1">
      <c r="G866" s="47"/>
      <c r="H866" s="47"/>
      <c r="I866" s="47"/>
    </row>
    <row r="867" ht="15.75" customHeight="1">
      <c r="G867" s="47"/>
      <c r="H867" s="47"/>
      <c r="I867" s="47"/>
    </row>
    <row r="868" ht="15.75" customHeight="1">
      <c r="G868" s="47"/>
      <c r="H868" s="47"/>
      <c r="I868" s="47"/>
    </row>
    <row r="869" ht="15.75" customHeight="1">
      <c r="G869" s="47"/>
      <c r="H869" s="47"/>
      <c r="I869" s="47"/>
    </row>
    <row r="870" ht="15.75" customHeight="1">
      <c r="G870" s="47"/>
      <c r="H870" s="47"/>
      <c r="I870" s="47"/>
    </row>
    <row r="871" ht="15.75" customHeight="1">
      <c r="G871" s="47"/>
      <c r="H871" s="47"/>
      <c r="I871" s="47"/>
    </row>
    <row r="872" ht="15.75" customHeight="1">
      <c r="G872" s="47"/>
      <c r="H872" s="47"/>
      <c r="I872" s="47"/>
    </row>
    <row r="873" ht="15.75" customHeight="1">
      <c r="G873" s="47"/>
      <c r="H873" s="47"/>
      <c r="I873" s="47"/>
    </row>
    <row r="874" ht="15.75" customHeight="1">
      <c r="G874" s="47"/>
      <c r="H874" s="47"/>
      <c r="I874" s="47"/>
    </row>
    <row r="875" ht="15.75" customHeight="1">
      <c r="G875" s="47"/>
      <c r="H875" s="47"/>
      <c r="I875" s="47"/>
    </row>
    <row r="876" ht="15.75" customHeight="1">
      <c r="G876" s="47"/>
      <c r="H876" s="47"/>
      <c r="I876" s="47"/>
    </row>
    <row r="877" ht="15.75" customHeight="1">
      <c r="G877" s="47"/>
      <c r="H877" s="47"/>
      <c r="I877" s="47"/>
    </row>
    <row r="878" ht="15.75" customHeight="1">
      <c r="G878" s="47"/>
      <c r="H878" s="47"/>
      <c r="I878" s="47"/>
    </row>
    <row r="879" ht="15.75" customHeight="1">
      <c r="G879" s="47"/>
      <c r="H879" s="47"/>
      <c r="I879" s="47"/>
    </row>
    <row r="880" ht="15.75" customHeight="1">
      <c r="G880" s="47"/>
      <c r="H880" s="47"/>
      <c r="I880" s="47"/>
    </row>
    <row r="881" ht="15.75" customHeight="1">
      <c r="G881" s="47"/>
      <c r="H881" s="47"/>
      <c r="I881" s="47"/>
    </row>
    <row r="882" ht="15.75" customHeight="1">
      <c r="G882" s="47"/>
      <c r="H882" s="47"/>
      <c r="I882" s="47"/>
    </row>
    <row r="883" ht="15.75" customHeight="1">
      <c r="G883" s="47"/>
      <c r="H883" s="47"/>
      <c r="I883" s="47"/>
    </row>
    <row r="884" ht="15.75" customHeight="1">
      <c r="G884" s="47"/>
      <c r="H884" s="47"/>
      <c r="I884" s="47"/>
    </row>
    <row r="885" ht="15.75" customHeight="1">
      <c r="G885" s="47"/>
      <c r="H885" s="47"/>
      <c r="I885" s="47"/>
    </row>
    <row r="886" ht="15.75" customHeight="1">
      <c r="G886" s="47"/>
      <c r="H886" s="47"/>
      <c r="I886" s="47"/>
    </row>
    <row r="887" ht="15.75" customHeight="1">
      <c r="G887" s="47"/>
      <c r="H887" s="47"/>
      <c r="I887" s="47"/>
    </row>
    <row r="888" ht="15.75" customHeight="1">
      <c r="G888" s="47"/>
      <c r="H888" s="47"/>
      <c r="I888" s="47"/>
    </row>
    <row r="889" ht="15.75" customHeight="1">
      <c r="G889" s="47"/>
      <c r="H889" s="47"/>
      <c r="I889" s="47"/>
    </row>
    <row r="890" ht="15.75" customHeight="1">
      <c r="G890" s="47"/>
      <c r="H890" s="47"/>
      <c r="I890" s="47"/>
    </row>
    <row r="891" ht="15.75" customHeight="1">
      <c r="G891" s="47"/>
      <c r="H891" s="47"/>
      <c r="I891" s="47"/>
    </row>
    <row r="892" ht="15.75" customHeight="1">
      <c r="G892" s="47"/>
      <c r="H892" s="47"/>
      <c r="I892" s="47"/>
    </row>
    <row r="893" ht="15.75" customHeight="1">
      <c r="G893" s="47"/>
      <c r="H893" s="47"/>
      <c r="I893" s="47"/>
    </row>
    <row r="894" ht="15.75" customHeight="1">
      <c r="G894" s="47"/>
      <c r="H894" s="47"/>
      <c r="I894" s="47"/>
    </row>
    <row r="895" ht="15.75" customHeight="1">
      <c r="G895" s="47"/>
      <c r="H895" s="47"/>
      <c r="I895" s="47"/>
    </row>
    <row r="896" ht="15.75" customHeight="1">
      <c r="G896" s="47"/>
      <c r="H896" s="47"/>
      <c r="I896" s="47"/>
    </row>
    <row r="897" ht="15.75" customHeight="1">
      <c r="G897" s="47"/>
      <c r="H897" s="47"/>
      <c r="I897" s="47"/>
    </row>
    <row r="898" ht="15.75" customHeight="1">
      <c r="G898" s="47"/>
      <c r="H898" s="47"/>
      <c r="I898" s="47"/>
    </row>
    <row r="899" ht="15.75" customHeight="1">
      <c r="G899" s="47"/>
      <c r="H899" s="47"/>
      <c r="I899" s="47"/>
    </row>
    <row r="900" ht="15.75" customHeight="1">
      <c r="G900" s="47"/>
      <c r="H900" s="47"/>
      <c r="I900" s="47"/>
    </row>
    <row r="901" ht="15.75" customHeight="1">
      <c r="G901" s="47"/>
      <c r="H901" s="47"/>
      <c r="I901" s="47"/>
    </row>
    <row r="902" ht="15.75" customHeight="1">
      <c r="G902" s="47"/>
      <c r="H902" s="47"/>
      <c r="I902" s="47"/>
    </row>
    <row r="903" ht="15.75" customHeight="1">
      <c r="G903" s="47"/>
      <c r="H903" s="47"/>
      <c r="I903" s="47"/>
    </row>
    <row r="904" ht="15.75" customHeight="1">
      <c r="G904" s="47"/>
      <c r="H904" s="47"/>
      <c r="I904" s="47"/>
    </row>
    <row r="905" ht="15.75" customHeight="1">
      <c r="G905" s="47"/>
      <c r="H905" s="47"/>
      <c r="I905" s="47"/>
    </row>
    <row r="906" ht="15.75" customHeight="1">
      <c r="G906" s="47"/>
      <c r="H906" s="47"/>
      <c r="I906" s="47"/>
    </row>
    <row r="907" ht="15.75" customHeight="1">
      <c r="G907" s="47"/>
      <c r="H907" s="47"/>
      <c r="I907" s="47"/>
    </row>
    <row r="908" ht="15.75" customHeight="1">
      <c r="G908" s="47"/>
      <c r="H908" s="47"/>
      <c r="I908" s="47"/>
    </row>
    <row r="909" ht="15.75" customHeight="1">
      <c r="G909" s="47"/>
      <c r="H909" s="47"/>
      <c r="I909" s="47"/>
    </row>
    <row r="910" ht="15.75" customHeight="1">
      <c r="G910" s="47"/>
      <c r="H910" s="47"/>
      <c r="I910" s="47"/>
    </row>
    <row r="911" ht="15.75" customHeight="1">
      <c r="G911" s="47"/>
      <c r="H911" s="47"/>
      <c r="I911" s="47"/>
    </row>
    <row r="912" ht="15.75" customHeight="1">
      <c r="G912" s="47"/>
      <c r="H912" s="47"/>
      <c r="I912" s="47"/>
    </row>
    <row r="913" ht="15.75" customHeight="1">
      <c r="G913" s="47"/>
      <c r="H913" s="47"/>
      <c r="I913" s="47"/>
    </row>
    <row r="914" ht="15.75" customHeight="1">
      <c r="G914" s="47"/>
      <c r="H914" s="47"/>
      <c r="I914" s="47"/>
    </row>
    <row r="915" ht="15.75" customHeight="1">
      <c r="G915" s="47"/>
      <c r="H915" s="47"/>
      <c r="I915" s="47"/>
    </row>
    <row r="916" ht="15.75" customHeight="1">
      <c r="G916" s="47"/>
      <c r="H916" s="47"/>
      <c r="I916" s="47"/>
    </row>
    <row r="917" ht="15.75" customHeight="1">
      <c r="G917" s="47"/>
      <c r="H917" s="47"/>
      <c r="I917" s="47"/>
    </row>
    <row r="918" ht="15.75" customHeight="1">
      <c r="G918" s="47"/>
      <c r="H918" s="47"/>
      <c r="I918" s="47"/>
    </row>
    <row r="919" ht="15.75" customHeight="1">
      <c r="G919" s="47"/>
      <c r="H919" s="47"/>
      <c r="I919" s="47"/>
    </row>
    <row r="920" ht="15.75" customHeight="1">
      <c r="G920" s="47"/>
      <c r="H920" s="47"/>
      <c r="I920" s="47"/>
    </row>
    <row r="921" ht="15.75" customHeight="1">
      <c r="G921" s="47"/>
      <c r="H921" s="47"/>
      <c r="I921" s="47"/>
    </row>
    <row r="922" ht="15.75" customHeight="1">
      <c r="G922" s="47"/>
      <c r="H922" s="47"/>
      <c r="I922" s="47"/>
    </row>
    <row r="923" ht="15.75" customHeight="1">
      <c r="G923" s="47"/>
      <c r="H923" s="47"/>
      <c r="I923" s="47"/>
    </row>
    <row r="924" ht="15.75" customHeight="1">
      <c r="G924" s="47"/>
      <c r="H924" s="47"/>
      <c r="I924" s="47"/>
    </row>
    <row r="925" ht="15.75" customHeight="1">
      <c r="G925" s="47"/>
      <c r="H925" s="47"/>
      <c r="I925" s="47"/>
    </row>
    <row r="926" ht="15.75" customHeight="1">
      <c r="G926" s="47"/>
      <c r="H926" s="47"/>
      <c r="I926" s="47"/>
    </row>
    <row r="927" ht="15.75" customHeight="1">
      <c r="G927" s="47"/>
      <c r="H927" s="47"/>
      <c r="I927" s="47"/>
    </row>
    <row r="928" ht="15.75" customHeight="1">
      <c r="G928" s="47"/>
      <c r="H928" s="47"/>
      <c r="I928" s="47"/>
    </row>
    <row r="929" ht="15.75" customHeight="1">
      <c r="G929" s="47"/>
      <c r="H929" s="47"/>
      <c r="I929" s="47"/>
    </row>
    <row r="930" ht="15.75" customHeight="1">
      <c r="G930" s="47"/>
      <c r="H930" s="47"/>
      <c r="I930" s="47"/>
    </row>
    <row r="931" ht="15.75" customHeight="1">
      <c r="G931" s="47"/>
      <c r="H931" s="47"/>
      <c r="I931" s="47"/>
    </row>
    <row r="932" ht="15.75" customHeight="1">
      <c r="G932" s="47"/>
      <c r="H932" s="47"/>
      <c r="I932" s="47"/>
    </row>
    <row r="933" ht="15.75" customHeight="1">
      <c r="G933" s="47"/>
      <c r="H933" s="47"/>
      <c r="I933" s="47"/>
    </row>
    <row r="934" ht="15.75" customHeight="1">
      <c r="G934" s="47"/>
      <c r="H934" s="47"/>
      <c r="I934" s="47"/>
    </row>
    <row r="935" ht="15.75" customHeight="1">
      <c r="G935" s="47"/>
      <c r="H935" s="47"/>
      <c r="I935" s="47"/>
    </row>
    <row r="936" ht="15.75" customHeight="1">
      <c r="G936" s="47"/>
      <c r="H936" s="47"/>
      <c r="I936" s="47"/>
    </row>
    <row r="937" ht="15.75" customHeight="1">
      <c r="G937" s="47"/>
      <c r="H937" s="47"/>
      <c r="I937" s="47"/>
    </row>
    <row r="938" ht="15.75" customHeight="1">
      <c r="G938" s="47"/>
      <c r="H938" s="47"/>
      <c r="I938" s="47"/>
    </row>
    <row r="939" ht="15.75" customHeight="1">
      <c r="G939" s="47"/>
      <c r="H939" s="47"/>
      <c r="I939" s="47"/>
    </row>
    <row r="940" ht="15.75" customHeight="1">
      <c r="G940" s="47"/>
      <c r="H940" s="47"/>
      <c r="I940" s="47"/>
    </row>
    <row r="941" ht="15.75" customHeight="1">
      <c r="G941" s="47"/>
      <c r="H941" s="47"/>
      <c r="I941" s="47"/>
    </row>
    <row r="942" ht="15.75" customHeight="1">
      <c r="G942" s="47"/>
      <c r="H942" s="47"/>
      <c r="I942" s="47"/>
    </row>
    <row r="943" ht="15.75" customHeight="1">
      <c r="G943" s="47"/>
      <c r="H943" s="47"/>
      <c r="I943" s="47"/>
    </row>
    <row r="944" ht="15.75" customHeight="1">
      <c r="G944" s="47"/>
      <c r="H944" s="47"/>
      <c r="I944" s="47"/>
    </row>
    <row r="945" ht="15.75" customHeight="1">
      <c r="G945" s="47"/>
      <c r="H945" s="47"/>
      <c r="I945" s="47"/>
    </row>
    <row r="946" ht="15.75" customHeight="1">
      <c r="G946" s="47"/>
      <c r="H946" s="47"/>
      <c r="I946" s="47"/>
    </row>
    <row r="947" ht="15.75" customHeight="1">
      <c r="G947" s="47"/>
      <c r="H947" s="47"/>
      <c r="I947" s="47"/>
    </row>
    <row r="948" ht="15.75" customHeight="1">
      <c r="G948" s="47"/>
      <c r="H948" s="47"/>
      <c r="I948" s="47"/>
    </row>
    <row r="949" ht="15.75" customHeight="1">
      <c r="G949" s="47"/>
      <c r="H949" s="47"/>
      <c r="I949" s="47"/>
    </row>
    <row r="950" ht="15.75" customHeight="1">
      <c r="G950" s="47"/>
      <c r="H950" s="47"/>
      <c r="I950" s="47"/>
    </row>
    <row r="951" ht="15.75" customHeight="1">
      <c r="G951" s="47"/>
      <c r="H951" s="47"/>
      <c r="I951" s="47"/>
    </row>
    <row r="952" ht="15.75" customHeight="1">
      <c r="G952" s="47"/>
      <c r="H952" s="47"/>
      <c r="I952" s="47"/>
    </row>
    <row r="953" ht="15.75" customHeight="1">
      <c r="G953" s="47"/>
      <c r="H953" s="47"/>
      <c r="I953" s="47"/>
    </row>
    <row r="954" ht="15.75" customHeight="1">
      <c r="G954" s="47"/>
      <c r="H954" s="47"/>
      <c r="I954" s="47"/>
    </row>
    <row r="955" ht="15.75" customHeight="1">
      <c r="G955" s="47"/>
      <c r="H955" s="47"/>
      <c r="I955" s="47"/>
    </row>
    <row r="956" ht="15.75" customHeight="1">
      <c r="G956" s="47"/>
      <c r="H956" s="47"/>
      <c r="I956" s="47"/>
    </row>
    <row r="957" ht="15.75" customHeight="1">
      <c r="G957" s="47"/>
      <c r="H957" s="47"/>
      <c r="I957" s="47"/>
    </row>
    <row r="958" ht="15.75" customHeight="1">
      <c r="G958" s="47"/>
      <c r="H958" s="47"/>
      <c r="I958" s="47"/>
    </row>
    <row r="959" ht="15.75" customHeight="1">
      <c r="G959" s="47"/>
      <c r="H959" s="47"/>
      <c r="I959" s="47"/>
    </row>
    <row r="960" ht="15.75" customHeight="1">
      <c r="G960" s="47"/>
      <c r="H960" s="47"/>
      <c r="I960" s="47"/>
    </row>
    <row r="961" ht="15.75" customHeight="1">
      <c r="G961" s="47"/>
      <c r="H961" s="47"/>
      <c r="I961" s="47"/>
    </row>
    <row r="962" ht="15.75" customHeight="1">
      <c r="G962" s="47"/>
      <c r="H962" s="47"/>
      <c r="I962" s="47"/>
    </row>
    <row r="963" ht="15.75" customHeight="1">
      <c r="G963" s="47"/>
      <c r="H963" s="47"/>
      <c r="I963" s="47"/>
    </row>
    <row r="964" ht="15.75" customHeight="1">
      <c r="G964" s="47"/>
      <c r="H964" s="47"/>
      <c r="I964" s="47"/>
    </row>
    <row r="965" ht="15.75" customHeight="1">
      <c r="G965" s="47"/>
      <c r="H965" s="47"/>
      <c r="I965" s="47"/>
    </row>
    <row r="966" ht="15.75" customHeight="1">
      <c r="G966" s="47"/>
      <c r="H966" s="47"/>
      <c r="I966" s="47"/>
    </row>
    <row r="967" ht="15.75" customHeight="1">
      <c r="G967" s="47"/>
      <c r="H967" s="47"/>
      <c r="I967" s="47"/>
    </row>
    <row r="968" ht="15.75" customHeight="1">
      <c r="G968" s="47"/>
      <c r="H968" s="47"/>
      <c r="I968" s="47"/>
    </row>
    <row r="969" ht="15.75" customHeight="1">
      <c r="G969" s="47"/>
      <c r="H969" s="47"/>
      <c r="I969" s="47"/>
    </row>
    <row r="970" ht="15.75" customHeight="1">
      <c r="G970" s="47"/>
      <c r="H970" s="47"/>
      <c r="I970" s="47"/>
    </row>
    <row r="971" ht="15.75" customHeight="1">
      <c r="G971" s="47"/>
      <c r="H971" s="47"/>
      <c r="I971" s="47"/>
    </row>
    <row r="972" ht="15.75" customHeight="1">
      <c r="G972" s="47"/>
      <c r="H972" s="47"/>
      <c r="I972" s="47"/>
    </row>
    <row r="973" ht="15.75" customHeight="1">
      <c r="G973" s="47"/>
      <c r="H973" s="47"/>
      <c r="I973" s="47"/>
    </row>
    <row r="974" ht="15.75" customHeight="1">
      <c r="G974" s="47"/>
      <c r="H974" s="47"/>
      <c r="I974" s="47"/>
    </row>
    <row r="975" ht="15.75" customHeight="1">
      <c r="G975" s="47"/>
      <c r="H975" s="47"/>
      <c r="I975" s="47"/>
    </row>
    <row r="976" ht="15.75" customHeight="1">
      <c r="G976" s="47"/>
      <c r="H976" s="47"/>
      <c r="I976" s="47"/>
    </row>
    <row r="977" ht="15.75" customHeight="1">
      <c r="G977" s="47"/>
      <c r="H977" s="47"/>
      <c r="I977" s="47"/>
    </row>
    <row r="978" ht="15.75" customHeight="1">
      <c r="G978" s="47"/>
      <c r="H978" s="47"/>
      <c r="I978" s="47"/>
    </row>
    <row r="979" ht="15.75" customHeight="1">
      <c r="G979" s="47"/>
      <c r="H979" s="47"/>
      <c r="I979" s="47"/>
    </row>
    <row r="980" ht="15.75" customHeight="1">
      <c r="G980" s="47"/>
      <c r="H980" s="47"/>
      <c r="I980" s="47"/>
    </row>
    <row r="981" ht="15.75" customHeight="1">
      <c r="G981" s="47"/>
      <c r="H981" s="47"/>
      <c r="I981" s="47"/>
    </row>
    <row r="982" ht="15.75" customHeight="1">
      <c r="G982" s="47"/>
      <c r="H982" s="47"/>
      <c r="I982" s="47"/>
    </row>
    <row r="983" ht="15.75" customHeight="1">
      <c r="G983" s="47"/>
      <c r="H983" s="47"/>
      <c r="I983" s="47"/>
    </row>
    <row r="984" ht="15.75" customHeight="1">
      <c r="G984" s="47"/>
      <c r="H984" s="47"/>
      <c r="I984" s="47"/>
    </row>
    <row r="985" ht="15.75" customHeight="1">
      <c r="G985" s="47"/>
      <c r="H985" s="47"/>
      <c r="I985" s="47"/>
    </row>
    <row r="986" ht="15.75" customHeight="1">
      <c r="G986" s="47"/>
      <c r="H986" s="47"/>
      <c r="I986" s="47"/>
    </row>
    <row r="987" ht="15.75" customHeight="1">
      <c r="G987" s="47"/>
      <c r="H987" s="47"/>
      <c r="I987" s="47"/>
    </row>
    <row r="988" ht="15.75" customHeight="1">
      <c r="G988" s="47"/>
      <c r="H988" s="47"/>
      <c r="I988" s="47"/>
    </row>
    <row r="989" ht="15.75" customHeight="1">
      <c r="G989" s="47"/>
      <c r="H989" s="47"/>
      <c r="I989" s="47"/>
    </row>
    <row r="990" ht="15.75" customHeight="1">
      <c r="G990" s="47"/>
      <c r="H990" s="47"/>
      <c r="I990" s="47"/>
    </row>
    <row r="991" ht="15.75" customHeight="1">
      <c r="G991" s="47"/>
      <c r="H991" s="47"/>
      <c r="I991" s="47"/>
    </row>
    <row r="992" ht="15.75" customHeight="1">
      <c r="G992" s="47"/>
      <c r="H992" s="47"/>
      <c r="I992" s="47"/>
    </row>
    <row r="993" ht="15.75" customHeight="1">
      <c r="G993" s="47"/>
      <c r="H993" s="47"/>
      <c r="I993" s="47"/>
    </row>
    <row r="994" ht="15.75" customHeight="1">
      <c r="G994" s="47"/>
      <c r="H994" s="47"/>
      <c r="I994" s="47"/>
    </row>
    <row r="995" ht="15.75" customHeight="1">
      <c r="G995" s="47"/>
      <c r="H995" s="47"/>
      <c r="I995" s="47"/>
    </row>
    <row r="996" ht="15.75" customHeight="1">
      <c r="G996" s="47"/>
      <c r="H996" s="47"/>
      <c r="I996" s="47"/>
    </row>
    <row r="997" ht="15.75" customHeight="1">
      <c r="G997" s="47"/>
      <c r="H997" s="47"/>
      <c r="I997" s="47"/>
    </row>
    <row r="998" ht="15.75" customHeight="1">
      <c r="G998" s="47"/>
      <c r="H998" s="47"/>
      <c r="I998" s="47"/>
    </row>
    <row r="999" ht="15.75" customHeight="1">
      <c r="G999" s="47"/>
      <c r="H999" s="47"/>
      <c r="I999" s="47"/>
    </row>
    <row r="1000" ht="15.75" customHeight="1">
      <c r="G1000" s="47"/>
      <c r="H1000" s="47"/>
      <c r="I1000" s="47"/>
    </row>
  </sheetData>
  <mergeCells count="4">
    <mergeCell ref="A2:B2"/>
    <mergeCell ref="A6:B6"/>
    <mergeCell ref="A10:B10"/>
    <mergeCell ref="A14:B14"/>
  </mergeCells>
  <conditionalFormatting sqref="J4 M4 J8 M8 J12 M12 J16 M16">
    <cfRule type="cellIs" dxfId="7" priority="1" operator="equal">
      <formula>"DONE v1.4.2"</formula>
    </cfRule>
  </conditionalFormatting>
  <conditionalFormatting sqref="J4 M4 G5 J8 M8 G9 J12 M12 G13 J16 M16 G17:G1000">
    <cfRule type="cellIs" dxfId="1" priority="2" operator="equal">
      <formula>"TODO"</formula>
    </cfRule>
  </conditionalFormatting>
  <conditionalFormatting sqref="J4 M4 G5 J8 M8 G9 J12 M12 G13 J16 M16 G17:G1000">
    <cfRule type="cellIs" dxfId="2" priority="3" operator="equal">
      <formula>"WAIT"</formula>
    </cfRule>
  </conditionalFormatting>
  <conditionalFormatting sqref="J4 M4 G5 J8 M8 G9 J12 M12 G13 J16 M16 G17:G1000">
    <cfRule type="cellIs" dxfId="3" priority="4" operator="equal">
      <formula>"WIP"</formula>
    </cfRule>
  </conditionalFormatting>
  <conditionalFormatting sqref="J4 G5 J8 G9 J12 G13 J16 G17:G1000">
    <cfRule type="cellIs" dxfId="0" priority="5" operator="equal">
      <formula>"DONE"</formula>
    </cfRule>
  </conditionalFormatting>
  <conditionalFormatting sqref="H3 N4 H5 H7 N8 H9 H11 N11 H13 H15 N15 H17:H1000">
    <cfRule type="cellIs" dxfId="6" priority="6" operator="equal">
      <formula>"LOW"</formula>
    </cfRule>
  </conditionalFormatting>
  <conditionalFormatting sqref="H3 N4 H5 H7 N8 H9 H11 N11 H13 H15 N15 H17:H1000">
    <cfRule type="cellIs" dxfId="5" priority="7" operator="equal">
      <formula>"NORMAL"</formula>
    </cfRule>
  </conditionalFormatting>
  <conditionalFormatting sqref="H3 N4 H5 H7 N8 H9 H11 N11 H13 H15 N15 H17:H1000">
    <cfRule type="cellIs" dxfId="4" priority="8" operator="equal">
      <formula>"HIGH"</formula>
    </cfRule>
  </conditionalFormatting>
  <conditionalFormatting sqref="J1">
    <cfRule type="cellIs" dxfId="1" priority="9" operator="equal">
      <formula>"TODO"</formula>
    </cfRule>
  </conditionalFormatting>
  <conditionalFormatting sqref="J1">
    <cfRule type="cellIs" dxfId="2" priority="10" operator="equal">
      <formula>"WAIT"</formula>
    </cfRule>
  </conditionalFormatting>
  <conditionalFormatting sqref="J1">
    <cfRule type="cellIs" dxfId="3" priority="11" operator="equal">
      <formula>"WIP"</formula>
    </cfRule>
  </conditionalFormatting>
  <conditionalFormatting sqref="J1 J4 M4 J8 M8 J12 M12 J16 M16">
    <cfRule type="cellIs" dxfId="0" priority="12" operator="equal">
      <formula>"DONE v1.3.1"</formula>
    </cfRule>
  </conditionalFormatting>
  <conditionalFormatting sqref="K1">
    <cfRule type="cellIs" dxfId="4" priority="13" operator="equal">
      <formula>"HIGH"</formula>
    </cfRule>
  </conditionalFormatting>
  <conditionalFormatting sqref="K1">
    <cfRule type="cellIs" dxfId="5" priority="14" operator="equal">
      <formula>"NORMAL"</formula>
    </cfRule>
  </conditionalFormatting>
  <conditionalFormatting sqref="K1">
    <cfRule type="cellIs" dxfId="6" priority="15" operator="equal">
      <formula>"LOW"</formula>
    </cfRule>
  </conditionalFormatting>
  <conditionalFormatting sqref="M1">
    <cfRule type="cellIs" dxfId="1" priority="16" operator="equal">
      <formula>"TODO"</formula>
    </cfRule>
  </conditionalFormatting>
  <conditionalFormatting sqref="M1">
    <cfRule type="cellIs" dxfId="2" priority="17" operator="equal">
      <formula>"WAIT"</formula>
    </cfRule>
  </conditionalFormatting>
  <conditionalFormatting sqref="M1">
    <cfRule type="cellIs" dxfId="3" priority="18" operator="equal">
      <formula>"WIP"</formula>
    </cfRule>
  </conditionalFormatting>
  <conditionalFormatting sqref="M1">
    <cfRule type="cellIs" dxfId="0" priority="19" operator="equal">
      <formula>"DONE v1.3.1"</formula>
    </cfRule>
  </conditionalFormatting>
  <conditionalFormatting sqref="N1">
    <cfRule type="cellIs" dxfId="4" priority="20" operator="equal">
      <formula>"HIGH"</formula>
    </cfRule>
  </conditionalFormatting>
  <conditionalFormatting sqref="N1">
    <cfRule type="cellIs" dxfId="5" priority="21" operator="equal">
      <formula>"NORMAL"</formula>
    </cfRule>
  </conditionalFormatting>
  <conditionalFormatting sqref="N1">
    <cfRule type="cellIs" dxfId="6" priority="22" operator="equal">
      <formula>"LOW"</formula>
    </cfRule>
  </conditionalFormatting>
  <conditionalFormatting sqref="G1">
    <cfRule type="cellIs" dxfId="1" priority="23" operator="equal">
      <formula>"TODO"</formula>
    </cfRule>
  </conditionalFormatting>
  <conditionalFormatting sqref="G1">
    <cfRule type="cellIs" dxfId="2" priority="24" operator="equal">
      <formula>"WAIT"</formula>
    </cfRule>
  </conditionalFormatting>
  <conditionalFormatting sqref="G1">
    <cfRule type="cellIs" dxfId="3" priority="25" operator="equal">
      <formula>"WIP"</formula>
    </cfRule>
  </conditionalFormatting>
  <conditionalFormatting sqref="G1">
    <cfRule type="cellIs" dxfId="0" priority="26" operator="equal">
      <formula>"DONE v1.3.1"</formula>
    </cfRule>
  </conditionalFormatting>
  <conditionalFormatting sqref="H1">
    <cfRule type="cellIs" dxfId="4" priority="27" operator="equal">
      <formula>"HIGH"</formula>
    </cfRule>
  </conditionalFormatting>
  <conditionalFormatting sqref="H1">
    <cfRule type="cellIs" dxfId="5" priority="28" operator="equal">
      <formula>"NORMAL"</formula>
    </cfRule>
  </conditionalFormatting>
  <conditionalFormatting sqref="H1">
    <cfRule type="cellIs" dxfId="6" priority="29" operator="equal">
      <formula>"LOW"</formula>
    </cfRule>
  </conditionalFormatting>
  <conditionalFormatting sqref="I1">
    <cfRule type="cellIs" dxfId="4" priority="30" operator="equal">
      <formula>"HIGH"</formula>
    </cfRule>
  </conditionalFormatting>
  <conditionalFormatting sqref="I1">
    <cfRule type="cellIs" dxfId="5" priority="31" operator="equal">
      <formula>"NORMAL"</formula>
    </cfRule>
  </conditionalFormatting>
  <conditionalFormatting sqref="I1">
    <cfRule type="cellIs" dxfId="6" priority="32" operator="equal">
      <formula>"LOW"</formula>
    </cfRule>
  </conditionalFormatting>
  <conditionalFormatting sqref="G16">
    <cfRule type="cellIs" dxfId="1" priority="33" operator="equal">
      <formula>"TODO"</formula>
    </cfRule>
  </conditionalFormatting>
  <conditionalFormatting sqref="G16">
    <cfRule type="cellIs" dxfId="2" priority="34" operator="equal">
      <formula>"WAIT"</formula>
    </cfRule>
  </conditionalFormatting>
  <conditionalFormatting sqref="G16">
    <cfRule type="cellIs" dxfId="3" priority="35" operator="equal">
      <formula>"WIP"</formula>
    </cfRule>
  </conditionalFormatting>
  <conditionalFormatting sqref="G16">
    <cfRule type="cellIs" dxfId="0" priority="36" operator="equal">
      <formula>"DONE"</formula>
    </cfRule>
  </conditionalFormatting>
  <conditionalFormatting sqref="H16">
    <cfRule type="cellIs" dxfId="6" priority="37" operator="equal">
      <formula>"LOW"</formula>
    </cfRule>
  </conditionalFormatting>
  <conditionalFormatting sqref="H16">
    <cfRule type="cellIs" dxfId="5" priority="38" operator="equal">
      <formula>"NORMAL"</formula>
    </cfRule>
  </conditionalFormatting>
  <conditionalFormatting sqref="H16">
    <cfRule type="cellIs" dxfId="4" priority="39" operator="equal">
      <formula>"HIGH"</formula>
    </cfRule>
  </conditionalFormatting>
  <conditionalFormatting sqref="G12">
    <cfRule type="cellIs" dxfId="1" priority="40" operator="equal">
      <formula>"TODO"</formula>
    </cfRule>
  </conditionalFormatting>
  <conditionalFormatting sqref="G12">
    <cfRule type="cellIs" dxfId="2" priority="41" operator="equal">
      <formula>"WAIT"</formula>
    </cfRule>
  </conditionalFormatting>
  <conditionalFormatting sqref="G12">
    <cfRule type="cellIs" dxfId="3" priority="42" operator="equal">
      <formula>"WIP"</formula>
    </cfRule>
  </conditionalFormatting>
  <conditionalFormatting sqref="G12">
    <cfRule type="cellIs" dxfId="0" priority="43" operator="equal">
      <formula>"DONE"</formula>
    </cfRule>
  </conditionalFormatting>
  <conditionalFormatting sqref="H12">
    <cfRule type="cellIs" dxfId="6" priority="44" operator="equal">
      <formula>"LOW"</formula>
    </cfRule>
  </conditionalFormatting>
  <conditionalFormatting sqref="H12">
    <cfRule type="cellIs" dxfId="5" priority="45" operator="equal">
      <formula>"NORMAL"</formula>
    </cfRule>
  </conditionalFormatting>
  <conditionalFormatting sqref="H12">
    <cfRule type="cellIs" dxfId="4" priority="46" operator="equal">
      <formula>"HIGH"</formula>
    </cfRule>
  </conditionalFormatting>
  <conditionalFormatting sqref="G8">
    <cfRule type="cellIs" dxfId="1" priority="47" operator="equal">
      <formula>"TODO"</formula>
    </cfRule>
  </conditionalFormatting>
  <conditionalFormatting sqref="G8">
    <cfRule type="cellIs" dxfId="2" priority="48" operator="equal">
      <formula>"WAIT"</formula>
    </cfRule>
  </conditionalFormatting>
  <conditionalFormatting sqref="G8">
    <cfRule type="cellIs" dxfId="3" priority="49" operator="equal">
      <formula>"WIP"</formula>
    </cfRule>
  </conditionalFormatting>
  <conditionalFormatting sqref="G8">
    <cfRule type="cellIs" dxfId="0" priority="50" operator="equal">
      <formula>"DONE"</formula>
    </cfRule>
  </conditionalFormatting>
  <conditionalFormatting sqref="H8">
    <cfRule type="cellIs" dxfId="6" priority="51" operator="equal">
      <formula>"LOW"</formula>
    </cfRule>
  </conditionalFormatting>
  <conditionalFormatting sqref="H8">
    <cfRule type="cellIs" dxfId="5" priority="52" operator="equal">
      <formula>"NORMAL"</formula>
    </cfRule>
  </conditionalFormatting>
  <conditionalFormatting sqref="H8">
    <cfRule type="cellIs" dxfId="4" priority="53" operator="equal">
      <formula>"HIGH"</formula>
    </cfRule>
  </conditionalFormatting>
  <conditionalFormatting sqref="G4">
    <cfRule type="cellIs" dxfId="1" priority="54" operator="equal">
      <formula>"TODO"</formula>
    </cfRule>
  </conditionalFormatting>
  <conditionalFormatting sqref="G4">
    <cfRule type="cellIs" dxfId="2" priority="55" operator="equal">
      <formula>"WAIT"</formula>
    </cfRule>
  </conditionalFormatting>
  <conditionalFormatting sqref="G4">
    <cfRule type="cellIs" dxfId="3" priority="56" operator="equal">
      <formula>"WIP"</formula>
    </cfRule>
  </conditionalFormatting>
  <conditionalFormatting sqref="G4">
    <cfRule type="cellIs" dxfId="0" priority="57" operator="equal">
      <formula>"DONE"</formula>
    </cfRule>
  </conditionalFormatting>
  <conditionalFormatting sqref="H4">
    <cfRule type="cellIs" dxfId="6" priority="58" operator="equal">
      <formula>"LOW"</formula>
    </cfRule>
  </conditionalFormatting>
  <conditionalFormatting sqref="H4">
    <cfRule type="cellIs" dxfId="5" priority="59" operator="equal">
      <formula>"NORMAL"</formula>
    </cfRule>
  </conditionalFormatting>
  <conditionalFormatting sqref="H4">
    <cfRule type="cellIs" dxfId="4" priority="60" operator="equal">
      <formula>"HIGH"</formula>
    </cfRule>
  </conditionalFormatting>
  <printOptions/>
  <pageMargins bottom="0.0" footer="0.0" header="0.0" left="0.0" right="0.0" top="0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32.0"/>
    <col customWidth="1" min="2" max="2" width="13.63"/>
    <col customWidth="1" min="3" max="4" width="10.38"/>
    <col customWidth="1" min="5" max="5" width="11.63"/>
    <col customWidth="1" min="6" max="6" width="10.38"/>
    <col customWidth="1" min="7" max="12" width="14.38"/>
    <col customWidth="1" min="13" max="13" width="18.88"/>
    <col customWidth="1" min="14" max="26" width="14.38"/>
  </cols>
  <sheetData>
    <row r="1" ht="15.75" customHeight="1">
      <c r="A1" s="48" t="s">
        <v>112</v>
      </c>
      <c r="B1" s="48" t="s">
        <v>113</v>
      </c>
      <c r="C1" s="2" t="s">
        <v>1</v>
      </c>
      <c r="D1" s="3" t="s">
        <v>2</v>
      </c>
      <c r="E1" s="4" t="s">
        <v>3</v>
      </c>
      <c r="F1" s="5" t="s">
        <v>4</v>
      </c>
      <c r="G1" s="56" t="s">
        <v>5</v>
      </c>
      <c r="H1" s="56" t="s">
        <v>6</v>
      </c>
      <c r="I1" s="56" t="s">
        <v>7</v>
      </c>
      <c r="J1" s="57" t="s">
        <v>8</v>
      </c>
      <c r="K1" s="57" t="s">
        <v>6</v>
      </c>
      <c r="L1" s="57" t="s">
        <v>7</v>
      </c>
      <c r="M1" s="58" t="s">
        <v>9</v>
      </c>
      <c r="N1" s="58" t="s">
        <v>6</v>
      </c>
      <c r="O1" s="58" t="s">
        <v>7</v>
      </c>
    </row>
    <row r="2" ht="15.75" customHeight="1">
      <c r="A2" s="49" t="s">
        <v>177</v>
      </c>
      <c r="B2" s="38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ht="15.75" customHeight="1">
      <c r="A3" s="50" t="s">
        <v>178</v>
      </c>
      <c r="C3" s="18" t="s">
        <v>12</v>
      </c>
      <c r="D3" s="18" t="s">
        <v>12</v>
      </c>
      <c r="E3" s="10" t="s">
        <v>12</v>
      </c>
      <c r="F3" s="10" t="s">
        <v>12</v>
      </c>
      <c r="G3" s="11" t="s">
        <v>13</v>
      </c>
      <c r="H3" s="51"/>
      <c r="I3" s="47"/>
      <c r="J3" s="11" t="s">
        <v>13</v>
      </c>
      <c r="M3" s="11" t="s">
        <v>13</v>
      </c>
    </row>
    <row r="4" ht="15.75" customHeight="1">
      <c r="A4" s="50" t="s">
        <v>179</v>
      </c>
      <c r="C4" s="10" t="s">
        <v>12</v>
      </c>
      <c r="D4" s="10" t="s">
        <v>12</v>
      </c>
      <c r="E4" s="59" t="s">
        <v>12</v>
      </c>
      <c r="F4" s="10" t="s">
        <v>12</v>
      </c>
      <c r="G4" s="11" t="s">
        <v>13</v>
      </c>
      <c r="H4" s="51"/>
      <c r="I4" s="47"/>
      <c r="J4" s="11" t="s">
        <v>13</v>
      </c>
      <c r="M4" s="11" t="s">
        <v>13</v>
      </c>
    </row>
    <row r="5" ht="15.75" customHeight="1">
      <c r="A5" s="50" t="s">
        <v>180</v>
      </c>
      <c r="C5" s="22" t="s">
        <v>12</v>
      </c>
      <c r="D5" s="22" t="s">
        <v>12</v>
      </c>
      <c r="E5" s="22" t="s">
        <v>12</v>
      </c>
      <c r="F5" s="22" t="s">
        <v>12</v>
      </c>
      <c r="G5" s="11" t="s">
        <v>13</v>
      </c>
      <c r="H5" s="51"/>
      <c r="I5" s="47"/>
      <c r="J5" s="11" t="s">
        <v>13</v>
      </c>
      <c r="M5" s="11" t="s">
        <v>13</v>
      </c>
    </row>
    <row r="6" ht="15.75" customHeight="1">
      <c r="A6" s="50" t="s">
        <v>181</v>
      </c>
      <c r="C6" s="22" t="s">
        <v>12</v>
      </c>
      <c r="D6" s="22" t="s">
        <v>12</v>
      </c>
      <c r="E6" s="22" t="s">
        <v>12</v>
      </c>
      <c r="F6" s="22" t="s">
        <v>12</v>
      </c>
      <c r="G6" s="11" t="s">
        <v>13</v>
      </c>
      <c r="H6" s="51"/>
      <c r="I6" s="47"/>
      <c r="J6" s="11" t="s">
        <v>13</v>
      </c>
      <c r="M6" s="11" t="s">
        <v>13</v>
      </c>
    </row>
    <row r="7" ht="15.75" customHeight="1">
      <c r="A7" s="50" t="s">
        <v>182</v>
      </c>
      <c r="C7" s="22" t="s">
        <v>12</v>
      </c>
      <c r="D7" s="22" t="s">
        <v>12</v>
      </c>
      <c r="E7" s="41" t="s">
        <v>122</v>
      </c>
      <c r="F7" s="22" t="s">
        <v>12</v>
      </c>
      <c r="G7" s="33" t="s">
        <v>96</v>
      </c>
      <c r="H7" s="51"/>
      <c r="I7" s="47"/>
      <c r="J7" s="11" t="s">
        <v>13</v>
      </c>
      <c r="M7" s="11" t="s">
        <v>13</v>
      </c>
    </row>
    <row r="8" ht="15.75" customHeight="1">
      <c r="A8" s="50" t="s">
        <v>183</v>
      </c>
      <c r="C8" s="22" t="s">
        <v>12</v>
      </c>
      <c r="D8" s="22" t="s">
        <v>12</v>
      </c>
      <c r="E8" s="22" t="s">
        <v>12</v>
      </c>
      <c r="F8" s="22" t="s">
        <v>12</v>
      </c>
      <c r="G8" s="11" t="s">
        <v>13</v>
      </c>
      <c r="H8" s="51"/>
      <c r="I8" s="47"/>
      <c r="J8" s="11" t="s">
        <v>13</v>
      </c>
      <c r="M8" s="11" t="s">
        <v>13</v>
      </c>
    </row>
    <row r="9" ht="15.75" customHeight="1">
      <c r="A9" s="50" t="s">
        <v>184</v>
      </c>
      <c r="C9" s="21" t="s">
        <v>23</v>
      </c>
      <c r="D9" s="21" t="s">
        <v>23</v>
      </c>
      <c r="E9" s="21" t="s">
        <v>23</v>
      </c>
      <c r="F9" s="22" t="s">
        <v>12</v>
      </c>
      <c r="G9" s="51" t="s">
        <v>16</v>
      </c>
      <c r="H9" s="51"/>
      <c r="I9" s="47"/>
      <c r="J9" s="51" t="s">
        <v>16</v>
      </c>
      <c r="K9" s="14" t="s">
        <v>25</v>
      </c>
      <c r="M9" s="51" t="s">
        <v>16</v>
      </c>
      <c r="N9" s="51" t="s">
        <v>34</v>
      </c>
    </row>
    <row r="10" ht="15.75" customHeight="1">
      <c r="A10" s="50" t="s">
        <v>185</v>
      </c>
      <c r="C10" s="22" t="s">
        <v>12</v>
      </c>
      <c r="D10" s="22" t="s">
        <v>12</v>
      </c>
      <c r="E10" s="22" t="s">
        <v>12</v>
      </c>
      <c r="F10" s="22" t="s">
        <v>12</v>
      </c>
      <c r="G10" s="11" t="s">
        <v>13</v>
      </c>
      <c r="H10" s="51"/>
      <c r="I10" s="52" t="str">
        <f>HYPERLINK("https://github.com/stellio-hub/stellio-context-broker/issues/517","517")</f>
        <v>517</v>
      </c>
      <c r="J10" s="11" t="s">
        <v>13</v>
      </c>
      <c r="M10" s="51" t="s">
        <v>16</v>
      </c>
      <c r="N10" s="53" t="s">
        <v>186</v>
      </c>
    </row>
    <row r="11" ht="15.75" customHeight="1">
      <c r="A11" s="50" t="s">
        <v>187</v>
      </c>
      <c r="C11" s="10" t="s">
        <v>12</v>
      </c>
      <c r="D11" s="10" t="s">
        <v>12</v>
      </c>
      <c r="E11" s="10" t="s">
        <v>126</v>
      </c>
      <c r="F11" s="10" t="s">
        <v>12</v>
      </c>
      <c r="G11" s="51" t="s">
        <v>24</v>
      </c>
      <c r="H11" s="51" t="s">
        <v>17</v>
      </c>
      <c r="I11" s="52" t="str">
        <f>HYPERLINK("https://github.com/stellio-hub/stellio-context-broker/issues/683","683")</f>
        <v>683</v>
      </c>
      <c r="J11" s="11" t="s">
        <v>13</v>
      </c>
      <c r="M11" s="11" t="s">
        <v>13</v>
      </c>
    </row>
    <row r="12" ht="15.75" customHeight="1">
      <c r="A12" s="50" t="s">
        <v>188</v>
      </c>
      <c r="C12" s="18" t="s">
        <v>12</v>
      </c>
      <c r="D12" s="18" t="s">
        <v>12</v>
      </c>
      <c r="E12" s="18" t="s">
        <v>12</v>
      </c>
      <c r="F12" s="18" t="s">
        <v>12</v>
      </c>
      <c r="G12" s="11" t="s">
        <v>13</v>
      </c>
      <c r="H12" s="51"/>
      <c r="I12" s="47"/>
      <c r="J12" s="11" t="s">
        <v>13</v>
      </c>
      <c r="M12" s="11" t="s">
        <v>13</v>
      </c>
    </row>
    <row r="13" ht="15.75" customHeight="1">
      <c r="A13" s="50" t="s">
        <v>189</v>
      </c>
      <c r="C13" s="18" t="s">
        <v>12</v>
      </c>
      <c r="D13" s="18" t="s">
        <v>12</v>
      </c>
      <c r="E13" s="18" t="s">
        <v>12</v>
      </c>
      <c r="F13" s="18" t="s">
        <v>12</v>
      </c>
      <c r="G13" s="51" t="s">
        <v>16</v>
      </c>
      <c r="H13" s="51" t="s">
        <v>17</v>
      </c>
      <c r="I13" s="47"/>
      <c r="J13" s="11" t="s">
        <v>13</v>
      </c>
      <c r="M13" s="51" t="s">
        <v>16</v>
      </c>
      <c r="N13" s="51" t="s">
        <v>17</v>
      </c>
    </row>
    <row r="14" ht="15.75" customHeight="1">
      <c r="A14" s="50" t="s">
        <v>190</v>
      </c>
      <c r="C14" s="18" t="s">
        <v>12</v>
      </c>
      <c r="D14" s="18" t="s">
        <v>12</v>
      </c>
      <c r="E14" s="18" t="s">
        <v>12</v>
      </c>
      <c r="F14" s="18" t="s">
        <v>12</v>
      </c>
      <c r="G14" s="11" t="s">
        <v>13</v>
      </c>
      <c r="H14" s="51"/>
      <c r="I14" s="47"/>
      <c r="J14" s="11" t="s">
        <v>13</v>
      </c>
      <c r="M14" s="11" t="s">
        <v>13</v>
      </c>
    </row>
    <row r="15" ht="15.75" customHeight="1">
      <c r="A15" s="50" t="s">
        <v>191</v>
      </c>
      <c r="C15" s="18" t="s">
        <v>12</v>
      </c>
      <c r="D15" s="18" t="s">
        <v>12</v>
      </c>
      <c r="E15" s="18" t="s">
        <v>12</v>
      </c>
      <c r="F15" s="18" t="s">
        <v>12</v>
      </c>
      <c r="G15" s="51" t="s">
        <v>24</v>
      </c>
      <c r="H15" s="51"/>
      <c r="I15" s="52" t="str">
        <f>HYPERLINK("https://github.com/stellio-hub/stellio-context-broker/issues/363","363")</f>
        <v>363</v>
      </c>
      <c r="J15" s="11" t="s">
        <v>13</v>
      </c>
      <c r="M15" s="11" t="s">
        <v>13</v>
      </c>
    </row>
    <row r="16" ht="15.75" customHeight="1">
      <c r="A16" s="50" t="s">
        <v>192</v>
      </c>
      <c r="C16" s="18" t="s">
        <v>12</v>
      </c>
      <c r="D16" s="18" t="s">
        <v>12</v>
      </c>
      <c r="E16" s="18" t="s">
        <v>12</v>
      </c>
      <c r="F16" s="18" t="s">
        <v>12</v>
      </c>
      <c r="G16" s="11" t="s">
        <v>13</v>
      </c>
      <c r="H16" s="51"/>
      <c r="I16" s="52" t="str">
        <f>HYPERLINK("https://github.com/stellio-hub/stellio-context-broker/issues/347","347")</f>
        <v>347</v>
      </c>
      <c r="J16" s="11" t="s">
        <v>13</v>
      </c>
      <c r="M16" s="11" t="s">
        <v>13</v>
      </c>
    </row>
    <row r="17" ht="15.75" customHeight="1">
      <c r="A17" s="50" t="s">
        <v>193</v>
      </c>
      <c r="C17" s="18" t="s">
        <v>12</v>
      </c>
      <c r="D17" s="18" t="s">
        <v>12</v>
      </c>
      <c r="E17" s="18" t="s">
        <v>12</v>
      </c>
      <c r="F17" s="18" t="s">
        <v>12</v>
      </c>
      <c r="G17" s="51" t="s">
        <v>16</v>
      </c>
      <c r="H17" s="51" t="s">
        <v>17</v>
      </c>
      <c r="I17" s="52" t="str">
        <f>HYPERLINK("https://github.com/stellio-hub/stellio-context-broker/issues/31","31")</f>
        <v>31</v>
      </c>
      <c r="J17" s="11" t="s">
        <v>13</v>
      </c>
      <c r="M17" s="11" t="s">
        <v>13</v>
      </c>
    </row>
    <row r="18" ht="15.75" customHeight="1">
      <c r="A18" s="50"/>
      <c r="C18" s="10"/>
      <c r="D18" s="10"/>
      <c r="E18" s="10"/>
      <c r="F18" s="10"/>
      <c r="G18" s="51"/>
      <c r="H18" s="51"/>
      <c r="I18" s="47"/>
    </row>
    <row r="19" ht="15.75" customHeight="1">
      <c r="A19" s="50" t="s">
        <v>194</v>
      </c>
      <c r="C19" s="18" t="s">
        <v>12</v>
      </c>
      <c r="D19" s="18" t="s">
        <v>12</v>
      </c>
      <c r="E19" s="18" t="s">
        <v>12</v>
      </c>
      <c r="F19" s="18" t="s">
        <v>12</v>
      </c>
      <c r="G19" s="11" t="s">
        <v>13</v>
      </c>
      <c r="H19" s="51"/>
      <c r="I19" s="52" t="str">
        <f>HYPERLINK("https://github.com/stellio-hub/stellio-context-broker/issues/32", "32")</f>
        <v>32</v>
      </c>
      <c r="J19" s="11" t="s">
        <v>13</v>
      </c>
      <c r="M19" s="11" t="s">
        <v>13</v>
      </c>
    </row>
    <row r="20" ht="15.75" customHeight="1">
      <c r="A20" s="50" t="s">
        <v>195</v>
      </c>
      <c r="C20" s="21" t="s">
        <v>23</v>
      </c>
      <c r="D20" s="21" t="s">
        <v>23</v>
      </c>
      <c r="E20" s="21" t="s">
        <v>23</v>
      </c>
      <c r="F20" s="22" t="s">
        <v>12</v>
      </c>
      <c r="G20" s="51" t="s">
        <v>16</v>
      </c>
      <c r="H20" s="51"/>
      <c r="I20" s="52"/>
      <c r="J20" s="11" t="s">
        <v>13</v>
      </c>
      <c r="M20" s="11" t="s">
        <v>13</v>
      </c>
    </row>
    <row r="21" ht="15.75" customHeight="1">
      <c r="A21" s="50" t="s">
        <v>196</v>
      </c>
      <c r="C21" s="18" t="s">
        <v>12</v>
      </c>
      <c r="D21" s="18" t="s">
        <v>12</v>
      </c>
      <c r="E21" s="18" t="s">
        <v>12</v>
      </c>
      <c r="F21" s="18" t="s">
        <v>12</v>
      </c>
      <c r="G21" s="11" t="s">
        <v>13</v>
      </c>
      <c r="H21" s="51"/>
      <c r="I21" s="52" t="str">
        <f>HYPERLINK("https://github.com/stellio-hub/stellio-context-broker/issues/32", "32")</f>
        <v>32</v>
      </c>
      <c r="J21" s="11" t="s">
        <v>13</v>
      </c>
      <c r="M21" s="11" t="s">
        <v>13</v>
      </c>
    </row>
    <row r="22" ht="15.75" customHeight="1">
      <c r="A22" s="50" t="s">
        <v>197</v>
      </c>
      <c r="C22" s="21" t="s">
        <v>23</v>
      </c>
      <c r="D22" s="21" t="s">
        <v>23</v>
      </c>
      <c r="E22" s="21" t="s">
        <v>23</v>
      </c>
      <c r="F22" s="22" t="s">
        <v>12</v>
      </c>
      <c r="G22" s="51" t="s">
        <v>16</v>
      </c>
      <c r="H22" s="51"/>
      <c r="I22" s="52"/>
      <c r="J22" s="11" t="s">
        <v>13</v>
      </c>
      <c r="M22" s="51" t="s">
        <v>16</v>
      </c>
      <c r="N22" s="51" t="s">
        <v>17</v>
      </c>
    </row>
    <row r="23" ht="15.75" customHeight="1">
      <c r="A23" s="50" t="s">
        <v>198</v>
      </c>
      <c r="C23" s="18" t="s">
        <v>12</v>
      </c>
      <c r="D23" s="18" t="s">
        <v>12</v>
      </c>
      <c r="E23" s="18" t="s">
        <v>12</v>
      </c>
      <c r="F23" s="18" t="s">
        <v>199</v>
      </c>
      <c r="G23" s="51" t="s">
        <v>24</v>
      </c>
      <c r="H23" s="51" t="s">
        <v>34</v>
      </c>
      <c r="I23" s="52" t="str">
        <f>HYPERLINK("https://github.com/stellio-hub/stellio-context-broker/issues/363","363")</f>
        <v>363</v>
      </c>
      <c r="J23" s="60" t="s">
        <v>18</v>
      </c>
      <c r="M23" s="60" t="s">
        <v>18</v>
      </c>
    </row>
    <row r="24" ht="15.75" customHeight="1">
      <c r="A24" s="50" t="s">
        <v>200</v>
      </c>
      <c r="C24" s="18" t="s">
        <v>12</v>
      </c>
      <c r="D24" s="18" t="s">
        <v>12</v>
      </c>
      <c r="E24" s="18" t="s">
        <v>12</v>
      </c>
      <c r="F24" s="18" t="s">
        <v>12</v>
      </c>
      <c r="G24" s="11" t="s">
        <v>13</v>
      </c>
      <c r="H24" s="51"/>
      <c r="I24" s="47"/>
      <c r="J24" s="11" t="s">
        <v>13</v>
      </c>
      <c r="M24" s="11" t="s">
        <v>13</v>
      </c>
    </row>
    <row r="25" ht="15.75" customHeight="1">
      <c r="A25" s="50" t="s">
        <v>201</v>
      </c>
      <c r="C25" s="18" t="s">
        <v>12</v>
      </c>
      <c r="D25" s="18" t="s">
        <v>12</v>
      </c>
      <c r="E25" s="18" t="s">
        <v>12</v>
      </c>
      <c r="F25" s="18" t="s">
        <v>12</v>
      </c>
      <c r="G25" s="11" t="s">
        <v>13</v>
      </c>
      <c r="H25" s="51"/>
      <c r="I25" s="47"/>
      <c r="J25" s="11" t="s">
        <v>13</v>
      </c>
      <c r="M25" s="11" t="s">
        <v>13</v>
      </c>
    </row>
    <row r="26" ht="15.75" customHeight="1">
      <c r="A26" s="50" t="s">
        <v>202</v>
      </c>
      <c r="C26" s="18" t="s">
        <v>12</v>
      </c>
      <c r="D26" s="18" t="s">
        <v>12</v>
      </c>
      <c r="E26" s="18" t="s">
        <v>12</v>
      </c>
      <c r="F26" s="18" t="s">
        <v>12</v>
      </c>
      <c r="G26" s="11" t="s">
        <v>13</v>
      </c>
      <c r="H26" s="51"/>
      <c r="I26" s="47"/>
      <c r="J26" s="11" t="s">
        <v>13</v>
      </c>
      <c r="M26" s="11" t="s">
        <v>13</v>
      </c>
    </row>
    <row r="27" ht="15.75" customHeight="1">
      <c r="A27" s="50" t="s">
        <v>203</v>
      </c>
      <c r="C27" s="18" t="s">
        <v>12</v>
      </c>
      <c r="D27" s="18" t="s">
        <v>12</v>
      </c>
      <c r="E27" s="18" t="s">
        <v>12</v>
      </c>
      <c r="F27" s="18" t="s">
        <v>12</v>
      </c>
      <c r="G27" s="11" t="s">
        <v>13</v>
      </c>
      <c r="H27" s="51"/>
      <c r="I27" s="47"/>
      <c r="J27" s="11" t="s">
        <v>13</v>
      </c>
      <c r="M27" s="11" t="s">
        <v>13</v>
      </c>
    </row>
    <row r="28" ht="15.75" customHeight="1">
      <c r="A28" s="50" t="s">
        <v>204</v>
      </c>
      <c r="C28" s="18" t="s">
        <v>12</v>
      </c>
      <c r="D28" s="18" t="s">
        <v>12</v>
      </c>
      <c r="E28" s="18" t="s">
        <v>12</v>
      </c>
      <c r="F28" s="18" t="s">
        <v>12</v>
      </c>
      <c r="G28" s="11" t="s">
        <v>13</v>
      </c>
      <c r="H28" s="51"/>
      <c r="I28" s="47"/>
      <c r="J28" s="11" t="s">
        <v>13</v>
      </c>
      <c r="M28" s="11" t="s">
        <v>13</v>
      </c>
    </row>
    <row r="29" ht="15.75" customHeight="1">
      <c r="A29" s="50" t="s">
        <v>205</v>
      </c>
      <c r="C29" s="21" t="s">
        <v>23</v>
      </c>
      <c r="D29" s="21" t="s">
        <v>23</v>
      </c>
      <c r="E29" s="21" t="s">
        <v>23</v>
      </c>
      <c r="F29" s="22" t="s">
        <v>12</v>
      </c>
      <c r="G29" s="51" t="s">
        <v>16</v>
      </c>
      <c r="H29" s="51"/>
      <c r="I29" s="47"/>
      <c r="J29" s="51" t="s">
        <v>16</v>
      </c>
      <c r="K29" s="51" t="s">
        <v>34</v>
      </c>
      <c r="M29" s="51" t="s">
        <v>16</v>
      </c>
      <c r="N29" s="51" t="s">
        <v>34</v>
      </c>
    </row>
    <row r="30" ht="15.75" customHeight="1">
      <c r="A30" s="50" t="s">
        <v>206</v>
      </c>
      <c r="C30" s="21" t="s">
        <v>23</v>
      </c>
      <c r="D30" s="21" t="s">
        <v>23</v>
      </c>
      <c r="E30" s="21" t="s">
        <v>23</v>
      </c>
      <c r="F30" s="22" t="s">
        <v>12</v>
      </c>
      <c r="G30" s="51" t="s">
        <v>16</v>
      </c>
      <c r="H30" s="51"/>
      <c r="I30" s="47"/>
      <c r="J30" s="51" t="s">
        <v>16</v>
      </c>
      <c r="K30" s="51" t="s">
        <v>34</v>
      </c>
      <c r="M30" s="51" t="s">
        <v>16</v>
      </c>
      <c r="N30" s="51" t="s">
        <v>34</v>
      </c>
    </row>
    <row r="31" ht="15.75" customHeight="1">
      <c r="A31" s="50" t="s">
        <v>207</v>
      </c>
      <c r="C31" s="21" t="s">
        <v>23</v>
      </c>
      <c r="D31" s="21" t="s">
        <v>23</v>
      </c>
      <c r="E31" s="21" t="s">
        <v>23</v>
      </c>
      <c r="F31" s="22" t="s">
        <v>12</v>
      </c>
      <c r="G31" s="51" t="s">
        <v>16</v>
      </c>
      <c r="H31" s="51"/>
      <c r="I31" s="47"/>
      <c r="J31" s="51" t="s">
        <v>16</v>
      </c>
      <c r="K31" s="51" t="s">
        <v>34</v>
      </c>
      <c r="M31" s="51" t="s">
        <v>16</v>
      </c>
      <c r="N31" s="51" t="s">
        <v>34</v>
      </c>
    </row>
    <row r="32" ht="15.75" customHeight="1">
      <c r="A32" s="50" t="s">
        <v>208</v>
      </c>
      <c r="C32" s="21" t="s">
        <v>23</v>
      </c>
      <c r="D32" s="21" t="s">
        <v>23</v>
      </c>
      <c r="E32" s="21" t="s">
        <v>23</v>
      </c>
      <c r="F32" s="22" t="s">
        <v>12</v>
      </c>
      <c r="G32" s="51" t="s">
        <v>16</v>
      </c>
      <c r="H32" s="51"/>
      <c r="I32" s="47"/>
      <c r="J32" s="51" t="s">
        <v>16</v>
      </c>
      <c r="K32" s="51" t="s">
        <v>34</v>
      </c>
      <c r="M32" s="51" t="s">
        <v>16</v>
      </c>
      <c r="N32" s="51" t="s">
        <v>34</v>
      </c>
    </row>
    <row r="33" ht="15.75" customHeight="1">
      <c r="A33" s="50"/>
      <c r="C33" s="10"/>
      <c r="D33" s="10"/>
      <c r="E33" s="10"/>
      <c r="F33" s="10"/>
      <c r="G33" s="51"/>
      <c r="H33" s="51"/>
      <c r="I33" s="47"/>
    </row>
    <row r="34" ht="15.75" customHeight="1">
      <c r="A34" s="50"/>
      <c r="C34" s="10"/>
      <c r="D34" s="10"/>
      <c r="E34" s="10"/>
      <c r="F34" s="10"/>
      <c r="G34" s="47"/>
      <c r="H34" s="51"/>
      <c r="I34" s="47"/>
    </row>
    <row r="35" ht="15.75" customHeight="1">
      <c r="A35" s="49" t="s">
        <v>209</v>
      </c>
      <c r="B35" s="38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ht="15.75" customHeight="1">
      <c r="A36" s="50" t="s">
        <v>210</v>
      </c>
      <c r="B36" s="50"/>
      <c r="C36" s="18" t="s">
        <v>12</v>
      </c>
      <c r="D36" s="18" t="s">
        <v>12</v>
      </c>
      <c r="E36" s="18" t="s">
        <v>12</v>
      </c>
      <c r="F36" s="18" t="s">
        <v>12</v>
      </c>
      <c r="G36" s="11" t="s">
        <v>13</v>
      </c>
      <c r="H36" s="51"/>
      <c r="I36" s="47"/>
      <c r="J36" s="11" t="s">
        <v>13</v>
      </c>
      <c r="M36" s="11" t="s">
        <v>13</v>
      </c>
    </row>
    <row r="37" ht="15.75" customHeight="1">
      <c r="A37" s="41" t="s">
        <v>116</v>
      </c>
      <c r="B37" s="41"/>
      <c r="C37" s="10" t="s">
        <v>117</v>
      </c>
      <c r="D37" s="10" t="s">
        <v>117</v>
      </c>
      <c r="E37" s="10" t="s">
        <v>117</v>
      </c>
      <c r="F37" s="10" t="s">
        <v>12</v>
      </c>
      <c r="G37" s="51"/>
      <c r="H37" s="51"/>
      <c r="I37" s="47"/>
      <c r="J37" s="13" t="s">
        <v>18</v>
      </c>
      <c r="K37" s="14" t="s">
        <v>25</v>
      </c>
      <c r="M37" s="51" t="s">
        <v>16</v>
      </c>
      <c r="N37" s="14" t="s">
        <v>25</v>
      </c>
    </row>
    <row r="38" ht="15.75" customHeight="1">
      <c r="A38" s="50"/>
      <c r="B38" s="50"/>
      <c r="C38" s="10"/>
      <c r="D38" s="10"/>
      <c r="E38" s="10"/>
      <c r="F38" s="10"/>
      <c r="G38" s="51"/>
      <c r="H38" s="51"/>
      <c r="I38" s="47"/>
    </row>
    <row r="39" ht="15.75" customHeight="1">
      <c r="A39" s="49" t="s">
        <v>211</v>
      </c>
      <c r="B39" s="38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ht="15.75" customHeight="1">
      <c r="A40" s="50" t="s">
        <v>212</v>
      </c>
      <c r="C40" s="18" t="s">
        <v>12</v>
      </c>
      <c r="D40" s="18" t="s">
        <v>12</v>
      </c>
      <c r="E40" s="18" t="s">
        <v>12</v>
      </c>
      <c r="F40" s="18" t="s">
        <v>12</v>
      </c>
      <c r="G40" s="11" t="s">
        <v>13</v>
      </c>
      <c r="H40" s="51"/>
      <c r="I40" s="47"/>
      <c r="J40" s="11" t="s">
        <v>13</v>
      </c>
      <c r="M40" s="11" t="s">
        <v>13</v>
      </c>
    </row>
    <row r="41" ht="15.75" customHeight="1">
      <c r="B41" s="50" t="s">
        <v>135</v>
      </c>
      <c r="C41" s="18" t="s">
        <v>12</v>
      </c>
      <c r="D41" s="18" t="s">
        <v>12</v>
      </c>
      <c r="E41" s="18" t="s">
        <v>12</v>
      </c>
      <c r="F41" s="18" t="s">
        <v>12</v>
      </c>
      <c r="G41" s="11" t="s">
        <v>13</v>
      </c>
      <c r="H41" s="51"/>
      <c r="I41" s="47"/>
      <c r="J41" s="11" t="s">
        <v>13</v>
      </c>
      <c r="M41" s="11" t="s">
        <v>13</v>
      </c>
    </row>
    <row r="42" ht="15.75" customHeight="1">
      <c r="A42" s="41" t="s">
        <v>116</v>
      </c>
      <c r="B42" s="41"/>
      <c r="C42" s="10" t="s">
        <v>117</v>
      </c>
      <c r="D42" s="10" t="s">
        <v>117</v>
      </c>
      <c r="E42" s="10" t="s">
        <v>117</v>
      </c>
      <c r="F42" s="10" t="s">
        <v>12</v>
      </c>
      <c r="G42" s="51"/>
      <c r="H42" s="51"/>
      <c r="I42" s="47"/>
      <c r="J42" s="13" t="s">
        <v>18</v>
      </c>
      <c r="K42" s="14" t="s">
        <v>25</v>
      </c>
      <c r="M42" s="51" t="s">
        <v>16</v>
      </c>
      <c r="N42" s="14" t="s">
        <v>25</v>
      </c>
    </row>
    <row r="43" ht="15.75" customHeight="1">
      <c r="B43" s="50"/>
      <c r="G43" s="51"/>
      <c r="H43" s="51"/>
      <c r="I43" s="47"/>
    </row>
    <row r="44" ht="15.75" customHeight="1">
      <c r="A44" s="49" t="s">
        <v>213</v>
      </c>
      <c r="B44" s="38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ht="15.75" customHeight="1">
      <c r="A45" s="50" t="s">
        <v>214</v>
      </c>
      <c r="C45" s="18" t="s">
        <v>12</v>
      </c>
      <c r="D45" s="18" t="s">
        <v>12</v>
      </c>
      <c r="E45" s="18" t="s">
        <v>12</v>
      </c>
      <c r="F45" s="18" t="s">
        <v>12</v>
      </c>
      <c r="G45" s="11" t="s">
        <v>13</v>
      </c>
      <c r="H45" s="51"/>
      <c r="I45" s="47"/>
      <c r="J45" s="11" t="s">
        <v>13</v>
      </c>
      <c r="M45" s="11" t="s">
        <v>13</v>
      </c>
    </row>
    <row r="46" ht="15.75" customHeight="1">
      <c r="A46" s="41" t="s">
        <v>116</v>
      </c>
      <c r="B46" s="41"/>
      <c r="C46" s="10" t="s">
        <v>117</v>
      </c>
      <c r="D46" s="10" t="s">
        <v>117</v>
      </c>
      <c r="E46" s="10" t="s">
        <v>117</v>
      </c>
      <c r="F46" s="10" t="s">
        <v>12</v>
      </c>
      <c r="G46" s="51"/>
      <c r="H46" s="51"/>
      <c r="I46" s="47"/>
      <c r="J46" s="13" t="s">
        <v>18</v>
      </c>
      <c r="K46" s="14" t="s">
        <v>25</v>
      </c>
      <c r="M46" s="51" t="s">
        <v>16</v>
      </c>
      <c r="N46" s="14" t="s">
        <v>25</v>
      </c>
    </row>
    <row r="47" ht="15.75" customHeight="1">
      <c r="A47" s="50"/>
      <c r="G47" s="51"/>
      <c r="H47" s="51"/>
      <c r="I47" s="47"/>
    </row>
    <row r="48" ht="15.75" customHeight="1">
      <c r="A48" s="49" t="s">
        <v>215</v>
      </c>
      <c r="B48" s="38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ht="15.75" customHeight="1">
      <c r="A49" s="50" t="s">
        <v>216</v>
      </c>
      <c r="C49" s="18" t="s">
        <v>12</v>
      </c>
      <c r="D49" s="18" t="s">
        <v>12</v>
      </c>
      <c r="E49" s="18" t="s">
        <v>12</v>
      </c>
      <c r="F49" s="18" t="s">
        <v>12</v>
      </c>
      <c r="G49" s="11" t="s">
        <v>13</v>
      </c>
      <c r="H49" s="51"/>
      <c r="I49" s="47"/>
      <c r="J49" s="11" t="s">
        <v>13</v>
      </c>
      <c r="M49" s="11" t="s">
        <v>13</v>
      </c>
    </row>
    <row r="50" ht="15.75" customHeight="1">
      <c r="A50" s="41" t="s">
        <v>116</v>
      </c>
      <c r="B50" s="41"/>
      <c r="C50" s="10" t="s">
        <v>117</v>
      </c>
      <c r="D50" s="10" t="s">
        <v>117</v>
      </c>
      <c r="E50" s="10" t="s">
        <v>117</v>
      </c>
      <c r="F50" s="10" t="s">
        <v>12</v>
      </c>
      <c r="G50" s="51"/>
      <c r="H50" s="51"/>
      <c r="I50" s="47"/>
      <c r="J50" s="13" t="s">
        <v>18</v>
      </c>
      <c r="K50" s="14" t="s">
        <v>25</v>
      </c>
      <c r="M50" s="51" t="s">
        <v>16</v>
      </c>
      <c r="N50" s="14" t="s">
        <v>25</v>
      </c>
    </row>
    <row r="51" ht="15.75" customHeight="1">
      <c r="A51" s="50"/>
      <c r="C51" s="10"/>
      <c r="D51" s="10"/>
      <c r="E51" s="10"/>
      <c r="F51" s="10"/>
      <c r="G51" s="51"/>
      <c r="H51" s="51"/>
      <c r="I51" s="47"/>
    </row>
    <row r="52" ht="15.75" customHeight="1">
      <c r="A52" s="49" t="s">
        <v>217</v>
      </c>
      <c r="B52" s="38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ht="15.75" customHeight="1">
      <c r="A53" s="50" t="s">
        <v>218</v>
      </c>
      <c r="C53" s="18" t="s">
        <v>12</v>
      </c>
      <c r="D53" s="18" t="s">
        <v>12</v>
      </c>
      <c r="E53" s="18" t="s">
        <v>12</v>
      </c>
      <c r="F53" s="18" t="s">
        <v>12</v>
      </c>
      <c r="G53" s="11" t="s">
        <v>13</v>
      </c>
      <c r="H53" s="51"/>
      <c r="I53" s="47"/>
      <c r="J53" s="11" t="s">
        <v>13</v>
      </c>
      <c r="M53" s="11" t="s">
        <v>13</v>
      </c>
    </row>
    <row r="54" ht="15.75" customHeight="1">
      <c r="A54" s="41" t="s">
        <v>116</v>
      </c>
      <c r="B54" s="41"/>
      <c r="C54" s="10" t="s">
        <v>117</v>
      </c>
      <c r="D54" s="10" t="s">
        <v>117</v>
      </c>
      <c r="E54" s="10" t="s">
        <v>117</v>
      </c>
      <c r="F54" s="10" t="s">
        <v>12</v>
      </c>
      <c r="G54" s="51"/>
      <c r="H54" s="51"/>
      <c r="I54" s="47"/>
      <c r="J54" s="13" t="s">
        <v>18</v>
      </c>
      <c r="K54" s="14" t="s">
        <v>25</v>
      </c>
      <c r="M54" s="51" t="s">
        <v>16</v>
      </c>
      <c r="N54" s="14" t="s">
        <v>25</v>
      </c>
    </row>
    <row r="55" ht="15.75" customHeight="1">
      <c r="C55" s="10"/>
      <c r="D55" s="10"/>
      <c r="E55" s="10"/>
      <c r="F55" s="10"/>
      <c r="G55" s="47"/>
      <c r="H55" s="51"/>
      <c r="I55" s="47"/>
    </row>
    <row r="56" ht="15.75" customHeight="1">
      <c r="A56" s="49" t="s">
        <v>219</v>
      </c>
      <c r="B56" s="38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ht="15.75" customHeight="1">
      <c r="A57" s="22" t="s">
        <v>220</v>
      </c>
      <c r="C57" s="18" t="s">
        <v>12</v>
      </c>
      <c r="D57" s="18" t="s">
        <v>12</v>
      </c>
      <c r="E57" s="18" t="s">
        <v>12</v>
      </c>
      <c r="F57" s="18" t="s">
        <v>12</v>
      </c>
      <c r="G57" s="11" t="s">
        <v>13</v>
      </c>
      <c r="H57" s="51"/>
      <c r="I57" s="47"/>
      <c r="J57" s="11" t="s">
        <v>13</v>
      </c>
      <c r="M57" s="11" t="s">
        <v>13</v>
      </c>
    </row>
    <row r="58" ht="15.75" customHeight="1">
      <c r="A58" s="41" t="s">
        <v>116</v>
      </c>
      <c r="B58" s="41"/>
      <c r="C58" s="10" t="s">
        <v>117</v>
      </c>
      <c r="D58" s="10" t="s">
        <v>117</v>
      </c>
      <c r="E58" s="10" t="s">
        <v>117</v>
      </c>
      <c r="F58" s="10" t="s">
        <v>12</v>
      </c>
      <c r="G58" s="47"/>
      <c r="H58" s="51"/>
      <c r="I58" s="47"/>
      <c r="J58" s="13" t="s">
        <v>18</v>
      </c>
      <c r="K58" s="14" t="s">
        <v>25</v>
      </c>
    </row>
    <row r="59" ht="15.75" customHeight="1">
      <c r="A59" s="22" t="s">
        <v>221</v>
      </c>
      <c r="C59" s="18" t="s">
        <v>12</v>
      </c>
      <c r="D59" s="18" t="s">
        <v>12</v>
      </c>
      <c r="E59" s="18" t="s">
        <v>12</v>
      </c>
      <c r="F59" s="18" t="s">
        <v>12</v>
      </c>
      <c r="G59" s="47" t="s">
        <v>16</v>
      </c>
      <c r="H59" s="51" t="s">
        <v>17</v>
      </c>
      <c r="I59" s="52" t="str">
        <f>HYPERLINK("https://github.com/stellio-hub/stellio-context-broker/issues/685","685")</f>
        <v>685</v>
      </c>
      <c r="J59" s="11" t="s">
        <v>13</v>
      </c>
      <c r="M59" s="11" t="s">
        <v>13</v>
      </c>
    </row>
    <row r="60" ht="15.75" customHeight="1">
      <c r="C60" s="41"/>
      <c r="D60" s="41"/>
      <c r="E60" s="41"/>
      <c r="F60" s="41"/>
      <c r="G60" s="47"/>
      <c r="H60" s="51"/>
      <c r="I60" s="47"/>
    </row>
    <row r="61" ht="15.75" customHeight="1">
      <c r="C61" s="10"/>
      <c r="D61" s="10"/>
      <c r="E61" s="10"/>
      <c r="F61" s="10"/>
      <c r="G61" s="47"/>
      <c r="H61" s="51"/>
      <c r="I61" s="47"/>
    </row>
    <row r="62" ht="15.75" customHeight="1">
      <c r="G62" s="47"/>
      <c r="H62" s="51"/>
      <c r="I62" s="47"/>
    </row>
    <row r="63" ht="15.75" customHeight="1">
      <c r="C63" s="10"/>
      <c r="D63" s="10"/>
      <c r="E63" s="10"/>
      <c r="F63" s="10"/>
      <c r="G63" s="47"/>
      <c r="H63" s="51"/>
      <c r="I63" s="47"/>
    </row>
    <row r="64" ht="15.75" customHeight="1">
      <c r="C64" s="10"/>
      <c r="D64" s="10"/>
      <c r="E64" s="10"/>
      <c r="F64" s="10"/>
      <c r="G64" s="47"/>
      <c r="H64" s="51"/>
      <c r="I64" s="47"/>
    </row>
    <row r="65" ht="15.75" customHeight="1">
      <c r="G65" s="47"/>
      <c r="H65" s="51"/>
      <c r="I65" s="47"/>
    </row>
    <row r="66" ht="15.75" customHeight="1">
      <c r="C66" s="10"/>
      <c r="D66" s="10"/>
      <c r="E66" s="10"/>
      <c r="F66" s="10"/>
      <c r="G66" s="47"/>
      <c r="H66" s="51"/>
      <c r="I66" s="47"/>
    </row>
    <row r="67" ht="15.75" customHeight="1">
      <c r="C67" s="10"/>
      <c r="D67" s="10"/>
      <c r="E67" s="10"/>
      <c r="F67" s="10"/>
      <c r="G67" s="47"/>
      <c r="H67" s="51"/>
      <c r="I67" s="47"/>
    </row>
    <row r="68" ht="15.75" customHeight="1">
      <c r="C68" s="10"/>
      <c r="D68" s="10"/>
      <c r="E68" s="10"/>
      <c r="F68" s="10"/>
      <c r="G68" s="47"/>
      <c r="H68" s="51"/>
      <c r="I68" s="47"/>
    </row>
    <row r="69" ht="15.75" customHeight="1">
      <c r="C69" s="10"/>
      <c r="D69" s="10"/>
      <c r="E69" s="10"/>
      <c r="F69" s="10"/>
      <c r="G69" s="47"/>
      <c r="H69" s="51"/>
      <c r="I69" s="47"/>
    </row>
    <row r="70" ht="15.75" customHeight="1">
      <c r="C70" s="10"/>
      <c r="D70" s="10"/>
      <c r="E70" s="10"/>
      <c r="F70" s="10"/>
      <c r="G70" s="47"/>
      <c r="H70" s="51"/>
      <c r="I70" s="47"/>
    </row>
    <row r="71" ht="15.75" customHeight="1">
      <c r="C71" s="41"/>
      <c r="D71" s="41"/>
      <c r="E71" s="41"/>
      <c r="F71" s="41"/>
      <c r="G71" s="47"/>
      <c r="H71" s="51"/>
      <c r="I71" s="47"/>
    </row>
    <row r="72" ht="15.75" customHeight="1">
      <c r="C72" s="10"/>
      <c r="D72" s="10"/>
      <c r="E72" s="10"/>
      <c r="F72" s="10"/>
      <c r="G72" s="47"/>
      <c r="H72" s="51"/>
      <c r="I72" s="47"/>
    </row>
    <row r="73" ht="15.75" customHeight="1">
      <c r="C73" s="10"/>
      <c r="D73" s="10"/>
      <c r="E73" s="10"/>
      <c r="F73" s="10"/>
      <c r="G73" s="47"/>
      <c r="H73" s="51"/>
      <c r="I73" s="47"/>
    </row>
    <row r="74" ht="15.75" customHeight="1">
      <c r="C74" s="10"/>
      <c r="D74" s="10"/>
      <c r="E74" s="10"/>
      <c r="F74" s="10"/>
      <c r="G74" s="47"/>
      <c r="H74" s="51"/>
      <c r="I74" s="47"/>
    </row>
    <row r="75" ht="15.75" customHeight="1">
      <c r="C75" s="10"/>
      <c r="D75" s="10"/>
      <c r="E75" s="10"/>
      <c r="F75" s="10"/>
      <c r="G75" s="47"/>
      <c r="H75" s="51"/>
      <c r="I75" s="47"/>
    </row>
    <row r="76" ht="15.75" customHeight="1">
      <c r="C76" s="10"/>
      <c r="D76" s="10"/>
      <c r="E76" s="10"/>
      <c r="F76" s="10"/>
      <c r="G76" s="47"/>
      <c r="H76" s="51"/>
      <c r="I76" s="47"/>
    </row>
    <row r="77" ht="15.75" customHeight="1">
      <c r="C77" s="41"/>
      <c r="D77" s="41"/>
      <c r="E77" s="41"/>
      <c r="F77" s="41"/>
      <c r="G77" s="47"/>
      <c r="H77" s="51"/>
      <c r="I77" s="47"/>
    </row>
    <row r="78" ht="15.75" customHeight="1">
      <c r="C78" s="10"/>
      <c r="D78" s="10"/>
      <c r="E78" s="10"/>
      <c r="F78" s="10"/>
      <c r="G78" s="47"/>
      <c r="H78" s="51"/>
      <c r="I78" s="47"/>
    </row>
    <row r="79" ht="15.75" customHeight="1">
      <c r="C79" s="10"/>
      <c r="D79" s="10"/>
      <c r="E79" s="10"/>
      <c r="F79" s="10"/>
      <c r="G79" s="47"/>
      <c r="H79" s="51"/>
      <c r="I79" s="47"/>
    </row>
    <row r="80" ht="15.75" customHeight="1">
      <c r="C80" s="10"/>
      <c r="D80" s="10"/>
      <c r="E80" s="10"/>
      <c r="F80" s="10"/>
      <c r="G80" s="47"/>
      <c r="H80" s="51"/>
      <c r="I80" s="47"/>
    </row>
    <row r="81" ht="15.75" customHeight="1">
      <c r="C81" s="10"/>
      <c r="D81" s="10"/>
      <c r="E81" s="10"/>
      <c r="F81" s="10"/>
      <c r="G81" s="47"/>
      <c r="H81" s="51"/>
      <c r="I81" s="47"/>
    </row>
    <row r="82" ht="15.75" customHeight="1">
      <c r="C82" s="10"/>
      <c r="D82" s="10"/>
      <c r="E82" s="10"/>
      <c r="F82" s="10"/>
      <c r="G82" s="47"/>
      <c r="H82" s="51"/>
      <c r="I82" s="47"/>
    </row>
    <row r="83" ht="15.75" customHeight="1">
      <c r="C83" s="10"/>
      <c r="D83" s="10"/>
      <c r="E83" s="10"/>
      <c r="F83" s="10"/>
      <c r="G83" s="47"/>
      <c r="H83" s="51"/>
      <c r="I83" s="47"/>
    </row>
    <row r="84" ht="15.75" customHeight="1">
      <c r="C84" s="10"/>
      <c r="D84" s="10"/>
      <c r="E84" s="10"/>
      <c r="F84" s="10"/>
      <c r="G84" s="47"/>
      <c r="H84" s="51"/>
      <c r="I84" s="47"/>
    </row>
    <row r="85" ht="15.75" customHeight="1">
      <c r="C85" s="10"/>
      <c r="D85" s="10"/>
      <c r="E85" s="10"/>
      <c r="F85" s="10"/>
      <c r="G85" s="47"/>
      <c r="H85" s="51"/>
      <c r="I85" s="47"/>
    </row>
    <row r="86" ht="15.75" customHeight="1">
      <c r="C86" s="10"/>
      <c r="D86" s="10"/>
      <c r="E86" s="10"/>
      <c r="F86" s="10"/>
      <c r="G86" s="47"/>
      <c r="H86" s="51"/>
      <c r="I86" s="47"/>
    </row>
    <row r="87" ht="15.75" customHeight="1">
      <c r="C87" s="10"/>
      <c r="D87" s="10"/>
      <c r="E87" s="10"/>
      <c r="F87" s="10"/>
      <c r="G87" s="47"/>
      <c r="H87" s="51"/>
      <c r="I87" s="47"/>
    </row>
    <row r="88" ht="15.75" customHeight="1">
      <c r="C88" s="10"/>
      <c r="D88" s="10"/>
      <c r="E88" s="10"/>
      <c r="F88" s="10"/>
      <c r="G88" s="47"/>
      <c r="H88" s="51"/>
      <c r="I88" s="47"/>
    </row>
    <row r="89" ht="15.75" customHeight="1">
      <c r="C89" s="10"/>
      <c r="D89" s="10"/>
      <c r="E89" s="10"/>
      <c r="F89" s="10"/>
      <c r="G89" s="47"/>
      <c r="H89" s="51"/>
      <c r="I89" s="47"/>
    </row>
    <row r="90" ht="15.75" customHeight="1">
      <c r="C90" s="10"/>
      <c r="D90" s="10"/>
      <c r="E90" s="10"/>
      <c r="F90" s="10"/>
      <c r="G90" s="47"/>
      <c r="H90" s="51"/>
      <c r="I90" s="47"/>
    </row>
    <row r="91" ht="15.75" customHeight="1">
      <c r="C91" s="41"/>
      <c r="D91" s="41"/>
      <c r="E91" s="41"/>
      <c r="F91" s="41"/>
      <c r="G91" s="47"/>
      <c r="H91" s="51"/>
      <c r="I91" s="47"/>
    </row>
    <row r="92" ht="15.75" customHeight="1">
      <c r="C92" s="10"/>
      <c r="D92" s="10"/>
      <c r="E92" s="10"/>
      <c r="F92" s="10"/>
      <c r="G92" s="47"/>
      <c r="H92" s="51"/>
      <c r="I92" s="47"/>
    </row>
    <row r="93" ht="15.75" customHeight="1">
      <c r="C93" s="10"/>
      <c r="D93" s="10"/>
      <c r="E93" s="10"/>
      <c r="F93" s="10"/>
      <c r="G93" s="47"/>
      <c r="H93" s="51"/>
      <c r="I93" s="47"/>
    </row>
    <row r="94" ht="15.75" customHeight="1">
      <c r="C94" s="10"/>
      <c r="D94" s="10"/>
      <c r="E94" s="10"/>
      <c r="F94" s="10"/>
      <c r="G94" s="47"/>
      <c r="H94" s="51"/>
      <c r="I94" s="47"/>
    </row>
    <row r="95" ht="15.75" customHeight="1">
      <c r="C95" s="10"/>
      <c r="D95" s="10"/>
      <c r="E95" s="10"/>
      <c r="F95" s="10"/>
      <c r="G95" s="47"/>
      <c r="H95" s="51"/>
      <c r="I95" s="47"/>
    </row>
    <row r="96" ht="15.75" customHeight="1">
      <c r="C96" s="10"/>
      <c r="D96" s="10"/>
      <c r="E96" s="10"/>
      <c r="F96" s="10"/>
      <c r="G96" s="47"/>
      <c r="H96" s="51"/>
      <c r="I96" s="47"/>
    </row>
    <row r="97" ht="15.75" customHeight="1">
      <c r="C97" s="10"/>
      <c r="D97" s="10"/>
      <c r="E97" s="10"/>
      <c r="F97" s="10"/>
      <c r="G97" s="47"/>
      <c r="H97" s="51"/>
      <c r="I97" s="47"/>
    </row>
    <row r="98" ht="15.75" customHeight="1">
      <c r="C98" s="10"/>
      <c r="D98" s="10"/>
      <c r="E98" s="10"/>
      <c r="F98" s="10"/>
      <c r="G98" s="47"/>
      <c r="H98" s="51"/>
      <c r="I98" s="47"/>
    </row>
    <row r="99" ht="15.75" customHeight="1">
      <c r="C99" s="10"/>
      <c r="D99" s="10"/>
      <c r="E99" s="10"/>
      <c r="F99" s="10"/>
      <c r="G99" s="47"/>
      <c r="H99" s="51"/>
      <c r="I99" s="47"/>
    </row>
    <row r="100" ht="15.75" customHeight="1">
      <c r="C100" s="10"/>
      <c r="D100" s="10"/>
      <c r="E100" s="10"/>
      <c r="F100" s="10"/>
      <c r="G100" s="47"/>
      <c r="H100" s="51"/>
      <c r="I100" s="47"/>
    </row>
    <row r="101" ht="15.75" customHeight="1">
      <c r="C101" s="10"/>
      <c r="D101" s="10"/>
      <c r="E101" s="10"/>
      <c r="F101" s="10"/>
      <c r="G101" s="47"/>
      <c r="H101" s="51"/>
      <c r="I101" s="47"/>
    </row>
    <row r="102" ht="15.75" customHeight="1">
      <c r="C102" s="10"/>
      <c r="D102" s="10"/>
      <c r="E102" s="10"/>
      <c r="F102" s="10"/>
      <c r="G102" s="47"/>
      <c r="H102" s="51"/>
      <c r="I102" s="47"/>
    </row>
    <row r="103" ht="15.75" customHeight="1">
      <c r="C103" s="10"/>
      <c r="D103" s="10"/>
      <c r="E103" s="10"/>
      <c r="F103" s="10"/>
      <c r="G103" s="47"/>
      <c r="H103" s="51"/>
      <c r="I103" s="47"/>
    </row>
    <row r="104" ht="15.75" customHeight="1">
      <c r="C104" s="10"/>
      <c r="D104" s="10"/>
      <c r="E104" s="10"/>
      <c r="F104" s="10"/>
      <c r="G104" s="47"/>
      <c r="H104" s="51"/>
      <c r="I104" s="47"/>
    </row>
    <row r="105" ht="15.75" customHeight="1">
      <c r="C105" s="10"/>
      <c r="D105" s="10"/>
      <c r="E105" s="10"/>
      <c r="F105" s="10"/>
      <c r="G105" s="47"/>
      <c r="H105" s="51"/>
      <c r="I105" s="47"/>
    </row>
    <row r="106" ht="15.75" customHeight="1">
      <c r="C106" s="10"/>
      <c r="D106" s="10"/>
      <c r="E106" s="10"/>
      <c r="F106" s="10"/>
      <c r="G106" s="47"/>
      <c r="H106" s="51"/>
      <c r="I106" s="47"/>
    </row>
    <row r="107" ht="15.75" customHeight="1">
      <c r="C107" s="10"/>
      <c r="D107" s="10"/>
      <c r="E107" s="10"/>
      <c r="F107" s="10"/>
      <c r="G107" s="47"/>
      <c r="H107" s="51"/>
      <c r="I107" s="47"/>
    </row>
    <row r="108" ht="15.75" customHeight="1">
      <c r="C108" s="10"/>
      <c r="D108" s="10"/>
      <c r="E108" s="10"/>
      <c r="F108" s="10"/>
      <c r="G108" s="47"/>
      <c r="H108" s="51"/>
      <c r="I108" s="47"/>
    </row>
    <row r="109" ht="15.75" customHeight="1">
      <c r="C109" s="10"/>
      <c r="D109" s="10"/>
      <c r="E109" s="10"/>
      <c r="F109" s="10"/>
      <c r="G109" s="47"/>
      <c r="H109" s="51"/>
      <c r="I109" s="47"/>
    </row>
    <row r="110" ht="15.75" customHeight="1">
      <c r="C110" s="10"/>
      <c r="D110" s="10"/>
      <c r="E110" s="10"/>
      <c r="F110" s="10"/>
      <c r="G110" s="47"/>
      <c r="H110" s="51"/>
      <c r="I110" s="47"/>
    </row>
    <row r="111" ht="15.75" customHeight="1">
      <c r="C111" s="10"/>
      <c r="D111" s="10"/>
      <c r="E111" s="10"/>
      <c r="F111" s="10"/>
      <c r="G111" s="47"/>
      <c r="H111" s="51"/>
      <c r="I111" s="47"/>
    </row>
    <row r="112" ht="15.75" customHeight="1">
      <c r="C112" s="10"/>
      <c r="D112" s="10"/>
      <c r="E112" s="10"/>
      <c r="F112" s="10"/>
      <c r="G112" s="47"/>
      <c r="H112" s="51"/>
      <c r="I112" s="47"/>
    </row>
    <row r="113" ht="15.75" customHeight="1">
      <c r="C113" s="10"/>
      <c r="D113" s="10"/>
      <c r="E113" s="10"/>
      <c r="F113" s="10"/>
      <c r="G113" s="47"/>
      <c r="H113" s="51"/>
      <c r="I113" s="47"/>
    </row>
    <row r="114" ht="15.75" customHeight="1">
      <c r="C114" s="10"/>
      <c r="D114" s="10"/>
      <c r="E114" s="10"/>
      <c r="F114" s="10"/>
      <c r="G114" s="47"/>
      <c r="H114" s="51"/>
      <c r="I114" s="47"/>
    </row>
    <row r="115" ht="15.75" customHeight="1">
      <c r="C115" s="10"/>
      <c r="D115" s="10"/>
      <c r="E115" s="10"/>
      <c r="F115" s="10"/>
      <c r="G115" s="47"/>
      <c r="H115" s="51"/>
      <c r="I115" s="47"/>
    </row>
    <row r="116" ht="15.75" customHeight="1">
      <c r="C116" s="10"/>
      <c r="D116" s="10"/>
      <c r="E116" s="10"/>
      <c r="F116" s="10"/>
      <c r="G116" s="47"/>
      <c r="H116" s="51"/>
      <c r="I116" s="47"/>
    </row>
    <row r="117" ht="15.75" customHeight="1">
      <c r="C117" s="10"/>
      <c r="D117" s="10"/>
      <c r="E117" s="10"/>
      <c r="F117" s="10"/>
      <c r="G117" s="47"/>
      <c r="H117" s="51"/>
      <c r="I117" s="47"/>
    </row>
    <row r="118" ht="15.75" customHeight="1">
      <c r="C118" s="10"/>
      <c r="D118" s="10"/>
      <c r="E118" s="10"/>
      <c r="F118" s="10"/>
      <c r="G118" s="47"/>
      <c r="H118" s="51"/>
      <c r="I118" s="47"/>
    </row>
    <row r="119" ht="15.75" customHeight="1">
      <c r="C119" s="10"/>
      <c r="D119" s="10"/>
      <c r="E119" s="10"/>
      <c r="F119" s="10"/>
      <c r="G119" s="47"/>
      <c r="H119" s="51"/>
      <c r="I119" s="47"/>
    </row>
    <row r="120" ht="15.75" customHeight="1">
      <c r="C120" s="10"/>
      <c r="D120" s="10"/>
      <c r="E120" s="10"/>
      <c r="F120" s="10"/>
      <c r="G120" s="47"/>
      <c r="H120" s="51"/>
      <c r="I120" s="47"/>
    </row>
    <row r="121" ht="15.75" customHeight="1">
      <c r="C121" s="10"/>
      <c r="D121" s="10"/>
      <c r="E121" s="10"/>
      <c r="F121" s="10"/>
      <c r="G121" s="47"/>
      <c r="H121" s="51"/>
      <c r="I121" s="47"/>
    </row>
    <row r="122" ht="15.75" customHeight="1">
      <c r="C122" s="10"/>
      <c r="D122" s="10"/>
      <c r="E122" s="10"/>
      <c r="F122" s="10"/>
      <c r="G122" s="47"/>
      <c r="H122" s="51"/>
      <c r="I122" s="47"/>
    </row>
    <row r="123" ht="15.75" customHeight="1">
      <c r="C123" s="10"/>
      <c r="D123" s="10"/>
      <c r="E123" s="10"/>
      <c r="F123" s="10"/>
      <c r="G123" s="47"/>
      <c r="H123" s="51"/>
      <c r="I123" s="47"/>
    </row>
    <row r="124" ht="15.75" customHeight="1">
      <c r="C124" s="10"/>
      <c r="D124" s="10"/>
      <c r="E124" s="10"/>
      <c r="F124" s="10"/>
      <c r="G124" s="47"/>
      <c r="H124" s="51"/>
      <c r="I124" s="47"/>
    </row>
    <row r="125" ht="15.75" customHeight="1">
      <c r="C125" s="10"/>
      <c r="D125" s="10"/>
      <c r="E125" s="10"/>
      <c r="F125" s="10"/>
      <c r="G125" s="47"/>
      <c r="H125" s="51"/>
      <c r="I125" s="47"/>
    </row>
    <row r="126" ht="15.75" customHeight="1">
      <c r="C126" s="10"/>
      <c r="D126" s="10"/>
      <c r="E126" s="10"/>
      <c r="F126" s="10"/>
      <c r="G126" s="47"/>
      <c r="H126" s="51"/>
      <c r="I126" s="47"/>
    </row>
    <row r="127" ht="15.75" customHeight="1">
      <c r="C127" s="10"/>
      <c r="D127" s="10"/>
      <c r="E127" s="10"/>
      <c r="F127" s="10"/>
      <c r="G127" s="47"/>
      <c r="H127" s="51"/>
      <c r="I127" s="47"/>
    </row>
    <row r="128" ht="15.75" customHeight="1">
      <c r="C128" s="10"/>
      <c r="D128" s="10"/>
      <c r="E128" s="10"/>
      <c r="F128" s="10"/>
      <c r="G128" s="47"/>
      <c r="H128" s="51"/>
      <c r="I128" s="47"/>
    </row>
    <row r="129" ht="15.75" customHeight="1">
      <c r="C129" s="10"/>
      <c r="D129" s="10"/>
      <c r="E129" s="10"/>
      <c r="F129" s="10"/>
      <c r="G129" s="47"/>
      <c r="H129" s="51"/>
      <c r="I129" s="47"/>
    </row>
    <row r="130" ht="15.75" customHeight="1">
      <c r="C130" s="10"/>
      <c r="D130" s="10"/>
      <c r="E130" s="10"/>
      <c r="F130" s="10"/>
      <c r="G130" s="47"/>
      <c r="H130" s="51"/>
      <c r="I130" s="47"/>
    </row>
    <row r="131" ht="15.75" customHeight="1">
      <c r="C131" s="10"/>
      <c r="D131" s="10"/>
      <c r="E131" s="10"/>
      <c r="F131" s="10"/>
      <c r="G131" s="47"/>
      <c r="H131" s="51"/>
      <c r="I131" s="47"/>
    </row>
    <row r="132" ht="15.75" customHeight="1">
      <c r="C132" s="10"/>
      <c r="D132" s="10"/>
      <c r="E132" s="10"/>
      <c r="F132" s="10"/>
      <c r="G132" s="47"/>
      <c r="H132" s="51"/>
      <c r="I132" s="47"/>
    </row>
    <row r="133" ht="15.75" customHeight="1">
      <c r="C133" s="10"/>
      <c r="D133" s="10"/>
      <c r="E133" s="10"/>
      <c r="F133" s="10"/>
      <c r="G133" s="47"/>
      <c r="H133" s="51"/>
      <c r="I133" s="47"/>
    </row>
    <row r="134" ht="15.75" customHeight="1">
      <c r="C134" s="10"/>
      <c r="D134" s="10"/>
      <c r="E134" s="10"/>
      <c r="F134" s="10"/>
      <c r="G134" s="47"/>
      <c r="H134" s="51"/>
      <c r="I134" s="47"/>
    </row>
    <row r="135" ht="15.75" customHeight="1">
      <c r="C135" s="10"/>
      <c r="D135" s="10"/>
      <c r="E135" s="10"/>
      <c r="F135" s="10"/>
      <c r="G135" s="47"/>
      <c r="H135" s="51"/>
      <c r="I135" s="47"/>
    </row>
    <row r="136" ht="15.75" customHeight="1">
      <c r="C136" s="10"/>
      <c r="D136" s="10"/>
      <c r="E136" s="10"/>
      <c r="F136" s="10"/>
      <c r="G136" s="47"/>
      <c r="H136" s="51"/>
      <c r="I136" s="47"/>
    </row>
    <row r="137" ht="15.75" customHeight="1">
      <c r="C137" s="10"/>
      <c r="D137" s="10"/>
      <c r="E137" s="10"/>
      <c r="F137" s="10"/>
      <c r="G137" s="47"/>
      <c r="H137" s="51"/>
      <c r="I137" s="47"/>
    </row>
    <row r="138" ht="15.75" customHeight="1">
      <c r="C138" s="10"/>
      <c r="D138" s="10"/>
      <c r="E138" s="10"/>
      <c r="F138" s="10"/>
      <c r="G138" s="47"/>
      <c r="H138" s="51"/>
      <c r="I138" s="47"/>
    </row>
    <row r="139" ht="15.75" customHeight="1">
      <c r="C139" s="10"/>
      <c r="D139" s="10"/>
      <c r="E139" s="10"/>
      <c r="F139" s="10"/>
      <c r="G139" s="47"/>
      <c r="H139" s="51"/>
      <c r="I139" s="47"/>
    </row>
    <row r="140" ht="15.75" customHeight="1">
      <c r="C140" s="10"/>
      <c r="D140" s="10"/>
      <c r="E140" s="10"/>
      <c r="F140" s="10"/>
      <c r="G140" s="47"/>
      <c r="H140" s="51"/>
      <c r="I140" s="47"/>
    </row>
    <row r="141" ht="15.75" customHeight="1">
      <c r="C141" s="10"/>
      <c r="D141" s="10"/>
      <c r="E141" s="10"/>
      <c r="F141" s="10"/>
      <c r="G141" s="47"/>
      <c r="H141" s="51"/>
      <c r="I141" s="47"/>
    </row>
    <row r="142" ht="15.75" customHeight="1">
      <c r="C142" s="10"/>
      <c r="D142" s="10"/>
      <c r="E142" s="10"/>
      <c r="F142" s="10"/>
      <c r="G142" s="47"/>
      <c r="H142" s="51"/>
      <c r="I142" s="47"/>
    </row>
    <row r="143" ht="15.75" customHeight="1">
      <c r="C143" s="10"/>
      <c r="D143" s="10"/>
      <c r="E143" s="10"/>
      <c r="F143" s="10"/>
      <c r="G143" s="47"/>
      <c r="H143" s="51"/>
      <c r="I143" s="47"/>
    </row>
    <row r="144" ht="15.75" customHeight="1">
      <c r="C144" s="10"/>
      <c r="D144" s="10"/>
      <c r="E144" s="10"/>
      <c r="F144" s="10"/>
      <c r="G144" s="47"/>
      <c r="H144" s="51"/>
      <c r="I144" s="47"/>
    </row>
    <row r="145" ht="15.75" customHeight="1">
      <c r="C145" s="10"/>
      <c r="D145" s="10"/>
      <c r="E145" s="10"/>
      <c r="F145" s="10"/>
      <c r="G145" s="47"/>
      <c r="H145" s="51"/>
      <c r="I145" s="47"/>
    </row>
    <row r="146" ht="15.75" customHeight="1">
      <c r="C146" s="10"/>
      <c r="D146" s="10"/>
      <c r="E146" s="10"/>
      <c r="F146" s="10"/>
      <c r="G146" s="47"/>
      <c r="H146" s="51"/>
      <c r="I146" s="47"/>
    </row>
    <row r="147" ht="15.75" customHeight="1">
      <c r="C147" s="10"/>
      <c r="D147" s="10"/>
      <c r="E147" s="10"/>
      <c r="F147" s="10"/>
      <c r="G147" s="47"/>
      <c r="H147" s="51"/>
      <c r="I147" s="47"/>
    </row>
    <row r="148" ht="15.75" customHeight="1">
      <c r="C148" s="10"/>
      <c r="D148" s="10"/>
      <c r="E148" s="10"/>
      <c r="F148" s="10"/>
      <c r="G148" s="47"/>
      <c r="H148" s="51"/>
      <c r="I148" s="47"/>
    </row>
    <row r="149" ht="15.75" customHeight="1">
      <c r="C149" s="10"/>
      <c r="D149" s="10"/>
      <c r="E149" s="10"/>
      <c r="F149" s="10"/>
      <c r="G149" s="47"/>
      <c r="H149" s="51"/>
      <c r="I149" s="47"/>
    </row>
    <row r="150" ht="15.75" customHeight="1">
      <c r="C150" s="10"/>
      <c r="D150" s="10"/>
      <c r="E150" s="10"/>
      <c r="F150" s="10"/>
      <c r="G150" s="47"/>
      <c r="H150" s="51"/>
      <c r="I150" s="47"/>
    </row>
    <row r="151" ht="15.75" customHeight="1">
      <c r="C151" s="10"/>
      <c r="D151" s="10"/>
      <c r="E151" s="10"/>
      <c r="F151" s="10"/>
      <c r="G151" s="47"/>
      <c r="H151" s="51"/>
      <c r="I151" s="47"/>
    </row>
    <row r="152" ht="15.75" customHeight="1">
      <c r="C152" s="10"/>
      <c r="D152" s="10"/>
      <c r="E152" s="10"/>
      <c r="F152" s="10"/>
      <c r="G152" s="47"/>
      <c r="H152" s="51"/>
      <c r="I152" s="47"/>
    </row>
    <row r="153" ht="15.75" customHeight="1">
      <c r="C153" s="10"/>
      <c r="D153" s="10"/>
      <c r="E153" s="10"/>
      <c r="F153" s="10"/>
      <c r="G153" s="47"/>
      <c r="H153" s="51"/>
      <c r="I153" s="47"/>
    </row>
    <row r="154" ht="15.75" customHeight="1">
      <c r="C154" s="10"/>
      <c r="D154" s="10"/>
      <c r="E154" s="10"/>
      <c r="F154" s="10"/>
      <c r="G154" s="47"/>
      <c r="H154" s="51"/>
      <c r="I154" s="47"/>
    </row>
    <row r="155" ht="15.75" customHeight="1">
      <c r="C155" s="10"/>
      <c r="D155" s="10"/>
      <c r="E155" s="10"/>
      <c r="F155" s="10"/>
      <c r="G155" s="47"/>
      <c r="H155" s="51"/>
      <c r="I155" s="47"/>
    </row>
    <row r="156" ht="15.75" customHeight="1">
      <c r="C156" s="10"/>
      <c r="D156" s="10"/>
      <c r="E156" s="10"/>
      <c r="F156" s="10"/>
      <c r="G156" s="47"/>
      <c r="H156" s="51"/>
      <c r="I156" s="47"/>
    </row>
    <row r="157" ht="15.75" customHeight="1">
      <c r="C157" s="10"/>
      <c r="D157" s="10"/>
      <c r="E157" s="10"/>
      <c r="F157" s="10"/>
      <c r="G157" s="47"/>
      <c r="H157" s="51"/>
      <c r="I157" s="47"/>
    </row>
    <row r="158" ht="15.75" customHeight="1">
      <c r="C158" s="10"/>
      <c r="D158" s="10"/>
      <c r="E158" s="10"/>
      <c r="F158" s="10"/>
      <c r="G158" s="47"/>
      <c r="H158" s="51"/>
      <c r="I158" s="47"/>
    </row>
    <row r="159" ht="15.75" customHeight="1">
      <c r="C159" s="10"/>
      <c r="D159" s="10"/>
      <c r="E159" s="10"/>
      <c r="F159" s="10"/>
      <c r="G159" s="47"/>
      <c r="H159" s="51"/>
      <c r="I159" s="47"/>
    </row>
    <row r="160" ht="15.75" customHeight="1">
      <c r="C160" s="10"/>
      <c r="D160" s="10"/>
      <c r="E160" s="10"/>
      <c r="F160" s="10"/>
      <c r="G160" s="47"/>
      <c r="H160" s="51"/>
      <c r="I160" s="47"/>
    </row>
    <row r="161" ht="15.75" customHeight="1">
      <c r="C161" s="10"/>
      <c r="D161" s="10"/>
      <c r="E161" s="10"/>
      <c r="F161" s="10"/>
      <c r="G161" s="47"/>
      <c r="H161" s="51"/>
      <c r="I161" s="47"/>
    </row>
    <row r="162" ht="15.75" customHeight="1">
      <c r="C162" s="10"/>
      <c r="D162" s="10"/>
      <c r="E162" s="10"/>
      <c r="F162" s="10"/>
      <c r="G162" s="47"/>
      <c r="H162" s="51"/>
      <c r="I162" s="47"/>
    </row>
    <row r="163" ht="15.75" customHeight="1">
      <c r="C163" s="10"/>
      <c r="D163" s="10"/>
      <c r="E163" s="10"/>
      <c r="F163" s="10"/>
      <c r="G163" s="47"/>
      <c r="H163" s="51"/>
      <c r="I163" s="47"/>
    </row>
    <row r="164" ht="15.75" customHeight="1">
      <c r="C164" s="10"/>
      <c r="D164" s="10"/>
      <c r="E164" s="10"/>
      <c r="F164" s="10"/>
      <c r="G164" s="47"/>
      <c r="H164" s="51"/>
      <c r="I164" s="47"/>
    </row>
    <row r="165" ht="15.75" customHeight="1">
      <c r="C165" s="10"/>
      <c r="D165" s="10"/>
      <c r="E165" s="10"/>
      <c r="F165" s="10"/>
      <c r="G165" s="47"/>
      <c r="H165" s="51"/>
      <c r="I165" s="47"/>
    </row>
    <row r="166" ht="15.75" customHeight="1">
      <c r="C166" s="10"/>
      <c r="D166" s="10"/>
      <c r="E166" s="10"/>
      <c r="F166" s="10"/>
      <c r="G166" s="47"/>
      <c r="H166" s="51"/>
      <c r="I166" s="47"/>
    </row>
    <row r="167" ht="15.75" customHeight="1">
      <c r="C167" s="10"/>
      <c r="D167" s="10"/>
      <c r="E167" s="10"/>
      <c r="F167" s="10"/>
      <c r="G167" s="47"/>
      <c r="H167" s="51"/>
      <c r="I167" s="47"/>
    </row>
    <row r="168" ht="15.75" customHeight="1">
      <c r="C168" s="10"/>
      <c r="D168" s="10"/>
      <c r="E168" s="10"/>
      <c r="F168" s="10"/>
      <c r="G168" s="47"/>
      <c r="H168" s="51"/>
      <c r="I168" s="47"/>
    </row>
    <row r="169" ht="15.75" customHeight="1">
      <c r="C169" s="10"/>
      <c r="D169" s="10"/>
      <c r="E169" s="10"/>
      <c r="F169" s="10"/>
      <c r="G169" s="47"/>
      <c r="H169" s="51"/>
      <c r="I169" s="47"/>
    </row>
    <row r="170" ht="15.75" customHeight="1">
      <c r="C170" s="10"/>
      <c r="D170" s="10"/>
      <c r="E170" s="10"/>
      <c r="F170" s="10"/>
      <c r="G170" s="47"/>
      <c r="H170" s="51"/>
      <c r="I170" s="47"/>
    </row>
    <row r="171" ht="15.75" customHeight="1">
      <c r="C171" s="10"/>
      <c r="D171" s="10"/>
      <c r="E171" s="10"/>
      <c r="F171" s="10"/>
      <c r="G171" s="47"/>
      <c r="H171" s="51"/>
      <c r="I171" s="47"/>
    </row>
    <row r="172" ht="15.75" customHeight="1">
      <c r="C172" s="10"/>
      <c r="D172" s="10"/>
      <c r="E172" s="10"/>
      <c r="F172" s="10"/>
      <c r="G172" s="47"/>
      <c r="H172" s="51"/>
      <c r="I172" s="47"/>
    </row>
    <row r="173" ht="15.75" customHeight="1">
      <c r="C173" s="10"/>
      <c r="D173" s="10"/>
      <c r="E173" s="10"/>
      <c r="F173" s="10"/>
      <c r="G173" s="47"/>
      <c r="H173" s="51"/>
      <c r="I173" s="47"/>
    </row>
    <row r="174" ht="15.75" customHeight="1">
      <c r="C174" s="10"/>
      <c r="D174" s="10"/>
      <c r="E174" s="10"/>
      <c r="F174" s="10"/>
      <c r="G174" s="47"/>
      <c r="H174" s="51"/>
      <c r="I174" s="47"/>
    </row>
    <row r="175" ht="15.75" customHeight="1">
      <c r="C175" s="10"/>
      <c r="D175" s="10"/>
      <c r="E175" s="10"/>
      <c r="F175" s="10"/>
      <c r="G175" s="47"/>
      <c r="H175" s="51"/>
      <c r="I175" s="47"/>
    </row>
    <row r="176" ht="15.75" customHeight="1">
      <c r="C176" s="10"/>
      <c r="D176" s="10"/>
      <c r="E176" s="10"/>
      <c r="F176" s="10"/>
      <c r="G176" s="47"/>
      <c r="H176" s="51"/>
      <c r="I176" s="47"/>
    </row>
    <row r="177" ht="15.75" customHeight="1">
      <c r="C177" s="10"/>
      <c r="D177" s="10"/>
      <c r="E177" s="10"/>
      <c r="F177" s="10"/>
      <c r="G177" s="47"/>
      <c r="H177" s="51"/>
      <c r="I177" s="47"/>
    </row>
    <row r="178" ht="15.75" customHeight="1">
      <c r="C178" s="10"/>
      <c r="D178" s="10"/>
      <c r="E178" s="10"/>
      <c r="F178" s="10"/>
      <c r="G178" s="47"/>
      <c r="H178" s="51"/>
      <c r="I178" s="47"/>
    </row>
    <row r="179" ht="15.75" customHeight="1">
      <c r="C179" s="10"/>
      <c r="D179" s="10"/>
      <c r="E179" s="10"/>
      <c r="F179" s="10"/>
      <c r="G179" s="47"/>
      <c r="H179" s="51"/>
      <c r="I179" s="47"/>
    </row>
    <row r="180" ht="15.75" customHeight="1">
      <c r="C180" s="10"/>
      <c r="D180" s="10"/>
      <c r="E180" s="10"/>
      <c r="F180" s="10"/>
      <c r="G180" s="47"/>
      <c r="H180" s="51"/>
      <c r="I180" s="47"/>
    </row>
    <row r="181" ht="15.75" customHeight="1">
      <c r="C181" s="10"/>
      <c r="D181" s="10"/>
      <c r="E181" s="10"/>
      <c r="F181" s="10"/>
      <c r="G181" s="47"/>
      <c r="H181" s="51"/>
      <c r="I181" s="47"/>
    </row>
    <row r="182" ht="15.75" customHeight="1">
      <c r="C182" s="10"/>
      <c r="D182" s="10"/>
      <c r="E182" s="10"/>
      <c r="F182" s="10"/>
      <c r="G182" s="47"/>
      <c r="H182" s="51"/>
      <c r="I182" s="47"/>
    </row>
    <row r="183" ht="15.75" customHeight="1">
      <c r="C183" s="10"/>
      <c r="D183" s="10"/>
      <c r="E183" s="10"/>
      <c r="F183" s="10"/>
      <c r="G183" s="47"/>
      <c r="H183" s="51"/>
      <c r="I183" s="47"/>
    </row>
    <row r="184" ht="15.75" customHeight="1">
      <c r="C184" s="10"/>
      <c r="D184" s="10"/>
      <c r="E184" s="10"/>
      <c r="F184" s="10"/>
      <c r="G184" s="47"/>
      <c r="H184" s="51"/>
      <c r="I184" s="47"/>
    </row>
    <row r="185" ht="15.75" customHeight="1">
      <c r="C185" s="10"/>
      <c r="D185" s="10"/>
      <c r="E185" s="10"/>
      <c r="F185" s="10"/>
      <c r="G185" s="47"/>
      <c r="H185" s="51"/>
      <c r="I185" s="47"/>
    </row>
    <row r="186" ht="15.75" customHeight="1">
      <c r="C186" s="10"/>
      <c r="D186" s="10"/>
      <c r="E186" s="10"/>
      <c r="F186" s="10"/>
      <c r="G186" s="47"/>
      <c r="H186" s="51"/>
      <c r="I186" s="47"/>
    </row>
    <row r="187" ht="15.75" customHeight="1">
      <c r="C187" s="10"/>
      <c r="D187" s="10"/>
      <c r="E187" s="10"/>
      <c r="F187" s="10"/>
      <c r="G187" s="47"/>
      <c r="H187" s="51"/>
      <c r="I187" s="47"/>
    </row>
    <row r="188" ht="15.75" customHeight="1">
      <c r="C188" s="10"/>
      <c r="D188" s="10"/>
      <c r="E188" s="10"/>
      <c r="F188" s="10"/>
      <c r="G188" s="47"/>
      <c r="H188" s="51"/>
      <c r="I188" s="47"/>
    </row>
    <row r="189" ht="15.75" customHeight="1">
      <c r="C189" s="10"/>
      <c r="D189" s="10"/>
      <c r="E189" s="10"/>
      <c r="F189" s="10"/>
      <c r="G189" s="47"/>
      <c r="H189" s="51"/>
      <c r="I189" s="47"/>
    </row>
    <row r="190" ht="15.75" customHeight="1">
      <c r="C190" s="10"/>
      <c r="D190" s="10"/>
      <c r="E190" s="10"/>
      <c r="F190" s="10"/>
      <c r="G190" s="47"/>
      <c r="H190" s="51"/>
      <c r="I190" s="47"/>
    </row>
    <row r="191" ht="15.75" customHeight="1">
      <c r="C191" s="10"/>
      <c r="D191" s="10"/>
      <c r="E191" s="10"/>
      <c r="F191" s="10"/>
      <c r="G191" s="47"/>
      <c r="H191" s="51"/>
      <c r="I191" s="47"/>
    </row>
    <row r="192" ht="15.75" customHeight="1">
      <c r="C192" s="10"/>
      <c r="D192" s="10"/>
      <c r="E192" s="10"/>
      <c r="F192" s="10"/>
      <c r="G192" s="47"/>
      <c r="H192" s="51"/>
      <c r="I192" s="47"/>
    </row>
    <row r="193" ht="15.75" customHeight="1">
      <c r="C193" s="10"/>
      <c r="D193" s="10"/>
      <c r="E193" s="10"/>
      <c r="F193" s="10"/>
      <c r="G193" s="47"/>
      <c r="H193" s="51"/>
      <c r="I193" s="47"/>
    </row>
    <row r="194" ht="15.75" customHeight="1">
      <c r="C194" s="10"/>
      <c r="D194" s="10"/>
      <c r="E194" s="10"/>
      <c r="F194" s="10"/>
      <c r="G194" s="47"/>
      <c r="H194" s="51"/>
      <c r="I194" s="47"/>
    </row>
    <row r="195" ht="15.75" customHeight="1">
      <c r="C195" s="10"/>
      <c r="D195" s="10"/>
      <c r="E195" s="10"/>
      <c r="F195" s="10"/>
      <c r="G195" s="47"/>
      <c r="H195" s="51"/>
      <c r="I195" s="47"/>
    </row>
    <row r="196" ht="15.75" customHeight="1">
      <c r="C196" s="10"/>
      <c r="D196" s="10"/>
      <c r="E196" s="10"/>
      <c r="F196" s="10"/>
      <c r="G196" s="47"/>
      <c r="H196" s="51"/>
      <c r="I196" s="47"/>
    </row>
    <row r="197" ht="15.75" customHeight="1">
      <c r="C197" s="10"/>
      <c r="D197" s="10"/>
      <c r="E197" s="10"/>
      <c r="F197" s="10"/>
      <c r="G197" s="47"/>
      <c r="H197" s="51"/>
      <c r="I197" s="47"/>
    </row>
    <row r="198" ht="15.75" customHeight="1">
      <c r="C198" s="10"/>
      <c r="D198" s="10"/>
      <c r="E198" s="10"/>
      <c r="F198" s="10"/>
      <c r="G198" s="47"/>
      <c r="H198" s="51"/>
      <c r="I198" s="47"/>
    </row>
    <row r="199" ht="15.75" customHeight="1">
      <c r="C199" s="10"/>
      <c r="D199" s="10"/>
      <c r="E199" s="10"/>
      <c r="F199" s="10"/>
      <c r="G199" s="47"/>
      <c r="H199" s="51"/>
      <c r="I199" s="47"/>
    </row>
    <row r="200" ht="15.75" customHeight="1">
      <c r="C200" s="10"/>
      <c r="D200" s="10"/>
      <c r="E200" s="10"/>
      <c r="F200" s="10"/>
      <c r="G200" s="47"/>
      <c r="H200" s="51"/>
      <c r="I200" s="47"/>
    </row>
    <row r="201" ht="15.75" customHeight="1">
      <c r="C201" s="10"/>
      <c r="D201" s="10"/>
      <c r="E201" s="10"/>
      <c r="F201" s="10"/>
      <c r="G201" s="47"/>
      <c r="H201" s="51"/>
      <c r="I201" s="47"/>
    </row>
    <row r="202" ht="15.75" customHeight="1">
      <c r="C202" s="10"/>
      <c r="D202" s="10"/>
      <c r="E202" s="10"/>
      <c r="F202" s="10"/>
      <c r="G202" s="47"/>
      <c r="H202" s="51"/>
      <c r="I202" s="47"/>
    </row>
    <row r="203" ht="15.75" customHeight="1">
      <c r="C203" s="10"/>
      <c r="D203" s="10"/>
      <c r="E203" s="10"/>
      <c r="F203" s="10"/>
      <c r="G203" s="47"/>
      <c r="H203" s="51"/>
      <c r="I203" s="47"/>
    </row>
    <row r="204" ht="15.75" customHeight="1">
      <c r="C204" s="10"/>
      <c r="D204" s="10"/>
      <c r="E204" s="10"/>
      <c r="F204" s="10"/>
      <c r="G204" s="47"/>
      <c r="H204" s="51"/>
      <c r="I204" s="47"/>
    </row>
    <row r="205" ht="15.75" customHeight="1">
      <c r="C205" s="10"/>
      <c r="D205" s="10"/>
      <c r="E205" s="10"/>
      <c r="F205" s="10"/>
      <c r="G205" s="47"/>
      <c r="H205" s="51"/>
      <c r="I205" s="47"/>
    </row>
    <row r="206" ht="15.75" customHeight="1">
      <c r="C206" s="10"/>
      <c r="D206" s="10"/>
      <c r="E206" s="10"/>
      <c r="F206" s="10"/>
      <c r="G206" s="47"/>
      <c r="H206" s="51"/>
      <c r="I206" s="47"/>
    </row>
    <row r="207" ht="15.75" customHeight="1">
      <c r="C207" s="10"/>
      <c r="D207" s="10"/>
      <c r="E207" s="10"/>
      <c r="F207" s="10"/>
      <c r="G207" s="47"/>
      <c r="H207" s="51"/>
      <c r="I207" s="47"/>
    </row>
    <row r="208" ht="15.75" customHeight="1">
      <c r="C208" s="10"/>
      <c r="D208" s="10"/>
      <c r="E208" s="10"/>
      <c r="F208" s="10"/>
      <c r="G208" s="47"/>
      <c r="H208" s="51"/>
      <c r="I208" s="47"/>
    </row>
    <row r="209" ht="15.75" customHeight="1">
      <c r="C209" s="10"/>
      <c r="D209" s="10"/>
      <c r="E209" s="10"/>
      <c r="F209" s="10"/>
      <c r="G209" s="47"/>
      <c r="H209" s="51"/>
      <c r="I209" s="47"/>
    </row>
    <row r="210" ht="15.75" customHeight="1">
      <c r="C210" s="10"/>
      <c r="D210" s="10"/>
      <c r="E210" s="10"/>
      <c r="F210" s="10"/>
      <c r="G210" s="47"/>
      <c r="H210" s="51"/>
      <c r="I210" s="47"/>
    </row>
    <row r="211" ht="15.75" customHeight="1">
      <c r="C211" s="10"/>
      <c r="D211" s="10"/>
      <c r="E211" s="10"/>
      <c r="F211" s="10"/>
      <c r="G211" s="47"/>
      <c r="H211" s="51"/>
      <c r="I211" s="47"/>
    </row>
    <row r="212" ht="15.75" customHeight="1">
      <c r="C212" s="10"/>
      <c r="D212" s="10"/>
      <c r="E212" s="10"/>
      <c r="F212" s="10"/>
      <c r="G212" s="47"/>
      <c r="H212" s="51"/>
      <c r="I212" s="47"/>
    </row>
    <row r="213" ht="15.75" customHeight="1">
      <c r="C213" s="10"/>
      <c r="D213" s="10"/>
      <c r="E213" s="10"/>
      <c r="F213" s="10"/>
      <c r="G213" s="47"/>
      <c r="H213" s="51"/>
      <c r="I213" s="47"/>
    </row>
    <row r="214" ht="15.75" customHeight="1">
      <c r="C214" s="10"/>
      <c r="D214" s="10"/>
      <c r="E214" s="10"/>
      <c r="F214" s="10"/>
      <c r="G214" s="47"/>
      <c r="H214" s="51"/>
      <c r="I214" s="47"/>
    </row>
    <row r="215" ht="15.75" customHeight="1">
      <c r="C215" s="10"/>
      <c r="D215" s="10"/>
      <c r="E215" s="10"/>
      <c r="F215" s="10"/>
      <c r="G215" s="47"/>
      <c r="H215" s="51"/>
      <c r="I215" s="47"/>
    </row>
    <row r="216" ht="15.75" customHeight="1">
      <c r="C216" s="10"/>
      <c r="D216" s="10"/>
      <c r="E216" s="10"/>
      <c r="F216" s="10"/>
      <c r="G216" s="47"/>
      <c r="H216" s="51"/>
      <c r="I216" s="47"/>
    </row>
    <row r="217" ht="15.75" customHeight="1">
      <c r="C217" s="10"/>
      <c r="D217" s="10"/>
      <c r="E217" s="10"/>
      <c r="F217" s="10"/>
      <c r="G217" s="47"/>
      <c r="H217" s="51"/>
      <c r="I217" s="47"/>
    </row>
    <row r="218" ht="15.75" customHeight="1">
      <c r="C218" s="10"/>
      <c r="D218" s="10"/>
      <c r="E218" s="10"/>
      <c r="F218" s="10"/>
      <c r="G218" s="47"/>
      <c r="H218" s="51"/>
      <c r="I218" s="47"/>
    </row>
    <row r="219" ht="15.75" customHeight="1">
      <c r="C219" s="10"/>
      <c r="D219" s="10"/>
      <c r="E219" s="10"/>
      <c r="F219" s="10"/>
      <c r="G219" s="47"/>
      <c r="H219" s="51"/>
      <c r="I219" s="47"/>
    </row>
    <row r="220" ht="15.75" customHeight="1">
      <c r="C220" s="10"/>
      <c r="D220" s="10"/>
      <c r="E220" s="10"/>
      <c r="F220" s="10"/>
      <c r="G220" s="47"/>
      <c r="H220" s="51"/>
      <c r="I220" s="47"/>
    </row>
    <row r="221" ht="15.75" customHeight="1">
      <c r="C221" s="10"/>
      <c r="D221" s="10"/>
      <c r="E221" s="10"/>
      <c r="F221" s="10"/>
      <c r="G221" s="47"/>
      <c r="H221" s="51"/>
      <c r="I221" s="47"/>
    </row>
    <row r="222" ht="15.75" customHeight="1">
      <c r="C222" s="10"/>
      <c r="D222" s="10"/>
      <c r="E222" s="10"/>
      <c r="F222" s="10"/>
      <c r="G222" s="47"/>
      <c r="H222" s="51"/>
      <c r="I222" s="47"/>
    </row>
    <row r="223" ht="15.75" customHeight="1">
      <c r="C223" s="10"/>
      <c r="D223" s="10"/>
      <c r="E223" s="10"/>
      <c r="F223" s="10"/>
      <c r="G223" s="47"/>
      <c r="H223" s="51"/>
      <c r="I223" s="47"/>
    </row>
    <row r="224" ht="15.75" customHeight="1">
      <c r="C224" s="10"/>
      <c r="D224" s="10"/>
      <c r="E224" s="10"/>
      <c r="F224" s="10"/>
      <c r="G224" s="47"/>
      <c r="H224" s="51"/>
      <c r="I224" s="47"/>
    </row>
    <row r="225" ht="15.75" customHeight="1">
      <c r="C225" s="10"/>
      <c r="D225" s="10"/>
      <c r="E225" s="10"/>
      <c r="F225" s="10"/>
      <c r="G225" s="47"/>
      <c r="H225" s="51"/>
      <c r="I225" s="47"/>
    </row>
    <row r="226" ht="15.75" customHeight="1">
      <c r="C226" s="10"/>
      <c r="D226" s="10"/>
      <c r="E226" s="10"/>
      <c r="F226" s="10"/>
      <c r="G226" s="47"/>
      <c r="H226" s="51"/>
      <c r="I226" s="47"/>
    </row>
    <row r="227" ht="15.75" customHeight="1">
      <c r="C227" s="10"/>
      <c r="D227" s="10"/>
      <c r="E227" s="10"/>
      <c r="F227" s="10"/>
      <c r="G227" s="47"/>
      <c r="H227" s="51"/>
      <c r="I227" s="47"/>
    </row>
    <row r="228" ht="15.75" customHeight="1">
      <c r="C228" s="10"/>
      <c r="D228" s="10"/>
      <c r="E228" s="10"/>
      <c r="F228" s="10"/>
      <c r="G228" s="47"/>
      <c r="H228" s="51"/>
      <c r="I228" s="47"/>
    </row>
    <row r="229" ht="15.75" customHeight="1">
      <c r="C229" s="10"/>
      <c r="D229" s="10"/>
      <c r="E229" s="10"/>
      <c r="F229" s="10"/>
      <c r="G229" s="47"/>
      <c r="H229" s="51"/>
      <c r="I229" s="47"/>
    </row>
    <row r="230" ht="15.75" customHeight="1">
      <c r="C230" s="10"/>
      <c r="D230" s="10"/>
      <c r="E230" s="10"/>
      <c r="F230" s="10"/>
      <c r="G230" s="47"/>
      <c r="H230" s="51"/>
      <c r="I230" s="47"/>
    </row>
    <row r="231" ht="15.75" customHeight="1">
      <c r="C231" s="10"/>
      <c r="D231" s="10"/>
      <c r="E231" s="10"/>
      <c r="F231" s="10"/>
      <c r="G231" s="47"/>
      <c r="H231" s="51"/>
      <c r="I231" s="47"/>
    </row>
    <row r="232" ht="15.75" customHeight="1">
      <c r="C232" s="10"/>
      <c r="D232" s="10"/>
      <c r="E232" s="10"/>
      <c r="F232" s="10"/>
      <c r="G232" s="47"/>
      <c r="H232" s="51"/>
      <c r="I232" s="47"/>
    </row>
    <row r="233" ht="15.75" customHeight="1">
      <c r="C233" s="10"/>
      <c r="D233" s="10"/>
      <c r="E233" s="10"/>
      <c r="F233" s="10"/>
      <c r="G233" s="47"/>
      <c r="H233" s="51"/>
      <c r="I233" s="47"/>
    </row>
    <row r="234" ht="15.75" customHeight="1">
      <c r="C234" s="10"/>
      <c r="D234" s="10"/>
      <c r="E234" s="10"/>
      <c r="F234" s="10"/>
      <c r="G234" s="47"/>
      <c r="H234" s="51"/>
      <c r="I234" s="47"/>
    </row>
    <row r="235" ht="15.75" customHeight="1">
      <c r="C235" s="10"/>
      <c r="D235" s="10"/>
      <c r="E235" s="10"/>
      <c r="F235" s="10"/>
      <c r="G235" s="47"/>
      <c r="H235" s="51"/>
      <c r="I235" s="47"/>
    </row>
    <row r="236" ht="15.75" customHeight="1">
      <c r="C236" s="10"/>
      <c r="D236" s="10"/>
      <c r="E236" s="10"/>
      <c r="F236" s="10"/>
      <c r="G236" s="47"/>
      <c r="H236" s="51"/>
      <c r="I236" s="47"/>
    </row>
    <row r="237" ht="15.75" customHeight="1">
      <c r="C237" s="10"/>
      <c r="D237" s="10"/>
      <c r="E237" s="10"/>
      <c r="F237" s="10"/>
      <c r="G237" s="47"/>
      <c r="H237" s="51"/>
      <c r="I237" s="47"/>
    </row>
    <row r="238" ht="15.75" customHeight="1">
      <c r="C238" s="10"/>
      <c r="D238" s="10"/>
      <c r="E238" s="10"/>
      <c r="F238" s="10"/>
      <c r="G238" s="47"/>
      <c r="H238" s="51"/>
      <c r="I238" s="47"/>
    </row>
    <row r="239" ht="15.75" customHeight="1">
      <c r="C239" s="10"/>
      <c r="D239" s="10"/>
      <c r="E239" s="10"/>
      <c r="F239" s="10"/>
      <c r="G239" s="47"/>
      <c r="H239" s="51"/>
      <c r="I239" s="47"/>
    </row>
    <row r="240" ht="15.75" customHeight="1">
      <c r="C240" s="10"/>
      <c r="D240" s="10"/>
      <c r="E240" s="10"/>
      <c r="F240" s="10"/>
      <c r="G240" s="47"/>
      <c r="H240" s="51"/>
      <c r="I240" s="47"/>
    </row>
    <row r="241" ht="15.75" customHeight="1">
      <c r="C241" s="10"/>
      <c r="D241" s="10"/>
      <c r="E241" s="10"/>
      <c r="F241" s="10"/>
      <c r="G241" s="47"/>
      <c r="H241" s="51"/>
      <c r="I241" s="47"/>
    </row>
    <row r="242" ht="15.75" customHeight="1">
      <c r="C242" s="10"/>
      <c r="D242" s="10"/>
      <c r="E242" s="10"/>
      <c r="F242" s="10"/>
      <c r="G242" s="47"/>
      <c r="H242" s="51"/>
      <c r="I242" s="47"/>
    </row>
    <row r="243" ht="15.75" customHeight="1">
      <c r="C243" s="10"/>
      <c r="D243" s="10"/>
      <c r="E243" s="10"/>
      <c r="F243" s="10"/>
      <c r="G243" s="47"/>
      <c r="H243" s="51"/>
      <c r="I243" s="47"/>
    </row>
    <row r="244" ht="15.75" customHeight="1">
      <c r="C244" s="10"/>
      <c r="D244" s="10"/>
      <c r="E244" s="10"/>
      <c r="F244" s="10"/>
      <c r="G244" s="47"/>
      <c r="H244" s="51"/>
      <c r="I244" s="47"/>
    </row>
    <row r="245" ht="15.75" customHeight="1">
      <c r="C245" s="10"/>
      <c r="D245" s="10"/>
      <c r="E245" s="10"/>
      <c r="F245" s="10"/>
      <c r="G245" s="47"/>
      <c r="H245" s="51"/>
      <c r="I245" s="47"/>
    </row>
    <row r="246" ht="15.75" customHeight="1">
      <c r="C246" s="10"/>
      <c r="D246" s="10"/>
      <c r="E246" s="10"/>
      <c r="F246" s="10"/>
      <c r="G246" s="47"/>
      <c r="H246" s="51"/>
      <c r="I246" s="47"/>
    </row>
    <row r="247" ht="15.75" customHeight="1">
      <c r="C247" s="10"/>
      <c r="D247" s="10"/>
      <c r="E247" s="10"/>
      <c r="F247" s="10"/>
      <c r="G247" s="47"/>
      <c r="H247" s="51"/>
      <c r="I247" s="47"/>
    </row>
    <row r="248" ht="15.75" customHeight="1">
      <c r="C248" s="10"/>
      <c r="D248" s="10"/>
      <c r="E248" s="10"/>
      <c r="F248" s="10"/>
      <c r="G248" s="47"/>
      <c r="H248" s="51"/>
      <c r="I248" s="47"/>
    </row>
    <row r="249" ht="15.75" customHeight="1">
      <c r="C249" s="10"/>
      <c r="D249" s="10"/>
      <c r="E249" s="10"/>
      <c r="F249" s="10"/>
      <c r="G249" s="47"/>
      <c r="H249" s="51"/>
      <c r="I249" s="47"/>
    </row>
    <row r="250" ht="15.75" customHeight="1">
      <c r="C250" s="10"/>
      <c r="D250" s="10"/>
      <c r="E250" s="10"/>
      <c r="F250" s="10"/>
      <c r="G250" s="47"/>
      <c r="H250" s="51"/>
      <c r="I250" s="47"/>
    </row>
    <row r="251" ht="15.75" customHeight="1">
      <c r="C251" s="10"/>
      <c r="D251" s="10"/>
      <c r="E251" s="10"/>
      <c r="F251" s="10"/>
      <c r="G251" s="47"/>
      <c r="H251" s="51"/>
      <c r="I251" s="47"/>
    </row>
    <row r="252" ht="15.75" customHeight="1">
      <c r="C252" s="10"/>
      <c r="D252" s="10"/>
      <c r="E252" s="10"/>
      <c r="F252" s="10"/>
      <c r="G252" s="47"/>
      <c r="H252" s="51"/>
      <c r="I252" s="47"/>
    </row>
    <row r="253" ht="15.75" customHeight="1">
      <c r="C253" s="10"/>
      <c r="D253" s="10"/>
      <c r="E253" s="10"/>
      <c r="F253" s="10"/>
      <c r="G253" s="47"/>
      <c r="H253" s="51"/>
      <c r="I253" s="47"/>
    </row>
    <row r="254" ht="15.75" customHeight="1">
      <c r="C254" s="10"/>
      <c r="D254" s="10"/>
      <c r="E254" s="10"/>
      <c r="F254" s="10"/>
      <c r="G254" s="47"/>
      <c r="H254" s="51"/>
      <c r="I254" s="47"/>
    </row>
    <row r="255" ht="15.75" customHeight="1">
      <c r="C255" s="10"/>
      <c r="D255" s="10"/>
      <c r="E255" s="10"/>
      <c r="F255" s="10"/>
      <c r="G255" s="47"/>
      <c r="H255" s="51"/>
      <c r="I255" s="47"/>
    </row>
    <row r="256" ht="15.75" customHeight="1">
      <c r="C256" s="10"/>
      <c r="D256" s="10"/>
      <c r="E256" s="10"/>
      <c r="F256" s="10"/>
      <c r="G256" s="47"/>
      <c r="H256" s="51"/>
      <c r="I256" s="47"/>
    </row>
    <row r="257" ht="15.75" customHeight="1">
      <c r="C257" s="10"/>
      <c r="D257" s="10"/>
      <c r="E257" s="10"/>
      <c r="F257" s="10"/>
      <c r="G257" s="47"/>
      <c r="H257" s="51"/>
      <c r="I257" s="47"/>
    </row>
    <row r="258" ht="15.75" customHeight="1">
      <c r="C258" s="10"/>
      <c r="D258" s="10"/>
      <c r="E258" s="10"/>
      <c r="F258" s="10"/>
      <c r="G258" s="47"/>
      <c r="H258" s="51"/>
      <c r="I258" s="47"/>
    </row>
    <row r="259" ht="15.75" customHeight="1">
      <c r="C259" s="10"/>
      <c r="D259" s="10"/>
      <c r="E259" s="10"/>
      <c r="F259" s="10"/>
      <c r="G259" s="47"/>
      <c r="H259" s="51"/>
      <c r="I259" s="47"/>
    </row>
    <row r="260" ht="15.75" customHeight="1">
      <c r="G260" s="47"/>
      <c r="H260" s="47"/>
      <c r="I260" s="47"/>
    </row>
    <row r="261" ht="15.75" customHeight="1">
      <c r="G261" s="47"/>
      <c r="H261" s="47"/>
      <c r="I261" s="47"/>
    </row>
    <row r="262" ht="15.75" customHeight="1">
      <c r="G262" s="47"/>
      <c r="H262" s="47"/>
      <c r="I262" s="47"/>
    </row>
    <row r="263" ht="15.75" customHeight="1">
      <c r="G263" s="47"/>
      <c r="H263" s="47"/>
      <c r="I263" s="47"/>
    </row>
    <row r="264" ht="15.75" customHeight="1">
      <c r="G264" s="47"/>
      <c r="H264" s="47"/>
      <c r="I264" s="47"/>
    </row>
    <row r="265" ht="15.75" customHeight="1">
      <c r="G265" s="47"/>
      <c r="H265" s="47"/>
      <c r="I265" s="47"/>
    </row>
    <row r="266" ht="15.75" customHeight="1">
      <c r="G266" s="47"/>
      <c r="H266" s="47"/>
      <c r="I266" s="47"/>
    </row>
    <row r="267" ht="15.75" customHeight="1">
      <c r="G267" s="47"/>
      <c r="H267" s="47"/>
      <c r="I267" s="47"/>
    </row>
    <row r="268" ht="15.75" customHeight="1">
      <c r="G268" s="47"/>
      <c r="H268" s="47"/>
      <c r="I268" s="47"/>
    </row>
    <row r="269" ht="15.75" customHeight="1">
      <c r="G269" s="47"/>
      <c r="H269" s="47"/>
      <c r="I269" s="47"/>
    </row>
    <row r="270" ht="15.75" customHeight="1">
      <c r="G270" s="47"/>
      <c r="H270" s="47"/>
      <c r="I270" s="47"/>
    </row>
    <row r="271" ht="15.75" customHeight="1">
      <c r="G271" s="47"/>
      <c r="H271" s="47"/>
      <c r="I271" s="47"/>
    </row>
    <row r="272" ht="15.75" customHeight="1">
      <c r="G272" s="47"/>
      <c r="H272" s="47"/>
      <c r="I272" s="47"/>
    </row>
    <row r="273" ht="15.75" customHeight="1">
      <c r="G273" s="47"/>
      <c r="H273" s="47"/>
      <c r="I273" s="47"/>
    </row>
    <row r="274" ht="15.75" customHeight="1">
      <c r="G274" s="47"/>
      <c r="H274" s="47"/>
      <c r="I274" s="47"/>
    </row>
    <row r="275" ht="15.75" customHeight="1">
      <c r="G275" s="47"/>
      <c r="H275" s="47"/>
      <c r="I275" s="47"/>
    </row>
    <row r="276" ht="15.75" customHeight="1">
      <c r="G276" s="47"/>
      <c r="H276" s="47"/>
      <c r="I276" s="47"/>
    </row>
    <row r="277" ht="15.75" customHeight="1">
      <c r="G277" s="47"/>
      <c r="H277" s="47"/>
      <c r="I277" s="47"/>
    </row>
    <row r="278" ht="15.75" customHeight="1">
      <c r="G278" s="47"/>
      <c r="H278" s="47"/>
      <c r="I278" s="47"/>
    </row>
    <row r="279" ht="15.75" customHeight="1">
      <c r="G279" s="47"/>
      <c r="H279" s="47"/>
      <c r="I279" s="47"/>
    </row>
    <row r="280" ht="15.75" customHeight="1">
      <c r="G280" s="47"/>
      <c r="H280" s="47"/>
      <c r="I280" s="47"/>
    </row>
    <row r="281" ht="15.75" customHeight="1">
      <c r="G281" s="47"/>
      <c r="H281" s="47"/>
      <c r="I281" s="47"/>
    </row>
    <row r="282" ht="15.75" customHeight="1">
      <c r="G282" s="47"/>
      <c r="H282" s="47"/>
      <c r="I282" s="47"/>
    </row>
    <row r="283" ht="15.75" customHeight="1">
      <c r="G283" s="47"/>
      <c r="H283" s="47"/>
      <c r="I283" s="47"/>
    </row>
    <row r="284" ht="15.75" customHeight="1">
      <c r="G284" s="47"/>
      <c r="H284" s="47"/>
      <c r="I284" s="47"/>
    </row>
    <row r="285" ht="15.75" customHeight="1">
      <c r="G285" s="47"/>
      <c r="H285" s="47"/>
      <c r="I285" s="47"/>
    </row>
    <row r="286" ht="15.75" customHeight="1">
      <c r="G286" s="47"/>
      <c r="H286" s="47"/>
      <c r="I286" s="47"/>
    </row>
    <row r="287" ht="15.75" customHeight="1">
      <c r="G287" s="47"/>
      <c r="H287" s="47"/>
      <c r="I287" s="47"/>
    </row>
    <row r="288" ht="15.75" customHeight="1">
      <c r="G288" s="47"/>
      <c r="H288" s="47"/>
      <c r="I288" s="47"/>
    </row>
    <row r="289" ht="15.75" customHeight="1">
      <c r="G289" s="47"/>
      <c r="H289" s="47"/>
      <c r="I289" s="47"/>
    </row>
    <row r="290" ht="15.75" customHeight="1">
      <c r="G290" s="47"/>
      <c r="H290" s="47"/>
      <c r="I290" s="47"/>
    </row>
    <row r="291" ht="15.75" customHeight="1">
      <c r="G291" s="47"/>
      <c r="H291" s="47"/>
      <c r="I291" s="47"/>
    </row>
    <row r="292" ht="15.75" customHeight="1">
      <c r="G292" s="47"/>
      <c r="H292" s="47"/>
      <c r="I292" s="47"/>
    </row>
    <row r="293" ht="15.75" customHeight="1">
      <c r="G293" s="47"/>
      <c r="H293" s="47"/>
      <c r="I293" s="47"/>
    </row>
    <row r="294" ht="15.75" customHeight="1">
      <c r="G294" s="47"/>
      <c r="H294" s="47"/>
      <c r="I294" s="47"/>
    </row>
    <row r="295" ht="15.75" customHeight="1">
      <c r="G295" s="47"/>
      <c r="H295" s="47"/>
      <c r="I295" s="47"/>
    </row>
    <row r="296" ht="15.75" customHeight="1">
      <c r="G296" s="47"/>
      <c r="H296" s="47"/>
      <c r="I296" s="47"/>
    </row>
    <row r="297" ht="15.75" customHeight="1">
      <c r="G297" s="47"/>
      <c r="H297" s="47"/>
      <c r="I297" s="47"/>
    </row>
    <row r="298" ht="15.75" customHeight="1">
      <c r="G298" s="47"/>
      <c r="H298" s="47"/>
      <c r="I298" s="47"/>
    </row>
    <row r="299" ht="15.75" customHeight="1">
      <c r="G299" s="47"/>
      <c r="H299" s="47"/>
      <c r="I299" s="47"/>
    </row>
    <row r="300" ht="15.75" customHeight="1">
      <c r="G300" s="47"/>
      <c r="H300" s="47"/>
      <c r="I300" s="47"/>
    </row>
    <row r="301" ht="15.75" customHeight="1">
      <c r="G301" s="47"/>
      <c r="H301" s="47"/>
      <c r="I301" s="47"/>
    </row>
    <row r="302" ht="15.75" customHeight="1">
      <c r="G302" s="47"/>
      <c r="H302" s="47"/>
      <c r="I302" s="47"/>
    </row>
    <row r="303" ht="15.75" customHeight="1">
      <c r="G303" s="47"/>
      <c r="H303" s="47"/>
      <c r="I303" s="47"/>
    </row>
    <row r="304" ht="15.75" customHeight="1">
      <c r="G304" s="47"/>
      <c r="H304" s="47"/>
      <c r="I304" s="47"/>
    </row>
    <row r="305" ht="15.75" customHeight="1">
      <c r="G305" s="47"/>
      <c r="H305" s="47"/>
      <c r="I305" s="47"/>
    </row>
    <row r="306" ht="15.75" customHeight="1">
      <c r="G306" s="47"/>
      <c r="H306" s="47"/>
      <c r="I306" s="47"/>
    </row>
    <row r="307" ht="15.75" customHeight="1">
      <c r="G307" s="47"/>
      <c r="H307" s="47"/>
      <c r="I307" s="47"/>
    </row>
    <row r="308" ht="15.75" customHeight="1">
      <c r="G308" s="47"/>
      <c r="H308" s="47"/>
      <c r="I308" s="47"/>
    </row>
    <row r="309" ht="15.75" customHeight="1">
      <c r="G309" s="47"/>
      <c r="H309" s="47"/>
      <c r="I309" s="47"/>
    </row>
    <row r="310" ht="15.75" customHeight="1">
      <c r="G310" s="47"/>
      <c r="H310" s="47"/>
      <c r="I310" s="47"/>
    </row>
    <row r="311" ht="15.75" customHeight="1">
      <c r="G311" s="47"/>
      <c r="H311" s="47"/>
      <c r="I311" s="47"/>
    </row>
    <row r="312" ht="15.75" customHeight="1">
      <c r="G312" s="47"/>
      <c r="H312" s="47"/>
      <c r="I312" s="47"/>
    </row>
    <row r="313" ht="15.75" customHeight="1">
      <c r="G313" s="47"/>
      <c r="H313" s="47"/>
      <c r="I313" s="47"/>
    </row>
    <row r="314" ht="15.75" customHeight="1">
      <c r="G314" s="47"/>
      <c r="H314" s="47"/>
      <c r="I314" s="47"/>
    </row>
    <row r="315" ht="15.75" customHeight="1">
      <c r="G315" s="47"/>
      <c r="H315" s="47"/>
      <c r="I315" s="47"/>
    </row>
    <row r="316" ht="15.75" customHeight="1">
      <c r="G316" s="47"/>
      <c r="H316" s="47"/>
      <c r="I316" s="47"/>
    </row>
    <row r="317" ht="15.75" customHeight="1">
      <c r="G317" s="47"/>
      <c r="H317" s="47"/>
      <c r="I317" s="47"/>
    </row>
    <row r="318" ht="15.75" customHeight="1">
      <c r="G318" s="47"/>
      <c r="H318" s="47"/>
      <c r="I318" s="47"/>
    </row>
    <row r="319" ht="15.75" customHeight="1">
      <c r="G319" s="47"/>
      <c r="H319" s="47"/>
      <c r="I319" s="47"/>
    </row>
    <row r="320" ht="15.75" customHeight="1">
      <c r="G320" s="47"/>
      <c r="H320" s="47"/>
      <c r="I320" s="47"/>
    </row>
    <row r="321" ht="15.75" customHeight="1">
      <c r="G321" s="47"/>
      <c r="H321" s="47"/>
      <c r="I321" s="47"/>
    </row>
    <row r="322" ht="15.75" customHeight="1">
      <c r="G322" s="47"/>
      <c r="H322" s="47"/>
      <c r="I322" s="47"/>
    </row>
    <row r="323" ht="15.75" customHeight="1">
      <c r="G323" s="47"/>
      <c r="H323" s="47"/>
      <c r="I323" s="47"/>
    </row>
    <row r="324" ht="15.75" customHeight="1">
      <c r="G324" s="47"/>
      <c r="H324" s="47"/>
      <c r="I324" s="47"/>
    </row>
    <row r="325" ht="15.75" customHeight="1">
      <c r="G325" s="47"/>
      <c r="H325" s="47"/>
      <c r="I325" s="47"/>
    </row>
    <row r="326" ht="15.75" customHeight="1">
      <c r="G326" s="47"/>
      <c r="H326" s="47"/>
      <c r="I326" s="47"/>
    </row>
    <row r="327" ht="15.75" customHeight="1">
      <c r="G327" s="47"/>
      <c r="H327" s="47"/>
      <c r="I327" s="47"/>
    </row>
    <row r="328" ht="15.75" customHeight="1">
      <c r="G328" s="47"/>
      <c r="H328" s="47"/>
      <c r="I328" s="47"/>
    </row>
    <row r="329" ht="15.75" customHeight="1">
      <c r="G329" s="47"/>
      <c r="H329" s="47"/>
      <c r="I329" s="47"/>
    </row>
    <row r="330" ht="15.75" customHeight="1">
      <c r="G330" s="47"/>
      <c r="H330" s="47"/>
      <c r="I330" s="47"/>
    </row>
    <row r="331" ht="15.75" customHeight="1">
      <c r="G331" s="47"/>
      <c r="H331" s="47"/>
      <c r="I331" s="47"/>
    </row>
    <row r="332" ht="15.75" customHeight="1">
      <c r="G332" s="47"/>
      <c r="H332" s="47"/>
      <c r="I332" s="47"/>
    </row>
    <row r="333" ht="15.75" customHeight="1">
      <c r="G333" s="47"/>
      <c r="H333" s="47"/>
      <c r="I333" s="47"/>
    </row>
    <row r="334" ht="15.75" customHeight="1">
      <c r="G334" s="47"/>
      <c r="H334" s="47"/>
      <c r="I334" s="47"/>
    </row>
    <row r="335" ht="15.75" customHeight="1">
      <c r="G335" s="47"/>
      <c r="H335" s="47"/>
      <c r="I335" s="47"/>
    </row>
    <row r="336" ht="15.75" customHeight="1">
      <c r="G336" s="47"/>
      <c r="H336" s="47"/>
      <c r="I336" s="47"/>
    </row>
    <row r="337" ht="15.75" customHeight="1">
      <c r="G337" s="47"/>
      <c r="H337" s="47"/>
      <c r="I337" s="47"/>
    </row>
    <row r="338" ht="15.75" customHeight="1">
      <c r="G338" s="47"/>
      <c r="H338" s="47"/>
      <c r="I338" s="47"/>
    </row>
    <row r="339" ht="15.75" customHeight="1">
      <c r="G339" s="47"/>
      <c r="H339" s="47"/>
      <c r="I339" s="47"/>
    </row>
    <row r="340" ht="15.75" customHeight="1">
      <c r="G340" s="47"/>
      <c r="H340" s="47"/>
      <c r="I340" s="47"/>
    </row>
    <row r="341" ht="15.75" customHeight="1">
      <c r="G341" s="47"/>
      <c r="H341" s="47"/>
      <c r="I341" s="47"/>
    </row>
    <row r="342" ht="15.75" customHeight="1">
      <c r="G342" s="47"/>
      <c r="H342" s="47"/>
      <c r="I342" s="47"/>
    </row>
    <row r="343" ht="15.75" customHeight="1">
      <c r="G343" s="47"/>
      <c r="H343" s="47"/>
      <c r="I343" s="47"/>
    </row>
    <row r="344" ht="15.75" customHeight="1">
      <c r="G344" s="47"/>
      <c r="H344" s="47"/>
      <c r="I344" s="47"/>
    </row>
    <row r="345" ht="15.75" customHeight="1">
      <c r="G345" s="47"/>
      <c r="H345" s="47"/>
      <c r="I345" s="47"/>
    </row>
    <row r="346" ht="15.75" customHeight="1">
      <c r="G346" s="47"/>
      <c r="H346" s="47"/>
      <c r="I346" s="47"/>
    </row>
    <row r="347" ht="15.75" customHeight="1">
      <c r="G347" s="47"/>
      <c r="H347" s="47"/>
      <c r="I347" s="47"/>
    </row>
    <row r="348" ht="15.75" customHeight="1">
      <c r="G348" s="47"/>
      <c r="H348" s="47"/>
      <c r="I348" s="47"/>
    </row>
    <row r="349" ht="15.75" customHeight="1">
      <c r="G349" s="47"/>
      <c r="H349" s="47"/>
      <c r="I349" s="47"/>
    </row>
    <row r="350" ht="15.75" customHeight="1">
      <c r="G350" s="47"/>
      <c r="H350" s="47"/>
      <c r="I350" s="47"/>
    </row>
    <row r="351" ht="15.75" customHeight="1">
      <c r="G351" s="47"/>
      <c r="H351" s="47"/>
      <c r="I351" s="47"/>
    </row>
    <row r="352" ht="15.75" customHeight="1">
      <c r="G352" s="47"/>
      <c r="H352" s="47"/>
      <c r="I352" s="47"/>
    </row>
    <row r="353" ht="15.75" customHeight="1">
      <c r="G353" s="47"/>
      <c r="H353" s="47"/>
      <c r="I353" s="47"/>
    </row>
    <row r="354" ht="15.75" customHeight="1">
      <c r="G354" s="47"/>
      <c r="H354" s="47"/>
      <c r="I354" s="47"/>
    </row>
    <row r="355" ht="15.75" customHeight="1">
      <c r="G355" s="47"/>
      <c r="H355" s="47"/>
      <c r="I355" s="47"/>
    </row>
    <row r="356" ht="15.75" customHeight="1">
      <c r="G356" s="47"/>
      <c r="H356" s="47"/>
      <c r="I356" s="47"/>
    </row>
    <row r="357" ht="15.75" customHeight="1">
      <c r="G357" s="47"/>
      <c r="H357" s="47"/>
      <c r="I357" s="47"/>
    </row>
    <row r="358" ht="15.75" customHeight="1">
      <c r="G358" s="47"/>
      <c r="H358" s="47"/>
      <c r="I358" s="47"/>
    </row>
    <row r="359" ht="15.75" customHeight="1">
      <c r="G359" s="47"/>
      <c r="H359" s="47"/>
      <c r="I359" s="47"/>
    </row>
    <row r="360" ht="15.75" customHeight="1">
      <c r="G360" s="47"/>
      <c r="H360" s="47"/>
      <c r="I360" s="47"/>
    </row>
    <row r="361" ht="15.75" customHeight="1">
      <c r="G361" s="47"/>
      <c r="H361" s="47"/>
      <c r="I361" s="47"/>
    </row>
    <row r="362" ht="15.75" customHeight="1">
      <c r="G362" s="47"/>
      <c r="H362" s="47"/>
      <c r="I362" s="47"/>
    </row>
    <row r="363" ht="15.75" customHeight="1">
      <c r="G363" s="47"/>
      <c r="H363" s="47"/>
      <c r="I363" s="47"/>
    </row>
    <row r="364" ht="15.75" customHeight="1">
      <c r="G364" s="47"/>
      <c r="H364" s="47"/>
      <c r="I364" s="47"/>
    </row>
    <row r="365" ht="15.75" customHeight="1">
      <c r="G365" s="47"/>
      <c r="H365" s="47"/>
      <c r="I365" s="47"/>
    </row>
    <row r="366" ht="15.75" customHeight="1">
      <c r="G366" s="47"/>
      <c r="H366" s="47"/>
      <c r="I366" s="47"/>
    </row>
    <row r="367" ht="15.75" customHeight="1">
      <c r="G367" s="47"/>
      <c r="H367" s="47"/>
      <c r="I367" s="47"/>
    </row>
    <row r="368" ht="15.75" customHeight="1">
      <c r="G368" s="47"/>
      <c r="H368" s="47"/>
      <c r="I368" s="47"/>
    </row>
    <row r="369" ht="15.75" customHeight="1">
      <c r="G369" s="47"/>
      <c r="H369" s="47"/>
      <c r="I369" s="47"/>
    </row>
    <row r="370" ht="15.75" customHeight="1">
      <c r="G370" s="47"/>
      <c r="H370" s="47"/>
      <c r="I370" s="47"/>
    </row>
    <row r="371" ht="15.75" customHeight="1">
      <c r="G371" s="47"/>
      <c r="H371" s="47"/>
      <c r="I371" s="47"/>
    </row>
    <row r="372" ht="15.75" customHeight="1">
      <c r="G372" s="47"/>
      <c r="H372" s="47"/>
      <c r="I372" s="47"/>
    </row>
    <row r="373" ht="15.75" customHeight="1">
      <c r="G373" s="47"/>
      <c r="H373" s="47"/>
      <c r="I373" s="47"/>
    </row>
    <row r="374" ht="15.75" customHeight="1">
      <c r="G374" s="47"/>
      <c r="H374" s="47"/>
      <c r="I374" s="47"/>
    </row>
    <row r="375" ht="15.75" customHeight="1">
      <c r="G375" s="47"/>
      <c r="H375" s="47"/>
      <c r="I375" s="47"/>
    </row>
    <row r="376" ht="15.75" customHeight="1">
      <c r="G376" s="47"/>
      <c r="H376" s="47"/>
      <c r="I376" s="47"/>
    </row>
    <row r="377" ht="15.75" customHeight="1">
      <c r="G377" s="47"/>
      <c r="H377" s="47"/>
      <c r="I377" s="47"/>
    </row>
    <row r="378" ht="15.75" customHeight="1">
      <c r="G378" s="47"/>
      <c r="H378" s="47"/>
      <c r="I378" s="47"/>
    </row>
    <row r="379" ht="15.75" customHeight="1">
      <c r="G379" s="47"/>
      <c r="H379" s="47"/>
      <c r="I379" s="47"/>
    </row>
    <row r="380" ht="15.75" customHeight="1">
      <c r="G380" s="47"/>
      <c r="H380" s="47"/>
      <c r="I380" s="47"/>
    </row>
    <row r="381" ht="15.75" customHeight="1">
      <c r="G381" s="47"/>
      <c r="H381" s="47"/>
      <c r="I381" s="47"/>
    </row>
    <row r="382" ht="15.75" customHeight="1">
      <c r="G382" s="47"/>
      <c r="H382" s="47"/>
      <c r="I382" s="47"/>
    </row>
    <row r="383" ht="15.75" customHeight="1">
      <c r="G383" s="47"/>
      <c r="H383" s="47"/>
      <c r="I383" s="47"/>
    </row>
    <row r="384" ht="15.75" customHeight="1">
      <c r="G384" s="47"/>
      <c r="H384" s="47"/>
      <c r="I384" s="47"/>
    </row>
    <row r="385" ht="15.75" customHeight="1">
      <c r="G385" s="47"/>
      <c r="H385" s="47"/>
      <c r="I385" s="47"/>
    </row>
    <row r="386" ht="15.75" customHeight="1">
      <c r="G386" s="47"/>
      <c r="H386" s="47"/>
      <c r="I386" s="47"/>
    </row>
    <row r="387" ht="15.75" customHeight="1">
      <c r="G387" s="47"/>
      <c r="H387" s="47"/>
      <c r="I387" s="47"/>
    </row>
    <row r="388" ht="15.75" customHeight="1">
      <c r="G388" s="47"/>
      <c r="H388" s="47"/>
      <c r="I388" s="47"/>
    </row>
    <row r="389" ht="15.75" customHeight="1">
      <c r="G389" s="47"/>
      <c r="H389" s="47"/>
      <c r="I389" s="47"/>
    </row>
    <row r="390" ht="15.75" customHeight="1">
      <c r="G390" s="47"/>
      <c r="H390" s="47"/>
      <c r="I390" s="47"/>
    </row>
    <row r="391" ht="15.75" customHeight="1">
      <c r="G391" s="47"/>
      <c r="H391" s="47"/>
      <c r="I391" s="47"/>
    </row>
    <row r="392" ht="15.75" customHeight="1">
      <c r="G392" s="47"/>
      <c r="H392" s="47"/>
      <c r="I392" s="47"/>
    </row>
    <row r="393" ht="15.75" customHeight="1">
      <c r="G393" s="47"/>
      <c r="H393" s="47"/>
      <c r="I393" s="47"/>
    </row>
    <row r="394" ht="15.75" customHeight="1">
      <c r="G394" s="47"/>
      <c r="H394" s="47"/>
      <c r="I394" s="47"/>
    </row>
    <row r="395" ht="15.75" customHeight="1">
      <c r="G395" s="47"/>
      <c r="H395" s="47"/>
      <c r="I395" s="47"/>
    </row>
    <row r="396" ht="15.75" customHeight="1">
      <c r="G396" s="47"/>
      <c r="H396" s="47"/>
      <c r="I396" s="47"/>
    </row>
    <row r="397" ht="15.75" customHeight="1">
      <c r="G397" s="47"/>
      <c r="H397" s="47"/>
      <c r="I397" s="47"/>
    </row>
    <row r="398" ht="15.75" customHeight="1">
      <c r="G398" s="47"/>
      <c r="H398" s="47"/>
      <c r="I398" s="47"/>
    </row>
    <row r="399" ht="15.75" customHeight="1">
      <c r="G399" s="47"/>
      <c r="H399" s="47"/>
      <c r="I399" s="47"/>
    </row>
    <row r="400" ht="15.75" customHeight="1">
      <c r="G400" s="47"/>
      <c r="H400" s="47"/>
      <c r="I400" s="47"/>
    </row>
    <row r="401" ht="15.75" customHeight="1">
      <c r="G401" s="47"/>
      <c r="H401" s="47"/>
      <c r="I401" s="47"/>
    </row>
    <row r="402" ht="15.75" customHeight="1">
      <c r="G402" s="47"/>
      <c r="H402" s="47"/>
      <c r="I402" s="47"/>
    </row>
    <row r="403" ht="15.75" customHeight="1">
      <c r="G403" s="47"/>
      <c r="H403" s="47"/>
      <c r="I403" s="47"/>
    </row>
    <row r="404" ht="15.75" customHeight="1">
      <c r="G404" s="47"/>
      <c r="H404" s="47"/>
      <c r="I404" s="47"/>
    </row>
    <row r="405" ht="15.75" customHeight="1">
      <c r="G405" s="47"/>
      <c r="H405" s="47"/>
      <c r="I405" s="47"/>
    </row>
    <row r="406" ht="15.75" customHeight="1">
      <c r="G406" s="47"/>
      <c r="H406" s="47"/>
      <c r="I406" s="47"/>
    </row>
    <row r="407" ht="15.75" customHeight="1">
      <c r="G407" s="47"/>
      <c r="H407" s="47"/>
      <c r="I407" s="47"/>
    </row>
    <row r="408" ht="15.75" customHeight="1">
      <c r="G408" s="47"/>
      <c r="H408" s="47"/>
      <c r="I408" s="47"/>
    </row>
    <row r="409" ht="15.75" customHeight="1">
      <c r="G409" s="47"/>
      <c r="H409" s="47"/>
      <c r="I409" s="47"/>
    </row>
    <row r="410" ht="15.75" customHeight="1">
      <c r="G410" s="47"/>
      <c r="H410" s="47"/>
      <c r="I410" s="47"/>
    </row>
    <row r="411" ht="15.75" customHeight="1">
      <c r="G411" s="47"/>
      <c r="H411" s="47"/>
      <c r="I411" s="47"/>
    </row>
    <row r="412" ht="15.75" customHeight="1">
      <c r="G412" s="47"/>
      <c r="H412" s="47"/>
      <c r="I412" s="47"/>
    </row>
    <row r="413" ht="15.75" customHeight="1">
      <c r="G413" s="47"/>
      <c r="H413" s="47"/>
      <c r="I413" s="47"/>
    </row>
    <row r="414" ht="15.75" customHeight="1">
      <c r="G414" s="47"/>
      <c r="H414" s="47"/>
      <c r="I414" s="47"/>
    </row>
    <row r="415" ht="15.75" customHeight="1">
      <c r="G415" s="47"/>
      <c r="H415" s="47"/>
      <c r="I415" s="47"/>
    </row>
    <row r="416" ht="15.75" customHeight="1">
      <c r="G416" s="47"/>
      <c r="H416" s="47"/>
      <c r="I416" s="47"/>
    </row>
    <row r="417" ht="15.75" customHeight="1">
      <c r="G417" s="47"/>
      <c r="H417" s="47"/>
      <c r="I417" s="47"/>
    </row>
    <row r="418" ht="15.75" customHeight="1">
      <c r="G418" s="47"/>
      <c r="H418" s="47"/>
      <c r="I418" s="47"/>
    </row>
    <row r="419" ht="15.75" customHeight="1">
      <c r="G419" s="47"/>
      <c r="H419" s="47"/>
      <c r="I419" s="47"/>
    </row>
    <row r="420" ht="15.75" customHeight="1">
      <c r="G420" s="47"/>
      <c r="H420" s="47"/>
      <c r="I420" s="47"/>
    </row>
    <row r="421" ht="15.75" customHeight="1">
      <c r="G421" s="47"/>
      <c r="H421" s="47"/>
      <c r="I421" s="47"/>
    </row>
    <row r="422" ht="15.75" customHeight="1">
      <c r="G422" s="47"/>
      <c r="H422" s="47"/>
      <c r="I422" s="47"/>
    </row>
    <row r="423" ht="15.75" customHeight="1">
      <c r="G423" s="47"/>
      <c r="H423" s="47"/>
      <c r="I423" s="47"/>
    </row>
    <row r="424" ht="15.75" customHeight="1">
      <c r="G424" s="47"/>
      <c r="H424" s="47"/>
      <c r="I424" s="47"/>
    </row>
    <row r="425" ht="15.75" customHeight="1">
      <c r="G425" s="47"/>
      <c r="H425" s="47"/>
      <c r="I425" s="47"/>
    </row>
    <row r="426" ht="15.75" customHeight="1">
      <c r="G426" s="47"/>
      <c r="H426" s="47"/>
      <c r="I426" s="47"/>
    </row>
    <row r="427" ht="15.75" customHeight="1">
      <c r="G427" s="47"/>
      <c r="H427" s="47"/>
      <c r="I427" s="47"/>
    </row>
    <row r="428" ht="15.75" customHeight="1">
      <c r="G428" s="47"/>
      <c r="H428" s="47"/>
      <c r="I428" s="47"/>
    </row>
    <row r="429" ht="15.75" customHeight="1">
      <c r="G429" s="47"/>
      <c r="H429" s="47"/>
      <c r="I429" s="47"/>
    </row>
    <row r="430" ht="15.75" customHeight="1">
      <c r="G430" s="47"/>
      <c r="H430" s="47"/>
      <c r="I430" s="47"/>
    </row>
    <row r="431" ht="15.75" customHeight="1">
      <c r="G431" s="47"/>
      <c r="H431" s="47"/>
      <c r="I431" s="47"/>
    </row>
    <row r="432" ht="15.75" customHeight="1">
      <c r="G432" s="47"/>
      <c r="H432" s="47"/>
      <c r="I432" s="47"/>
    </row>
    <row r="433" ht="15.75" customHeight="1">
      <c r="G433" s="47"/>
      <c r="H433" s="47"/>
      <c r="I433" s="47"/>
    </row>
    <row r="434" ht="15.75" customHeight="1">
      <c r="G434" s="47"/>
      <c r="H434" s="47"/>
      <c r="I434" s="47"/>
    </row>
    <row r="435" ht="15.75" customHeight="1">
      <c r="G435" s="47"/>
      <c r="H435" s="47"/>
      <c r="I435" s="47"/>
    </row>
    <row r="436" ht="15.75" customHeight="1">
      <c r="G436" s="47"/>
      <c r="H436" s="47"/>
      <c r="I436" s="47"/>
    </row>
    <row r="437" ht="15.75" customHeight="1">
      <c r="G437" s="47"/>
      <c r="H437" s="47"/>
      <c r="I437" s="47"/>
    </row>
    <row r="438" ht="15.75" customHeight="1">
      <c r="G438" s="47"/>
      <c r="H438" s="47"/>
      <c r="I438" s="47"/>
    </row>
    <row r="439" ht="15.75" customHeight="1">
      <c r="G439" s="47"/>
      <c r="H439" s="47"/>
      <c r="I439" s="47"/>
    </row>
    <row r="440" ht="15.75" customHeight="1">
      <c r="G440" s="47"/>
      <c r="H440" s="47"/>
      <c r="I440" s="47"/>
    </row>
    <row r="441" ht="15.75" customHeight="1">
      <c r="G441" s="47"/>
      <c r="H441" s="47"/>
      <c r="I441" s="47"/>
    </row>
    <row r="442" ht="15.75" customHeight="1">
      <c r="G442" s="47"/>
      <c r="H442" s="47"/>
      <c r="I442" s="47"/>
    </row>
    <row r="443" ht="15.75" customHeight="1">
      <c r="G443" s="47"/>
      <c r="H443" s="47"/>
      <c r="I443" s="47"/>
    </row>
    <row r="444" ht="15.75" customHeight="1">
      <c r="G444" s="47"/>
      <c r="H444" s="47"/>
      <c r="I444" s="47"/>
    </row>
    <row r="445" ht="15.75" customHeight="1">
      <c r="G445" s="47"/>
      <c r="H445" s="47"/>
      <c r="I445" s="47"/>
    </row>
    <row r="446" ht="15.75" customHeight="1">
      <c r="G446" s="47"/>
      <c r="H446" s="47"/>
      <c r="I446" s="47"/>
    </row>
    <row r="447" ht="15.75" customHeight="1">
      <c r="G447" s="47"/>
      <c r="H447" s="47"/>
      <c r="I447" s="47"/>
    </row>
    <row r="448" ht="15.75" customHeight="1">
      <c r="G448" s="47"/>
      <c r="H448" s="47"/>
      <c r="I448" s="47"/>
    </row>
    <row r="449" ht="15.75" customHeight="1">
      <c r="G449" s="47"/>
      <c r="H449" s="47"/>
      <c r="I449" s="47"/>
    </row>
    <row r="450" ht="15.75" customHeight="1">
      <c r="G450" s="47"/>
      <c r="H450" s="47"/>
      <c r="I450" s="47"/>
    </row>
    <row r="451" ht="15.75" customHeight="1">
      <c r="G451" s="47"/>
      <c r="H451" s="47"/>
      <c r="I451" s="47"/>
    </row>
    <row r="452" ht="15.75" customHeight="1">
      <c r="G452" s="47"/>
      <c r="H452" s="47"/>
      <c r="I452" s="47"/>
    </row>
    <row r="453" ht="15.75" customHeight="1">
      <c r="G453" s="47"/>
      <c r="H453" s="47"/>
      <c r="I453" s="47"/>
    </row>
    <row r="454" ht="15.75" customHeight="1">
      <c r="G454" s="47"/>
      <c r="H454" s="47"/>
      <c r="I454" s="47"/>
    </row>
    <row r="455" ht="15.75" customHeight="1">
      <c r="G455" s="47"/>
      <c r="H455" s="47"/>
      <c r="I455" s="47"/>
    </row>
    <row r="456" ht="15.75" customHeight="1">
      <c r="G456" s="47"/>
      <c r="H456" s="47"/>
      <c r="I456" s="47"/>
    </row>
    <row r="457" ht="15.75" customHeight="1">
      <c r="G457" s="47"/>
      <c r="H457" s="47"/>
      <c r="I457" s="47"/>
    </row>
    <row r="458" ht="15.75" customHeight="1">
      <c r="G458" s="47"/>
      <c r="H458" s="47"/>
      <c r="I458" s="47"/>
    </row>
    <row r="459" ht="15.75" customHeight="1">
      <c r="G459" s="47"/>
      <c r="H459" s="47"/>
      <c r="I459" s="47"/>
    </row>
    <row r="460" ht="15.75" customHeight="1">
      <c r="G460" s="47"/>
      <c r="H460" s="47"/>
      <c r="I460" s="47"/>
    </row>
    <row r="461" ht="15.75" customHeight="1">
      <c r="G461" s="47"/>
      <c r="H461" s="47"/>
      <c r="I461" s="47"/>
    </row>
    <row r="462" ht="15.75" customHeight="1">
      <c r="G462" s="47"/>
      <c r="H462" s="47"/>
      <c r="I462" s="47"/>
    </row>
    <row r="463" ht="15.75" customHeight="1">
      <c r="G463" s="47"/>
      <c r="H463" s="47"/>
      <c r="I463" s="47"/>
    </row>
    <row r="464" ht="15.75" customHeight="1">
      <c r="G464" s="47"/>
      <c r="H464" s="47"/>
      <c r="I464" s="47"/>
    </row>
    <row r="465" ht="15.75" customHeight="1">
      <c r="G465" s="47"/>
      <c r="H465" s="47"/>
      <c r="I465" s="47"/>
    </row>
    <row r="466" ht="15.75" customHeight="1">
      <c r="G466" s="47"/>
      <c r="H466" s="47"/>
      <c r="I466" s="47"/>
    </row>
    <row r="467" ht="15.75" customHeight="1">
      <c r="G467" s="47"/>
      <c r="H467" s="47"/>
      <c r="I467" s="47"/>
    </row>
    <row r="468" ht="15.75" customHeight="1">
      <c r="G468" s="47"/>
      <c r="H468" s="47"/>
      <c r="I468" s="47"/>
    </row>
    <row r="469" ht="15.75" customHeight="1">
      <c r="G469" s="47"/>
      <c r="H469" s="47"/>
      <c r="I469" s="47"/>
    </row>
    <row r="470" ht="15.75" customHeight="1">
      <c r="G470" s="47"/>
      <c r="H470" s="47"/>
      <c r="I470" s="47"/>
    </row>
    <row r="471" ht="15.75" customHeight="1">
      <c r="G471" s="47"/>
      <c r="H471" s="47"/>
      <c r="I471" s="47"/>
    </row>
    <row r="472" ht="15.75" customHeight="1">
      <c r="G472" s="47"/>
      <c r="H472" s="47"/>
      <c r="I472" s="47"/>
    </row>
    <row r="473" ht="15.75" customHeight="1">
      <c r="G473" s="47"/>
      <c r="H473" s="47"/>
      <c r="I473" s="47"/>
    </row>
    <row r="474" ht="15.75" customHeight="1">
      <c r="G474" s="47"/>
      <c r="H474" s="47"/>
      <c r="I474" s="47"/>
    </row>
    <row r="475" ht="15.75" customHeight="1">
      <c r="G475" s="47"/>
      <c r="H475" s="47"/>
      <c r="I475" s="47"/>
    </row>
    <row r="476" ht="15.75" customHeight="1">
      <c r="G476" s="47"/>
      <c r="H476" s="47"/>
      <c r="I476" s="47"/>
    </row>
    <row r="477" ht="15.75" customHeight="1">
      <c r="G477" s="47"/>
      <c r="H477" s="47"/>
      <c r="I477" s="47"/>
    </row>
    <row r="478" ht="15.75" customHeight="1">
      <c r="G478" s="47"/>
      <c r="H478" s="47"/>
      <c r="I478" s="47"/>
    </row>
    <row r="479" ht="15.75" customHeight="1">
      <c r="G479" s="47"/>
      <c r="H479" s="47"/>
      <c r="I479" s="47"/>
    </row>
    <row r="480" ht="15.75" customHeight="1">
      <c r="G480" s="47"/>
      <c r="H480" s="47"/>
      <c r="I480" s="47"/>
    </row>
    <row r="481" ht="15.75" customHeight="1">
      <c r="G481" s="47"/>
      <c r="H481" s="47"/>
      <c r="I481" s="47"/>
    </row>
    <row r="482" ht="15.75" customHeight="1">
      <c r="G482" s="47"/>
      <c r="H482" s="47"/>
      <c r="I482" s="47"/>
    </row>
    <row r="483" ht="15.75" customHeight="1">
      <c r="G483" s="47"/>
      <c r="H483" s="47"/>
      <c r="I483" s="47"/>
    </row>
    <row r="484" ht="15.75" customHeight="1">
      <c r="G484" s="47"/>
      <c r="H484" s="47"/>
      <c r="I484" s="47"/>
    </row>
    <row r="485" ht="15.75" customHeight="1">
      <c r="G485" s="47"/>
      <c r="H485" s="47"/>
      <c r="I485" s="47"/>
    </row>
    <row r="486" ht="15.75" customHeight="1">
      <c r="G486" s="47"/>
      <c r="H486" s="47"/>
      <c r="I486" s="47"/>
    </row>
    <row r="487" ht="15.75" customHeight="1">
      <c r="G487" s="47"/>
      <c r="H487" s="47"/>
      <c r="I487" s="47"/>
    </row>
    <row r="488" ht="15.75" customHeight="1">
      <c r="G488" s="47"/>
      <c r="H488" s="47"/>
      <c r="I488" s="47"/>
    </row>
    <row r="489" ht="15.75" customHeight="1">
      <c r="G489" s="47"/>
      <c r="H489" s="47"/>
      <c r="I489" s="47"/>
    </row>
    <row r="490" ht="15.75" customHeight="1">
      <c r="G490" s="47"/>
      <c r="H490" s="47"/>
      <c r="I490" s="47"/>
    </row>
    <row r="491" ht="15.75" customHeight="1">
      <c r="G491" s="47"/>
      <c r="H491" s="47"/>
      <c r="I491" s="47"/>
    </row>
    <row r="492" ht="15.75" customHeight="1">
      <c r="G492" s="47"/>
      <c r="H492" s="47"/>
      <c r="I492" s="47"/>
    </row>
    <row r="493" ht="15.75" customHeight="1">
      <c r="G493" s="47"/>
      <c r="H493" s="47"/>
      <c r="I493" s="47"/>
    </row>
    <row r="494" ht="15.75" customHeight="1">
      <c r="G494" s="47"/>
      <c r="H494" s="47"/>
      <c r="I494" s="47"/>
    </row>
    <row r="495" ht="15.75" customHeight="1">
      <c r="G495" s="47"/>
      <c r="H495" s="47"/>
      <c r="I495" s="47"/>
    </row>
    <row r="496" ht="15.75" customHeight="1">
      <c r="G496" s="47"/>
      <c r="H496" s="47"/>
      <c r="I496" s="47"/>
    </row>
    <row r="497" ht="15.75" customHeight="1">
      <c r="G497" s="47"/>
      <c r="H497" s="47"/>
      <c r="I497" s="47"/>
    </row>
    <row r="498" ht="15.75" customHeight="1">
      <c r="G498" s="47"/>
      <c r="H498" s="47"/>
      <c r="I498" s="47"/>
    </row>
    <row r="499" ht="15.75" customHeight="1">
      <c r="G499" s="47"/>
      <c r="H499" s="47"/>
      <c r="I499" s="47"/>
    </row>
    <row r="500" ht="15.75" customHeight="1">
      <c r="G500" s="47"/>
      <c r="H500" s="47"/>
      <c r="I500" s="47"/>
    </row>
    <row r="501" ht="15.75" customHeight="1">
      <c r="G501" s="47"/>
      <c r="H501" s="47"/>
      <c r="I501" s="47"/>
    </row>
    <row r="502" ht="15.75" customHeight="1">
      <c r="G502" s="47"/>
      <c r="H502" s="47"/>
      <c r="I502" s="47"/>
    </row>
    <row r="503" ht="15.75" customHeight="1">
      <c r="G503" s="47"/>
      <c r="H503" s="47"/>
      <c r="I503" s="47"/>
    </row>
    <row r="504" ht="15.75" customHeight="1">
      <c r="G504" s="47"/>
      <c r="H504" s="47"/>
      <c r="I504" s="47"/>
    </row>
    <row r="505" ht="15.75" customHeight="1">
      <c r="G505" s="47"/>
      <c r="H505" s="47"/>
      <c r="I505" s="47"/>
    </row>
    <row r="506" ht="15.75" customHeight="1">
      <c r="G506" s="47"/>
      <c r="H506" s="47"/>
      <c r="I506" s="47"/>
    </row>
    <row r="507" ht="15.75" customHeight="1">
      <c r="G507" s="47"/>
      <c r="H507" s="47"/>
      <c r="I507" s="47"/>
    </row>
    <row r="508" ht="15.75" customHeight="1">
      <c r="G508" s="47"/>
      <c r="H508" s="47"/>
      <c r="I508" s="47"/>
    </row>
    <row r="509" ht="15.75" customHeight="1">
      <c r="G509" s="47"/>
      <c r="H509" s="47"/>
      <c r="I509" s="47"/>
    </row>
    <row r="510" ht="15.75" customHeight="1">
      <c r="G510" s="47"/>
      <c r="H510" s="47"/>
      <c r="I510" s="47"/>
    </row>
    <row r="511" ht="15.75" customHeight="1">
      <c r="G511" s="47"/>
      <c r="H511" s="47"/>
      <c r="I511" s="47"/>
    </row>
    <row r="512" ht="15.75" customHeight="1">
      <c r="G512" s="47"/>
      <c r="H512" s="47"/>
      <c r="I512" s="47"/>
    </row>
    <row r="513" ht="15.75" customHeight="1">
      <c r="G513" s="47"/>
      <c r="H513" s="47"/>
      <c r="I513" s="47"/>
    </row>
    <row r="514" ht="15.75" customHeight="1">
      <c r="G514" s="47"/>
      <c r="H514" s="47"/>
      <c r="I514" s="47"/>
    </row>
    <row r="515" ht="15.75" customHeight="1">
      <c r="G515" s="47"/>
      <c r="H515" s="47"/>
      <c r="I515" s="47"/>
    </row>
    <row r="516" ht="15.75" customHeight="1">
      <c r="G516" s="47"/>
      <c r="H516" s="47"/>
      <c r="I516" s="47"/>
    </row>
    <row r="517" ht="15.75" customHeight="1">
      <c r="G517" s="47"/>
      <c r="H517" s="47"/>
      <c r="I517" s="47"/>
    </row>
    <row r="518" ht="15.75" customHeight="1">
      <c r="G518" s="47"/>
      <c r="H518" s="47"/>
      <c r="I518" s="47"/>
    </row>
    <row r="519" ht="15.75" customHeight="1">
      <c r="G519" s="47"/>
      <c r="H519" s="47"/>
      <c r="I519" s="47"/>
    </row>
    <row r="520" ht="15.75" customHeight="1">
      <c r="G520" s="47"/>
      <c r="H520" s="47"/>
      <c r="I520" s="47"/>
    </row>
    <row r="521" ht="15.75" customHeight="1">
      <c r="G521" s="47"/>
      <c r="H521" s="47"/>
      <c r="I521" s="47"/>
    </row>
    <row r="522" ht="15.75" customHeight="1">
      <c r="G522" s="47"/>
      <c r="H522" s="47"/>
      <c r="I522" s="47"/>
    </row>
    <row r="523" ht="15.75" customHeight="1">
      <c r="G523" s="47"/>
      <c r="H523" s="47"/>
      <c r="I523" s="47"/>
    </row>
    <row r="524" ht="15.75" customHeight="1">
      <c r="G524" s="47"/>
      <c r="H524" s="47"/>
      <c r="I524" s="47"/>
    </row>
    <row r="525" ht="15.75" customHeight="1">
      <c r="G525" s="47"/>
      <c r="H525" s="47"/>
      <c r="I525" s="47"/>
    </row>
    <row r="526" ht="15.75" customHeight="1">
      <c r="G526" s="47"/>
      <c r="H526" s="47"/>
      <c r="I526" s="47"/>
    </row>
    <row r="527" ht="15.75" customHeight="1">
      <c r="G527" s="47"/>
      <c r="H527" s="47"/>
      <c r="I527" s="47"/>
    </row>
    <row r="528" ht="15.75" customHeight="1">
      <c r="G528" s="47"/>
      <c r="H528" s="47"/>
      <c r="I528" s="47"/>
    </row>
    <row r="529" ht="15.75" customHeight="1">
      <c r="G529" s="47"/>
      <c r="H529" s="47"/>
      <c r="I529" s="47"/>
    </row>
    <row r="530" ht="15.75" customHeight="1">
      <c r="G530" s="47"/>
      <c r="H530" s="47"/>
      <c r="I530" s="47"/>
    </row>
    <row r="531" ht="15.75" customHeight="1">
      <c r="G531" s="47"/>
      <c r="H531" s="47"/>
      <c r="I531" s="47"/>
    </row>
    <row r="532" ht="15.75" customHeight="1">
      <c r="G532" s="47"/>
      <c r="H532" s="47"/>
      <c r="I532" s="47"/>
    </row>
    <row r="533" ht="15.75" customHeight="1">
      <c r="G533" s="47"/>
      <c r="H533" s="47"/>
      <c r="I533" s="47"/>
    </row>
    <row r="534" ht="15.75" customHeight="1">
      <c r="G534" s="47"/>
      <c r="H534" s="47"/>
      <c r="I534" s="47"/>
    </row>
    <row r="535" ht="15.75" customHeight="1">
      <c r="G535" s="47"/>
      <c r="H535" s="47"/>
      <c r="I535" s="47"/>
    </row>
    <row r="536" ht="15.75" customHeight="1">
      <c r="G536" s="47"/>
      <c r="H536" s="47"/>
      <c r="I536" s="47"/>
    </row>
    <row r="537" ht="15.75" customHeight="1">
      <c r="G537" s="47"/>
      <c r="H537" s="47"/>
      <c r="I537" s="47"/>
    </row>
    <row r="538" ht="15.75" customHeight="1">
      <c r="G538" s="47"/>
      <c r="H538" s="47"/>
      <c r="I538" s="47"/>
    </row>
    <row r="539" ht="15.75" customHeight="1">
      <c r="G539" s="47"/>
      <c r="H539" s="47"/>
      <c r="I539" s="47"/>
    </row>
    <row r="540" ht="15.75" customHeight="1">
      <c r="G540" s="47"/>
      <c r="H540" s="47"/>
      <c r="I540" s="47"/>
    </row>
    <row r="541" ht="15.75" customHeight="1">
      <c r="G541" s="47"/>
      <c r="H541" s="47"/>
      <c r="I541" s="47"/>
    </row>
    <row r="542" ht="15.75" customHeight="1">
      <c r="G542" s="47"/>
      <c r="H542" s="47"/>
      <c r="I542" s="47"/>
    </row>
    <row r="543" ht="15.75" customHeight="1">
      <c r="G543" s="47"/>
      <c r="H543" s="47"/>
      <c r="I543" s="47"/>
    </row>
    <row r="544" ht="15.75" customHeight="1">
      <c r="G544" s="47"/>
      <c r="H544" s="47"/>
      <c r="I544" s="47"/>
    </row>
    <row r="545" ht="15.75" customHeight="1">
      <c r="G545" s="47"/>
      <c r="H545" s="47"/>
      <c r="I545" s="47"/>
    </row>
    <row r="546" ht="15.75" customHeight="1">
      <c r="G546" s="47"/>
      <c r="H546" s="47"/>
      <c r="I546" s="47"/>
    </row>
    <row r="547" ht="15.75" customHeight="1">
      <c r="G547" s="47"/>
      <c r="H547" s="47"/>
      <c r="I547" s="47"/>
    </row>
    <row r="548" ht="15.75" customHeight="1">
      <c r="G548" s="47"/>
      <c r="H548" s="47"/>
      <c r="I548" s="47"/>
    </row>
    <row r="549" ht="15.75" customHeight="1">
      <c r="G549" s="47"/>
      <c r="H549" s="47"/>
      <c r="I549" s="47"/>
    </row>
    <row r="550" ht="15.75" customHeight="1">
      <c r="G550" s="47"/>
      <c r="H550" s="47"/>
      <c r="I550" s="47"/>
    </row>
    <row r="551" ht="15.75" customHeight="1">
      <c r="G551" s="47"/>
      <c r="H551" s="47"/>
      <c r="I551" s="47"/>
    </row>
    <row r="552" ht="15.75" customHeight="1">
      <c r="G552" s="47"/>
      <c r="H552" s="47"/>
      <c r="I552" s="47"/>
    </row>
    <row r="553" ht="15.75" customHeight="1">
      <c r="G553" s="47"/>
      <c r="H553" s="47"/>
      <c r="I553" s="47"/>
    </row>
    <row r="554" ht="15.75" customHeight="1">
      <c r="G554" s="47"/>
      <c r="H554" s="47"/>
      <c r="I554" s="47"/>
    </row>
    <row r="555" ht="15.75" customHeight="1">
      <c r="G555" s="47"/>
      <c r="H555" s="47"/>
      <c r="I555" s="47"/>
    </row>
    <row r="556" ht="15.75" customHeight="1">
      <c r="G556" s="47"/>
      <c r="H556" s="47"/>
      <c r="I556" s="47"/>
    </row>
    <row r="557" ht="15.75" customHeight="1">
      <c r="G557" s="47"/>
      <c r="H557" s="47"/>
      <c r="I557" s="47"/>
    </row>
    <row r="558" ht="15.75" customHeight="1">
      <c r="G558" s="47"/>
      <c r="H558" s="47"/>
      <c r="I558" s="47"/>
    </row>
    <row r="559" ht="15.75" customHeight="1">
      <c r="G559" s="47"/>
      <c r="H559" s="47"/>
      <c r="I559" s="47"/>
    </row>
    <row r="560" ht="15.75" customHeight="1">
      <c r="G560" s="47"/>
      <c r="H560" s="47"/>
      <c r="I560" s="47"/>
    </row>
    <row r="561" ht="15.75" customHeight="1">
      <c r="G561" s="47"/>
      <c r="H561" s="47"/>
      <c r="I561" s="47"/>
    </row>
    <row r="562" ht="15.75" customHeight="1">
      <c r="G562" s="47"/>
      <c r="H562" s="47"/>
      <c r="I562" s="47"/>
    </row>
    <row r="563" ht="15.75" customHeight="1">
      <c r="G563" s="47"/>
      <c r="H563" s="47"/>
      <c r="I563" s="47"/>
    </row>
    <row r="564" ht="15.75" customHeight="1">
      <c r="G564" s="47"/>
      <c r="H564" s="47"/>
      <c r="I564" s="47"/>
    </row>
    <row r="565" ht="15.75" customHeight="1">
      <c r="G565" s="47"/>
      <c r="H565" s="47"/>
      <c r="I565" s="47"/>
    </row>
    <row r="566" ht="15.75" customHeight="1">
      <c r="G566" s="47"/>
      <c r="H566" s="47"/>
      <c r="I566" s="47"/>
    </row>
    <row r="567" ht="15.75" customHeight="1">
      <c r="G567" s="47"/>
      <c r="H567" s="47"/>
      <c r="I567" s="47"/>
    </row>
    <row r="568" ht="15.75" customHeight="1">
      <c r="G568" s="47"/>
      <c r="H568" s="47"/>
      <c r="I568" s="47"/>
    </row>
    <row r="569" ht="15.75" customHeight="1">
      <c r="G569" s="47"/>
      <c r="H569" s="47"/>
      <c r="I569" s="47"/>
    </row>
    <row r="570" ht="15.75" customHeight="1">
      <c r="G570" s="47"/>
      <c r="H570" s="47"/>
      <c r="I570" s="47"/>
    </row>
    <row r="571" ht="15.75" customHeight="1">
      <c r="G571" s="47"/>
      <c r="H571" s="47"/>
      <c r="I571" s="47"/>
    </row>
    <row r="572" ht="15.75" customHeight="1">
      <c r="G572" s="47"/>
      <c r="H572" s="47"/>
      <c r="I572" s="47"/>
    </row>
    <row r="573" ht="15.75" customHeight="1">
      <c r="G573" s="47"/>
      <c r="H573" s="47"/>
      <c r="I573" s="47"/>
    </row>
    <row r="574" ht="15.75" customHeight="1">
      <c r="G574" s="47"/>
      <c r="H574" s="47"/>
      <c r="I574" s="47"/>
    </row>
    <row r="575" ht="15.75" customHeight="1">
      <c r="G575" s="47"/>
      <c r="H575" s="47"/>
      <c r="I575" s="47"/>
    </row>
    <row r="576" ht="15.75" customHeight="1">
      <c r="G576" s="47"/>
      <c r="H576" s="47"/>
      <c r="I576" s="47"/>
    </row>
    <row r="577" ht="15.75" customHeight="1">
      <c r="G577" s="47"/>
      <c r="H577" s="47"/>
      <c r="I577" s="47"/>
    </row>
    <row r="578" ht="15.75" customHeight="1">
      <c r="G578" s="47"/>
      <c r="H578" s="47"/>
      <c r="I578" s="47"/>
    </row>
    <row r="579" ht="15.75" customHeight="1">
      <c r="G579" s="47"/>
      <c r="H579" s="47"/>
      <c r="I579" s="47"/>
    </row>
    <row r="580" ht="15.75" customHeight="1">
      <c r="G580" s="47"/>
      <c r="H580" s="47"/>
      <c r="I580" s="47"/>
    </row>
    <row r="581" ht="15.75" customHeight="1">
      <c r="G581" s="47"/>
      <c r="H581" s="47"/>
      <c r="I581" s="47"/>
    </row>
    <row r="582" ht="15.75" customHeight="1">
      <c r="G582" s="47"/>
      <c r="H582" s="47"/>
      <c r="I582" s="47"/>
    </row>
    <row r="583" ht="15.75" customHeight="1">
      <c r="G583" s="47"/>
      <c r="H583" s="47"/>
      <c r="I583" s="47"/>
    </row>
    <row r="584" ht="15.75" customHeight="1">
      <c r="G584" s="47"/>
      <c r="H584" s="47"/>
      <c r="I584" s="47"/>
    </row>
    <row r="585" ht="15.75" customHeight="1">
      <c r="G585" s="47"/>
      <c r="H585" s="47"/>
      <c r="I585" s="47"/>
    </row>
    <row r="586" ht="15.75" customHeight="1">
      <c r="G586" s="47"/>
      <c r="H586" s="47"/>
      <c r="I586" s="47"/>
    </row>
    <row r="587" ht="15.75" customHeight="1">
      <c r="G587" s="47"/>
      <c r="H587" s="47"/>
      <c r="I587" s="47"/>
    </row>
    <row r="588" ht="15.75" customHeight="1">
      <c r="G588" s="47"/>
      <c r="H588" s="47"/>
      <c r="I588" s="47"/>
    </row>
    <row r="589" ht="15.75" customHeight="1">
      <c r="G589" s="47"/>
      <c r="H589" s="47"/>
      <c r="I589" s="47"/>
    </row>
    <row r="590" ht="15.75" customHeight="1">
      <c r="G590" s="47"/>
      <c r="H590" s="47"/>
      <c r="I590" s="47"/>
    </row>
    <row r="591" ht="15.75" customHeight="1">
      <c r="G591" s="47"/>
      <c r="H591" s="47"/>
      <c r="I591" s="47"/>
    </row>
    <row r="592" ht="15.75" customHeight="1">
      <c r="G592" s="47"/>
      <c r="H592" s="47"/>
      <c r="I592" s="47"/>
    </row>
    <row r="593" ht="15.75" customHeight="1">
      <c r="G593" s="47"/>
      <c r="H593" s="47"/>
      <c r="I593" s="47"/>
    </row>
    <row r="594" ht="15.75" customHeight="1">
      <c r="G594" s="47"/>
      <c r="H594" s="47"/>
      <c r="I594" s="47"/>
    </row>
    <row r="595" ht="15.75" customHeight="1">
      <c r="G595" s="47"/>
      <c r="H595" s="47"/>
      <c r="I595" s="47"/>
    </row>
    <row r="596" ht="15.75" customHeight="1">
      <c r="G596" s="47"/>
      <c r="H596" s="47"/>
      <c r="I596" s="47"/>
    </row>
    <row r="597" ht="15.75" customHeight="1">
      <c r="G597" s="47"/>
      <c r="H597" s="47"/>
      <c r="I597" s="47"/>
    </row>
    <row r="598" ht="15.75" customHeight="1">
      <c r="G598" s="47"/>
      <c r="H598" s="47"/>
      <c r="I598" s="47"/>
    </row>
    <row r="599" ht="15.75" customHeight="1">
      <c r="G599" s="47"/>
      <c r="H599" s="47"/>
      <c r="I599" s="47"/>
    </row>
    <row r="600" ht="15.75" customHeight="1">
      <c r="G600" s="47"/>
      <c r="H600" s="47"/>
      <c r="I600" s="47"/>
    </row>
    <row r="601" ht="15.75" customHeight="1">
      <c r="G601" s="47"/>
      <c r="H601" s="47"/>
      <c r="I601" s="47"/>
    </row>
    <row r="602" ht="15.75" customHeight="1">
      <c r="G602" s="47"/>
      <c r="H602" s="47"/>
      <c r="I602" s="47"/>
    </row>
    <row r="603" ht="15.75" customHeight="1">
      <c r="G603" s="47"/>
      <c r="H603" s="47"/>
      <c r="I603" s="47"/>
    </row>
    <row r="604" ht="15.75" customHeight="1">
      <c r="G604" s="47"/>
      <c r="H604" s="47"/>
      <c r="I604" s="47"/>
    </row>
    <row r="605" ht="15.75" customHeight="1">
      <c r="G605" s="47"/>
      <c r="H605" s="47"/>
      <c r="I605" s="47"/>
    </row>
    <row r="606" ht="15.75" customHeight="1">
      <c r="G606" s="47"/>
      <c r="H606" s="47"/>
      <c r="I606" s="47"/>
    </row>
    <row r="607" ht="15.75" customHeight="1">
      <c r="G607" s="47"/>
      <c r="H607" s="47"/>
      <c r="I607" s="47"/>
    </row>
    <row r="608" ht="15.75" customHeight="1">
      <c r="G608" s="47"/>
      <c r="H608" s="47"/>
      <c r="I608" s="47"/>
    </row>
    <row r="609" ht="15.75" customHeight="1">
      <c r="G609" s="47"/>
      <c r="H609" s="47"/>
      <c r="I609" s="47"/>
    </row>
    <row r="610" ht="15.75" customHeight="1">
      <c r="G610" s="47"/>
      <c r="H610" s="47"/>
      <c r="I610" s="47"/>
    </row>
    <row r="611" ht="15.75" customHeight="1">
      <c r="G611" s="47"/>
      <c r="H611" s="47"/>
      <c r="I611" s="47"/>
    </row>
    <row r="612" ht="15.75" customHeight="1">
      <c r="G612" s="47"/>
      <c r="H612" s="47"/>
      <c r="I612" s="47"/>
    </row>
    <row r="613" ht="15.75" customHeight="1">
      <c r="G613" s="47"/>
      <c r="H613" s="47"/>
      <c r="I613" s="47"/>
    </row>
    <row r="614" ht="15.75" customHeight="1">
      <c r="G614" s="47"/>
      <c r="H614" s="47"/>
      <c r="I614" s="47"/>
    </row>
    <row r="615" ht="15.75" customHeight="1">
      <c r="G615" s="47"/>
      <c r="H615" s="47"/>
      <c r="I615" s="47"/>
    </row>
    <row r="616" ht="15.75" customHeight="1">
      <c r="G616" s="47"/>
      <c r="H616" s="47"/>
      <c r="I616" s="47"/>
    </row>
    <row r="617" ht="15.75" customHeight="1">
      <c r="G617" s="47"/>
      <c r="H617" s="47"/>
      <c r="I617" s="47"/>
    </row>
    <row r="618" ht="15.75" customHeight="1">
      <c r="G618" s="47"/>
      <c r="H618" s="47"/>
      <c r="I618" s="47"/>
    </row>
    <row r="619" ht="15.75" customHeight="1">
      <c r="G619" s="47"/>
      <c r="H619" s="47"/>
      <c r="I619" s="47"/>
    </row>
    <row r="620" ht="15.75" customHeight="1">
      <c r="G620" s="47"/>
      <c r="H620" s="47"/>
      <c r="I620" s="47"/>
    </row>
    <row r="621" ht="15.75" customHeight="1">
      <c r="G621" s="47"/>
      <c r="H621" s="47"/>
      <c r="I621" s="47"/>
    </row>
    <row r="622" ht="15.75" customHeight="1">
      <c r="G622" s="47"/>
      <c r="H622" s="47"/>
      <c r="I622" s="47"/>
    </row>
    <row r="623" ht="15.75" customHeight="1">
      <c r="G623" s="47"/>
      <c r="H623" s="47"/>
      <c r="I623" s="47"/>
    </row>
    <row r="624" ht="15.75" customHeight="1">
      <c r="G624" s="47"/>
      <c r="H624" s="47"/>
      <c r="I624" s="47"/>
    </row>
    <row r="625" ht="15.75" customHeight="1">
      <c r="G625" s="47"/>
      <c r="H625" s="47"/>
      <c r="I625" s="47"/>
    </row>
    <row r="626" ht="15.75" customHeight="1">
      <c r="G626" s="47"/>
      <c r="H626" s="47"/>
      <c r="I626" s="47"/>
    </row>
    <row r="627" ht="15.75" customHeight="1">
      <c r="G627" s="47"/>
      <c r="H627" s="47"/>
      <c r="I627" s="47"/>
    </row>
    <row r="628" ht="15.75" customHeight="1">
      <c r="G628" s="47"/>
      <c r="H628" s="47"/>
      <c r="I628" s="47"/>
    </row>
    <row r="629" ht="15.75" customHeight="1">
      <c r="G629" s="47"/>
      <c r="H629" s="47"/>
      <c r="I629" s="47"/>
    </row>
    <row r="630" ht="15.75" customHeight="1">
      <c r="G630" s="47"/>
      <c r="H630" s="47"/>
      <c r="I630" s="47"/>
    </row>
    <row r="631" ht="15.75" customHeight="1">
      <c r="G631" s="47"/>
      <c r="H631" s="47"/>
      <c r="I631" s="47"/>
    </row>
    <row r="632" ht="15.75" customHeight="1">
      <c r="G632" s="47"/>
      <c r="H632" s="47"/>
      <c r="I632" s="47"/>
    </row>
    <row r="633" ht="15.75" customHeight="1">
      <c r="G633" s="47"/>
      <c r="H633" s="47"/>
      <c r="I633" s="47"/>
    </row>
    <row r="634" ht="15.75" customHeight="1">
      <c r="G634" s="47"/>
      <c r="H634" s="47"/>
      <c r="I634" s="47"/>
    </row>
    <row r="635" ht="15.75" customHeight="1">
      <c r="G635" s="47"/>
      <c r="H635" s="47"/>
      <c r="I635" s="47"/>
    </row>
    <row r="636" ht="15.75" customHeight="1">
      <c r="G636" s="47"/>
      <c r="H636" s="47"/>
      <c r="I636" s="47"/>
    </row>
    <row r="637" ht="15.75" customHeight="1">
      <c r="G637" s="47"/>
      <c r="H637" s="47"/>
      <c r="I637" s="47"/>
    </row>
    <row r="638" ht="15.75" customHeight="1">
      <c r="G638" s="47"/>
      <c r="H638" s="47"/>
      <c r="I638" s="47"/>
    </row>
    <row r="639" ht="15.75" customHeight="1">
      <c r="G639" s="47"/>
      <c r="H639" s="47"/>
      <c r="I639" s="47"/>
    </row>
    <row r="640" ht="15.75" customHeight="1">
      <c r="G640" s="47"/>
      <c r="H640" s="47"/>
      <c r="I640" s="47"/>
    </row>
    <row r="641" ht="15.75" customHeight="1">
      <c r="G641" s="47"/>
      <c r="H641" s="47"/>
      <c r="I641" s="47"/>
    </row>
    <row r="642" ht="15.75" customHeight="1">
      <c r="G642" s="47"/>
      <c r="H642" s="47"/>
      <c r="I642" s="47"/>
    </row>
    <row r="643" ht="15.75" customHeight="1">
      <c r="G643" s="47"/>
      <c r="H643" s="47"/>
      <c r="I643" s="47"/>
    </row>
    <row r="644" ht="15.75" customHeight="1">
      <c r="G644" s="47"/>
      <c r="H644" s="47"/>
      <c r="I644" s="47"/>
    </row>
    <row r="645" ht="15.75" customHeight="1">
      <c r="G645" s="47"/>
      <c r="H645" s="47"/>
      <c r="I645" s="47"/>
    </row>
    <row r="646" ht="15.75" customHeight="1">
      <c r="G646" s="47"/>
      <c r="H646" s="47"/>
      <c r="I646" s="47"/>
    </row>
    <row r="647" ht="15.75" customHeight="1">
      <c r="G647" s="47"/>
      <c r="H647" s="47"/>
      <c r="I647" s="47"/>
    </row>
    <row r="648" ht="15.75" customHeight="1">
      <c r="G648" s="47"/>
      <c r="H648" s="47"/>
      <c r="I648" s="47"/>
    </row>
    <row r="649" ht="15.75" customHeight="1">
      <c r="G649" s="47"/>
      <c r="H649" s="47"/>
      <c r="I649" s="47"/>
    </row>
    <row r="650" ht="15.75" customHeight="1">
      <c r="G650" s="47"/>
      <c r="H650" s="47"/>
      <c r="I650" s="47"/>
    </row>
    <row r="651" ht="15.75" customHeight="1">
      <c r="G651" s="47"/>
      <c r="H651" s="47"/>
      <c r="I651" s="47"/>
    </row>
    <row r="652" ht="15.75" customHeight="1">
      <c r="G652" s="47"/>
      <c r="H652" s="47"/>
      <c r="I652" s="47"/>
    </row>
    <row r="653" ht="15.75" customHeight="1">
      <c r="G653" s="47"/>
      <c r="H653" s="47"/>
      <c r="I653" s="47"/>
    </row>
    <row r="654" ht="15.75" customHeight="1">
      <c r="G654" s="47"/>
      <c r="H654" s="47"/>
      <c r="I654" s="47"/>
    </row>
    <row r="655" ht="15.75" customHeight="1">
      <c r="G655" s="47"/>
      <c r="H655" s="47"/>
      <c r="I655" s="47"/>
    </row>
    <row r="656" ht="15.75" customHeight="1">
      <c r="G656" s="47"/>
      <c r="H656" s="47"/>
      <c r="I656" s="47"/>
    </row>
    <row r="657" ht="15.75" customHeight="1">
      <c r="G657" s="47"/>
      <c r="H657" s="47"/>
      <c r="I657" s="47"/>
    </row>
    <row r="658" ht="15.75" customHeight="1">
      <c r="G658" s="47"/>
      <c r="H658" s="47"/>
      <c r="I658" s="47"/>
    </row>
    <row r="659" ht="15.75" customHeight="1">
      <c r="G659" s="47"/>
      <c r="H659" s="47"/>
      <c r="I659" s="47"/>
    </row>
    <row r="660" ht="15.75" customHeight="1">
      <c r="G660" s="47"/>
      <c r="H660" s="47"/>
      <c r="I660" s="47"/>
    </row>
    <row r="661" ht="15.75" customHeight="1">
      <c r="G661" s="47"/>
      <c r="H661" s="47"/>
      <c r="I661" s="47"/>
    </row>
    <row r="662" ht="15.75" customHeight="1">
      <c r="G662" s="47"/>
      <c r="H662" s="47"/>
      <c r="I662" s="47"/>
    </row>
    <row r="663" ht="15.75" customHeight="1">
      <c r="G663" s="47"/>
      <c r="H663" s="47"/>
      <c r="I663" s="47"/>
    </row>
    <row r="664" ht="15.75" customHeight="1">
      <c r="G664" s="47"/>
      <c r="H664" s="47"/>
      <c r="I664" s="47"/>
    </row>
    <row r="665" ht="15.75" customHeight="1">
      <c r="G665" s="47"/>
      <c r="H665" s="47"/>
      <c r="I665" s="47"/>
    </row>
    <row r="666" ht="15.75" customHeight="1">
      <c r="G666" s="47"/>
      <c r="H666" s="47"/>
      <c r="I666" s="47"/>
    </row>
    <row r="667" ht="15.75" customHeight="1">
      <c r="G667" s="47"/>
      <c r="H667" s="47"/>
      <c r="I667" s="47"/>
    </row>
    <row r="668" ht="15.75" customHeight="1">
      <c r="G668" s="47"/>
      <c r="H668" s="47"/>
      <c r="I668" s="47"/>
    </row>
    <row r="669" ht="15.75" customHeight="1">
      <c r="G669" s="47"/>
      <c r="H669" s="47"/>
      <c r="I669" s="47"/>
    </row>
    <row r="670" ht="15.75" customHeight="1">
      <c r="G670" s="47"/>
      <c r="H670" s="47"/>
      <c r="I670" s="47"/>
    </row>
    <row r="671" ht="15.75" customHeight="1">
      <c r="G671" s="47"/>
      <c r="H671" s="47"/>
      <c r="I671" s="47"/>
    </row>
    <row r="672" ht="15.75" customHeight="1">
      <c r="G672" s="47"/>
      <c r="H672" s="47"/>
      <c r="I672" s="47"/>
    </row>
    <row r="673" ht="15.75" customHeight="1">
      <c r="G673" s="47"/>
      <c r="H673" s="47"/>
      <c r="I673" s="47"/>
    </row>
    <row r="674" ht="15.75" customHeight="1">
      <c r="G674" s="47"/>
      <c r="H674" s="47"/>
      <c r="I674" s="47"/>
    </row>
    <row r="675" ht="15.75" customHeight="1">
      <c r="G675" s="47"/>
      <c r="H675" s="47"/>
      <c r="I675" s="47"/>
    </row>
    <row r="676" ht="15.75" customHeight="1">
      <c r="G676" s="47"/>
      <c r="H676" s="47"/>
      <c r="I676" s="47"/>
    </row>
    <row r="677" ht="15.75" customHeight="1">
      <c r="G677" s="47"/>
      <c r="H677" s="47"/>
      <c r="I677" s="47"/>
    </row>
    <row r="678" ht="15.75" customHeight="1">
      <c r="G678" s="47"/>
      <c r="H678" s="47"/>
      <c r="I678" s="47"/>
    </row>
    <row r="679" ht="15.75" customHeight="1">
      <c r="G679" s="47"/>
      <c r="H679" s="47"/>
      <c r="I679" s="47"/>
    </row>
    <row r="680" ht="15.75" customHeight="1">
      <c r="G680" s="47"/>
      <c r="H680" s="47"/>
      <c r="I680" s="47"/>
    </row>
    <row r="681" ht="15.75" customHeight="1">
      <c r="G681" s="47"/>
      <c r="H681" s="47"/>
      <c r="I681" s="47"/>
    </row>
    <row r="682" ht="15.75" customHeight="1">
      <c r="G682" s="47"/>
      <c r="H682" s="47"/>
      <c r="I682" s="47"/>
    </row>
    <row r="683" ht="15.75" customHeight="1">
      <c r="G683" s="47"/>
      <c r="H683" s="47"/>
      <c r="I683" s="47"/>
    </row>
    <row r="684" ht="15.75" customHeight="1">
      <c r="G684" s="47"/>
      <c r="H684" s="47"/>
      <c r="I684" s="47"/>
    </row>
    <row r="685" ht="15.75" customHeight="1">
      <c r="G685" s="47"/>
      <c r="H685" s="47"/>
      <c r="I685" s="47"/>
    </row>
    <row r="686" ht="15.75" customHeight="1">
      <c r="G686" s="47"/>
      <c r="H686" s="47"/>
      <c r="I686" s="47"/>
    </row>
    <row r="687" ht="15.75" customHeight="1">
      <c r="G687" s="47"/>
      <c r="H687" s="47"/>
      <c r="I687" s="47"/>
    </row>
    <row r="688" ht="15.75" customHeight="1">
      <c r="G688" s="47"/>
      <c r="H688" s="47"/>
      <c r="I688" s="47"/>
    </row>
    <row r="689" ht="15.75" customHeight="1">
      <c r="G689" s="47"/>
      <c r="H689" s="47"/>
      <c r="I689" s="47"/>
    </row>
    <row r="690" ht="15.75" customHeight="1">
      <c r="G690" s="47"/>
      <c r="H690" s="47"/>
      <c r="I690" s="47"/>
    </row>
    <row r="691" ht="15.75" customHeight="1">
      <c r="G691" s="47"/>
      <c r="H691" s="47"/>
      <c r="I691" s="47"/>
    </row>
    <row r="692" ht="15.75" customHeight="1">
      <c r="G692" s="47"/>
      <c r="H692" s="47"/>
      <c r="I692" s="47"/>
    </row>
    <row r="693" ht="15.75" customHeight="1">
      <c r="G693" s="47"/>
      <c r="H693" s="47"/>
      <c r="I693" s="47"/>
    </row>
    <row r="694" ht="15.75" customHeight="1">
      <c r="G694" s="47"/>
      <c r="H694" s="47"/>
      <c r="I694" s="47"/>
    </row>
    <row r="695" ht="15.75" customHeight="1">
      <c r="G695" s="47"/>
      <c r="H695" s="47"/>
      <c r="I695" s="47"/>
    </row>
    <row r="696" ht="15.75" customHeight="1">
      <c r="G696" s="47"/>
      <c r="H696" s="47"/>
      <c r="I696" s="47"/>
    </row>
    <row r="697" ht="15.75" customHeight="1">
      <c r="G697" s="47"/>
      <c r="H697" s="47"/>
      <c r="I697" s="47"/>
    </row>
    <row r="698" ht="15.75" customHeight="1">
      <c r="G698" s="47"/>
      <c r="H698" s="47"/>
      <c r="I698" s="47"/>
    </row>
    <row r="699" ht="15.75" customHeight="1">
      <c r="G699" s="47"/>
      <c r="H699" s="47"/>
      <c r="I699" s="47"/>
    </row>
    <row r="700" ht="15.75" customHeight="1">
      <c r="G700" s="47"/>
      <c r="H700" s="47"/>
      <c r="I700" s="47"/>
    </row>
    <row r="701" ht="15.75" customHeight="1">
      <c r="G701" s="47"/>
      <c r="H701" s="47"/>
      <c r="I701" s="47"/>
    </row>
    <row r="702" ht="15.75" customHeight="1">
      <c r="G702" s="47"/>
      <c r="H702" s="47"/>
      <c r="I702" s="47"/>
    </row>
    <row r="703" ht="15.75" customHeight="1">
      <c r="G703" s="47"/>
      <c r="H703" s="47"/>
      <c r="I703" s="47"/>
    </row>
    <row r="704" ht="15.75" customHeight="1">
      <c r="G704" s="47"/>
      <c r="H704" s="47"/>
      <c r="I704" s="47"/>
    </row>
    <row r="705" ht="15.75" customHeight="1">
      <c r="G705" s="47"/>
      <c r="H705" s="47"/>
      <c r="I705" s="47"/>
    </row>
    <row r="706" ht="15.75" customHeight="1">
      <c r="G706" s="47"/>
      <c r="H706" s="47"/>
      <c r="I706" s="47"/>
    </row>
    <row r="707" ht="15.75" customHeight="1">
      <c r="G707" s="47"/>
      <c r="H707" s="47"/>
      <c r="I707" s="47"/>
    </row>
    <row r="708" ht="15.75" customHeight="1">
      <c r="G708" s="47"/>
      <c r="H708" s="47"/>
      <c r="I708" s="47"/>
    </row>
    <row r="709" ht="15.75" customHeight="1">
      <c r="G709" s="47"/>
      <c r="H709" s="47"/>
      <c r="I709" s="47"/>
    </row>
    <row r="710" ht="15.75" customHeight="1">
      <c r="G710" s="47"/>
      <c r="H710" s="47"/>
      <c r="I710" s="47"/>
    </row>
    <row r="711" ht="15.75" customHeight="1">
      <c r="G711" s="47"/>
      <c r="H711" s="47"/>
      <c r="I711" s="47"/>
    </row>
    <row r="712" ht="15.75" customHeight="1">
      <c r="G712" s="47"/>
      <c r="H712" s="47"/>
      <c r="I712" s="47"/>
    </row>
    <row r="713" ht="15.75" customHeight="1">
      <c r="G713" s="47"/>
      <c r="H713" s="47"/>
      <c r="I713" s="47"/>
    </row>
    <row r="714" ht="15.75" customHeight="1">
      <c r="G714" s="47"/>
      <c r="H714" s="47"/>
      <c r="I714" s="47"/>
    </row>
    <row r="715" ht="15.75" customHeight="1">
      <c r="G715" s="47"/>
      <c r="H715" s="47"/>
      <c r="I715" s="47"/>
    </row>
    <row r="716" ht="15.75" customHeight="1">
      <c r="G716" s="47"/>
      <c r="H716" s="47"/>
      <c r="I716" s="47"/>
    </row>
    <row r="717" ht="15.75" customHeight="1">
      <c r="G717" s="47"/>
      <c r="H717" s="47"/>
      <c r="I717" s="47"/>
    </row>
    <row r="718" ht="15.75" customHeight="1">
      <c r="G718" s="47"/>
      <c r="H718" s="47"/>
      <c r="I718" s="47"/>
    </row>
    <row r="719" ht="15.75" customHeight="1">
      <c r="G719" s="47"/>
      <c r="H719" s="47"/>
      <c r="I719" s="47"/>
    </row>
    <row r="720" ht="15.75" customHeight="1">
      <c r="G720" s="47"/>
      <c r="H720" s="47"/>
      <c r="I720" s="47"/>
    </row>
    <row r="721" ht="15.75" customHeight="1">
      <c r="G721" s="47"/>
      <c r="H721" s="47"/>
      <c r="I721" s="47"/>
    </row>
    <row r="722" ht="15.75" customHeight="1">
      <c r="G722" s="47"/>
      <c r="H722" s="47"/>
      <c r="I722" s="47"/>
    </row>
    <row r="723" ht="15.75" customHeight="1">
      <c r="G723" s="47"/>
      <c r="H723" s="47"/>
      <c r="I723" s="47"/>
    </row>
    <row r="724" ht="15.75" customHeight="1">
      <c r="G724" s="47"/>
      <c r="H724" s="47"/>
      <c r="I724" s="47"/>
    </row>
    <row r="725" ht="15.75" customHeight="1">
      <c r="G725" s="47"/>
      <c r="H725" s="47"/>
      <c r="I725" s="47"/>
    </row>
    <row r="726" ht="15.75" customHeight="1">
      <c r="G726" s="47"/>
      <c r="H726" s="47"/>
      <c r="I726" s="47"/>
    </row>
    <row r="727" ht="15.75" customHeight="1">
      <c r="G727" s="47"/>
      <c r="H727" s="47"/>
      <c r="I727" s="47"/>
    </row>
    <row r="728" ht="15.75" customHeight="1">
      <c r="G728" s="47"/>
      <c r="H728" s="47"/>
      <c r="I728" s="47"/>
    </row>
    <row r="729" ht="15.75" customHeight="1">
      <c r="G729" s="47"/>
      <c r="H729" s="47"/>
      <c r="I729" s="47"/>
    </row>
    <row r="730" ht="15.75" customHeight="1">
      <c r="G730" s="47"/>
      <c r="H730" s="47"/>
      <c r="I730" s="47"/>
    </row>
    <row r="731" ht="15.75" customHeight="1">
      <c r="G731" s="47"/>
      <c r="H731" s="47"/>
      <c r="I731" s="47"/>
    </row>
    <row r="732" ht="15.75" customHeight="1">
      <c r="G732" s="47"/>
      <c r="H732" s="47"/>
      <c r="I732" s="47"/>
    </row>
    <row r="733" ht="15.75" customHeight="1">
      <c r="G733" s="47"/>
      <c r="H733" s="47"/>
      <c r="I733" s="47"/>
    </row>
    <row r="734" ht="15.75" customHeight="1">
      <c r="G734" s="47"/>
      <c r="H734" s="47"/>
      <c r="I734" s="47"/>
    </row>
    <row r="735" ht="15.75" customHeight="1">
      <c r="G735" s="47"/>
      <c r="H735" s="47"/>
      <c r="I735" s="47"/>
    </row>
    <row r="736" ht="15.75" customHeight="1">
      <c r="G736" s="47"/>
      <c r="H736" s="47"/>
      <c r="I736" s="47"/>
    </row>
    <row r="737" ht="15.75" customHeight="1">
      <c r="G737" s="47"/>
      <c r="H737" s="47"/>
      <c r="I737" s="47"/>
    </row>
    <row r="738" ht="15.75" customHeight="1">
      <c r="G738" s="47"/>
      <c r="H738" s="47"/>
      <c r="I738" s="47"/>
    </row>
    <row r="739" ht="15.75" customHeight="1">
      <c r="G739" s="47"/>
      <c r="H739" s="47"/>
      <c r="I739" s="47"/>
    </row>
    <row r="740" ht="15.75" customHeight="1">
      <c r="G740" s="47"/>
      <c r="H740" s="47"/>
      <c r="I740" s="47"/>
    </row>
    <row r="741" ht="15.75" customHeight="1">
      <c r="G741" s="47"/>
      <c r="H741" s="47"/>
      <c r="I741" s="47"/>
    </row>
    <row r="742" ht="15.75" customHeight="1">
      <c r="G742" s="47"/>
      <c r="H742" s="47"/>
      <c r="I742" s="47"/>
    </row>
    <row r="743" ht="15.75" customHeight="1">
      <c r="G743" s="47"/>
      <c r="H743" s="47"/>
      <c r="I743" s="47"/>
    </row>
    <row r="744" ht="15.75" customHeight="1">
      <c r="G744" s="47"/>
      <c r="H744" s="47"/>
      <c r="I744" s="47"/>
    </row>
    <row r="745" ht="15.75" customHeight="1">
      <c r="G745" s="47"/>
      <c r="H745" s="47"/>
      <c r="I745" s="47"/>
    </row>
    <row r="746" ht="15.75" customHeight="1">
      <c r="G746" s="47"/>
      <c r="H746" s="47"/>
      <c r="I746" s="47"/>
    </row>
    <row r="747" ht="15.75" customHeight="1">
      <c r="G747" s="47"/>
      <c r="H747" s="47"/>
      <c r="I747" s="47"/>
    </row>
    <row r="748" ht="15.75" customHeight="1">
      <c r="G748" s="47"/>
      <c r="H748" s="47"/>
      <c r="I748" s="47"/>
    </row>
    <row r="749" ht="15.75" customHeight="1">
      <c r="G749" s="47"/>
      <c r="H749" s="47"/>
      <c r="I749" s="47"/>
    </row>
    <row r="750" ht="15.75" customHeight="1">
      <c r="G750" s="47"/>
      <c r="H750" s="47"/>
      <c r="I750" s="47"/>
    </row>
    <row r="751" ht="15.75" customHeight="1">
      <c r="G751" s="47"/>
      <c r="H751" s="47"/>
      <c r="I751" s="47"/>
    </row>
    <row r="752" ht="15.75" customHeight="1">
      <c r="G752" s="47"/>
      <c r="H752" s="47"/>
      <c r="I752" s="47"/>
    </row>
    <row r="753" ht="15.75" customHeight="1">
      <c r="G753" s="47"/>
      <c r="H753" s="47"/>
      <c r="I753" s="47"/>
    </row>
    <row r="754" ht="15.75" customHeight="1">
      <c r="G754" s="47"/>
      <c r="H754" s="47"/>
      <c r="I754" s="47"/>
    </row>
    <row r="755" ht="15.75" customHeight="1">
      <c r="G755" s="47"/>
      <c r="H755" s="47"/>
      <c r="I755" s="47"/>
    </row>
    <row r="756" ht="15.75" customHeight="1">
      <c r="G756" s="47"/>
      <c r="H756" s="47"/>
      <c r="I756" s="47"/>
    </row>
    <row r="757" ht="15.75" customHeight="1">
      <c r="G757" s="47"/>
      <c r="H757" s="47"/>
      <c r="I757" s="47"/>
    </row>
    <row r="758" ht="15.75" customHeight="1">
      <c r="G758" s="47"/>
      <c r="H758" s="47"/>
      <c r="I758" s="47"/>
    </row>
    <row r="759" ht="15.75" customHeight="1">
      <c r="G759" s="47"/>
      <c r="H759" s="47"/>
      <c r="I759" s="47"/>
    </row>
    <row r="760" ht="15.75" customHeight="1">
      <c r="G760" s="47"/>
      <c r="H760" s="47"/>
      <c r="I760" s="47"/>
    </row>
    <row r="761" ht="15.75" customHeight="1">
      <c r="G761" s="47"/>
      <c r="H761" s="47"/>
      <c r="I761" s="47"/>
    </row>
    <row r="762" ht="15.75" customHeight="1">
      <c r="G762" s="47"/>
      <c r="H762" s="47"/>
      <c r="I762" s="47"/>
    </row>
    <row r="763" ht="15.75" customHeight="1">
      <c r="G763" s="47"/>
      <c r="H763" s="47"/>
      <c r="I763" s="47"/>
    </row>
    <row r="764" ht="15.75" customHeight="1">
      <c r="G764" s="47"/>
      <c r="H764" s="47"/>
      <c r="I764" s="47"/>
    </row>
    <row r="765" ht="15.75" customHeight="1">
      <c r="G765" s="47"/>
      <c r="H765" s="47"/>
      <c r="I765" s="47"/>
    </row>
    <row r="766" ht="15.75" customHeight="1">
      <c r="G766" s="47"/>
      <c r="H766" s="47"/>
      <c r="I766" s="47"/>
    </row>
    <row r="767" ht="15.75" customHeight="1">
      <c r="G767" s="47"/>
      <c r="H767" s="47"/>
      <c r="I767" s="47"/>
    </row>
    <row r="768" ht="15.75" customHeight="1">
      <c r="G768" s="47"/>
      <c r="H768" s="47"/>
      <c r="I768" s="47"/>
    </row>
    <row r="769" ht="15.75" customHeight="1">
      <c r="G769" s="47"/>
      <c r="H769" s="47"/>
      <c r="I769" s="47"/>
    </row>
    <row r="770" ht="15.75" customHeight="1">
      <c r="G770" s="47"/>
      <c r="H770" s="47"/>
      <c r="I770" s="47"/>
    </row>
    <row r="771" ht="15.75" customHeight="1">
      <c r="G771" s="47"/>
      <c r="H771" s="47"/>
      <c r="I771" s="47"/>
    </row>
    <row r="772" ht="15.75" customHeight="1">
      <c r="G772" s="47"/>
      <c r="H772" s="47"/>
      <c r="I772" s="47"/>
    </row>
    <row r="773" ht="15.75" customHeight="1">
      <c r="G773" s="47"/>
      <c r="H773" s="47"/>
      <c r="I773" s="47"/>
    </row>
    <row r="774" ht="15.75" customHeight="1">
      <c r="G774" s="47"/>
      <c r="H774" s="47"/>
      <c r="I774" s="47"/>
    </row>
    <row r="775" ht="15.75" customHeight="1">
      <c r="G775" s="47"/>
      <c r="H775" s="47"/>
      <c r="I775" s="47"/>
    </row>
    <row r="776" ht="15.75" customHeight="1">
      <c r="G776" s="47"/>
      <c r="H776" s="47"/>
      <c r="I776" s="47"/>
    </row>
    <row r="777" ht="15.75" customHeight="1">
      <c r="G777" s="47"/>
      <c r="H777" s="47"/>
      <c r="I777" s="47"/>
    </row>
    <row r="778" ht="15.75" customHeight="1">
      <c r="G778" s="47"/>
      <c r="H778" s="47"/>
      <c r="I778" s="47"/>
    </row>
    <row r="779" ht="15.75" customHeight="1">
      <c r="G779" s="47"/>
      <c r="H779" s="47"/>
      <c r="I779" s="47"/>
    </row>
    <row r="780" ht="15.75" customHeight="1">
      <c r="G780" s="47"/>
      <c r="H780" s="47"/>
      <c r="I780" s="47"/>
    </row>
    <row r="781" ht="15.75" customHeight="1">
      <c r="G781" s="47"/>
      <c r="H781" s="47"/>
      <c r="I781" s="47"/>
    </row>
    <row r="782" ht="15.75" customHeight="1">
      <c r="G782" s="47"/>
      <c r="H782" s="47"/>
      <c r="I782" s="47"/>
    </row>
    <row r="783" ht="15.75" customHeight="1">
      <c r="G783" s="47"/>
      <c r="H783" s="47"/>
      <c r="I783" s="47"/>
    </row>
    <row r="784" ht="15.75" customHeight="1">
      <c r="G784" s="47"/>
      <c r="H784" s="47"/>
      <c r="I784" s="47"/>
    </row>
    <row r="785" ht="15.75" customHeight="1">
      <c r="G785" s="47"/>
      <c r="H785" s="47"/>
      <c r="I785" s="47"/>
    </row>
    <row r="786" ht="15.75" customHeight="1">
      <c r="G786" s="47"/>
      <c r="H786" s="47"/>
      <c r="I786" s="47"/>
    </row>
    <row r="787" ht="15.75" customHeight="1">
      <c r="G787" s="47"/>
      <c r="H787" s="47"/>
      <c r="I787" s="47"/>
    </row>
    <row r="788" ht="15.75" customHeight="1">
      <c r="G788" s="47"/>
      <c r="H788" s="47"/>
      <c r="I788" s="47"/>
    </row>
    <row r="789" ht="15.75" customHeight="1">
      <c r="G789" s="47"/>
      <c r="H789" s="47"/>
      <c r="I789" s="47"/>
    </row>
    <row r="790" ht="15.75" customHeight="1">
      <c r="G790" s="47"/>
      <c r="H790" s="47"/>
      <c r="I790" s="47"/>
    </row>
    <row r="791" ht="15.75" customHeight="1">
      <c r="G791" s="47"/>
      <c r="H791" s="47"/>
      <c r="I791" s="47"/>
    </row>
    <row r="792" ht="15.75" customHeight="1">
      <c r="G792" s="47"/>
      <c r="H792" s="47"/>
      <c r="I792" s="47"/>
    </row>
    <row r="793" ht="15.75" customHeight="1">
      <c r="G793" s="47"/>
      <c r="H793" s="47"/>
      <c r="I793" s="47"/>
    </row>
    <row r="794" ht="15.75" customHeight="1">
      <c r="G794" s="47"/>
      <c r="H794" s="47"/>
      <c r="I794" s="47"/>
    </row>
    <row r="795" ht="15.75" customHeight="1">
      <c r="G795" s="47"/>
      <c r="H795" s="47"/>
      <c r="I795" s="47"/>
    </row>
    <row r="796" ht="15.75" customHeight="1">
      <c r="G796" s="47"/>
      <c r="H796" s="47"/>
      <c r="I796" s="47"/>
    </row>
    <row r="797" ht="15.75" customHeight="1">
      <c r="G797" s="47"/>
      <c r="H797" s="47"/>
      <c r="I797" s="47"/>
    </row>
    <row r="798" ht="15.75" customHeight="1">
      <c r="G798" s="47"/>
      <c r="H798" s="47"/>
      <c r="I798" s="47"/>
    </row>
    <row r="799" ht="15.75" customHeight="1">
      <c r="G799" s="47"/>
      <c r="H799" s="47"/>
      <c r="I799" s="47"/>
    </row>
    <row r="800" ht="15.75" customHeight="1">
      <c r="G800" s="47"/>
      <c r="H800" s="47"/>
      <c r="I800" s="47"/>
    </row>
    <row r="801" ht="15.75" customHeight="1">
      <c r="G801" s="47"/>
      <c r="H801" s="47"/>
      <c r="I801" s="47"/>
    </row>
    <row r="802" ht="15.75" customHeight="1">
      <c r="G802" s="47"/>
      <c r="H802" s="47"/>
      <c r="I802" s="47"/>
    </row>
    <row r="803" ht="15.75" customHeight="1">
      <c r="G803" s="47"/>
      <c r="H803" s="47"/>
      <c r="I803" s="47"/>
    </row>
    <row r="804" ht="15.75" customHeight="1">
      <c r="G804" s="47"/>
      <c r="H804" s="47"/>
      <c r="I804" s="47"/>
    </row>
    <row r="805" ht="15.75" customHeight="1">
      <c r="G805" s="47"/>
      <c r="H805" s="47"/>
      <c r="I805" s="47"/>
    </row>
    <row r="806" ht="15.75" customHeight="1">
      <c r="G806" s="47"/>
      <c r="H806" s="47"/>
      <c r="I806" s="47"/>
    </row>
    <row r="807" ht="15.75" customHeight="1">
      <c r="G807" s="47"/>
      <c r="H807" s="47"/>
      <c r="I807" s="47"/>
    </row>
    <row r="808" ht="15.75" customHeight="1">
      <c r="G808" s="47"/>
      <c r="H808" s="47"/>
      <c r="I808" s="47"/>
    </row>
    <row r="809" ht="15.75" customHeight="1">
      <c r="G809" s="47"/>
      <c r="H809" s="47"/>
      <c r="I809" s="47"/>
    </row>
    <row r="810" ht="15.75" customHeight="1">
      <c r="G810" s="47"/>
      <c r="H810" s="47"/>
      <c r="I810" s="47"/>
    </row>
    <row r="811" ht="15.75" customHeight="1">
      <c r="G811" s="47"/>
      <c r="H811" s="47"/>
      <c r="I811" s="47"/>
    </row>
    <row r="812" ht="15.75" customHeight="1">
      <c r="G812" s="47"/>
      <c r="H812" s="47"/>
      <c r="I812" s="47"/>
    </row>
    <row r="813" ht="15.75" customHeight="1">
      <c r="G813" s="47"/>
      <c r="H813" s="47"/>
      <c r="I813" s="47"/>
    </row>
    <row r="814" ht="15.75" customHeight="1">
      <c r="G814" s="47"/>
      <c r="H814" s="47"/>
      <c r="I814" s="47"/>
    </row>
    <row r="815" ht="15.75" customHeight="1">
      <c r="G815" s="47"/>
      <c r="H815" s="47"/>
      <c r="I815" s="47"/>
    </row>
    <row r="816" ht="15.75" customHeight="1">
      <c r="G816" s="47"/>
      <c r="H816" s="47"/>
      <c r="I816" s="47"/>
    </row>
    <row r="817" ht="15.75" customHeight="1">
      <c r="G817" s="47"/>
      <c r="H817" s="47"/>
      <c r="I817" s="47"/>
    </row>
    <row r="818" ht="15.75" customHeight="1">
      <c r="G818" s="47"/>
      <c r="H818" s="47"/>
      <c r="I818" s="47"/>
    </row>
    <row r="819" ht="15.75" customHeight="1">
      <c r="G819" s="47"/>
      <c r="H819" s="47"/>
      <c r="I819" s="47"/>
    </row>
    <row r="820" ht="15.75" customHeight="1">
      <c r="G820" s="47"/>
      <c r="H820" s="47"/>
      <c r="I820" s="47"/>
    </row>
    <row r="821" ht="15.75" customHeight="1">
      <c r="G821" s="47"/>
      <c r="H821" s="47"/>
      <c r="I821" s="47"/>
    </row>
    <row r="822" ht="15.75" customHeight="1">
      <c r="G822" s="47"/>
      <c r="H822" s="47"/>
      <c r="I822" s="47"/>
    </row>
    <row r="823" ht="15.75" customHeight="1">
      <c r="G823" s="47"/>
      <c r="H823" s="47"/>
      <c r="I823" s="47"/>
    </row>
    <row r="824" ht="15.75" customHeight="1">
      <c r="G824" s="47"/>
      <c r="H824" s="47"/>
      <c r="I824" s="47"/>
    </row>
    <row r="825" ht="15.75" customHeight="1">
      <c r="G825" s="47"/>
      <c r="H825" s="47"/>
      <c r="I825" s="47"/>
    </row>
    <row r="826" ht="15.75" customHeight="1">
      <c r="G826" s="47"/>
      <c r="H826" s="47"/>
      <c r="I826" s="47"/>
    </row>
    <row r="827" ht="15.75" customHeight="1">
      <c r="G827" s="47"/>
      <c r="H827" s="47"/>
      <c r="I827" s="47"/>
    </row>
    <row r="828" ht="15.75" customHeight="1">
      <c r="G828" s="47"/>
      <c r="H828" s="47"/>
      <c r="I828" s="47"/>
    </row>
    <row r="829" ht="15.75" customHeight="1">
      <c r="G829" s="47"/>
      <c r="H829" s="47"/>
      <c r="I829" s="47"/>
    </row>
    <row r="830" ht="15.75" customHeight="1">
      <c r="G830" s="47"/>
      <c r="H830" s="47"/>
      <c r="I830" s="47"/>
    </row>
    <row r="831" ht="15.75" customHeight="1">
      <c r="G831" s="47"/>
      <c r="H831" s="47"/>
      <c r="I831" s="47"/>
    </row>
    <row r="832" ht="15.75" customHeight="1">
      <c r="G832" s="47"/>
      <c r="H832" s="47"/>
      <c r="I832" s="47"/>
    </row>
    <row r="833" ht="15.75" customHeight="1">
      <c r="G833" s="47"/>
      <c r="H833" s="47"/>
      <c r="I833" s="47"/>
    </row>
    <row r="834" ht="15.75" customHeight="1">
      <c r="G834" s="47"/>
      <c r="H834" s="47"/>
      <c r="I834" s="47"/>
    </row>
    <row r="835" ht="15.75" customHeight="1">
      <c r="G835" s="47"/>
      <c r="H835" s="47"/>
      <c r="I835" s="47"/>
    </row>
    <row r="836" ht="15.75" customHeight="1">
      <c r="G836" s="47"/>
      <c r="H836" s="47"/>
      <c r="I836" s="47"/>
    </row>
    <row r="837" ht="15.75" customHeight="1">
      <c r="G837" s="47"/>
      <c r="H837" s="47"/>
      <c r="I837" s="47"/>
    </row>
    <row r="838" ht="15.75" customHeight="1">
      <c r="G838" s="47"/>
      <c r="H838" s="47"/>
      <c r="I838" s="47"/>
    </row>
    <row r="839" ht="15.75" customHeight="1">
      <c r="G839" s="47"/>
      <c r="H839" s="47"/>
      <c r="I839" s="47"/>
    </row>
    <row r="840" ht="15.75" customHeight="1">
      <c r="G840" s="47"/>
      <c r="H840" s="47"/>
      <c r="I840" s="47"/>
    </row>
    <row r="841" ht="15.75" customHeight="1">
      <c r="G841" s="47"/>
      <c r="H841" s="47"/>
      <c r="I841" s="47"/>
    </row>
    <row r="842" ht="15.75" customHeight="1">
      <c r="G842" s="47"/>
      <c r="H842" s="47"/>
      <c r="I842" s="47"/>
    </row>
    <row r="843" ht="15.75" customHeight="1">
      <c r="G843" s="47"/>
      <c r="H843" s="47"/>
      <c r="I843" s="47"/>
    </row>
    <row r="844" ht="15.75" customHeight="1">
      <c r="G844" s="47"/>
      <c r="H844" s="47"/>
      <c r="I844" s="47"/>
    </row>
    <row r="845" ht="15.75" customHeight="1">
      <c r="G845" s="47"/>
      <c r="H845" s="47"/>
      <c r="I845" s="47"/>
    </row>
    <row r="846" ht="15.75" customHeight="1">
      <c r="G846" s="47"/>
      <c r="H846" s="47"/>
      <c r="I846" s="47"/>
    </row>
    <row r="847" ht="15.75" customHeight="1">
      <c r="G847" s="47"/>
      <c r="H847" s="47"/>
      <c r="I847" s="47"/>
    </row>
    <row r="848" ht="15.75" customHeight="1">
      <c r="G848" s="47"/>
      <c r="H848" s="47"/>
      <c r="I848" s="47"/>
    </row>
    <row r="849" ht="15.75" customHeight="1">
      <c r="G849" s="47"/>
      <c r="H849" s="47"/>
      <c r="I849" s="47"/>
    </row>
    <row r="850" ht="15.75" customHeight="1">
      <c r="G850" s="47"/>
      <c r="H850" s="47"/>
      <c r="I850" s="47"/>
    </row>
    <row r="851" ht="15.75" customHeight="1">
      <c r="G851" s="47"/>
      <c r="H851" s="47"/>
      <c r="I851" s="47"/>
    </row>
    <row r="852" ht="15.75" customHeight="1">
      <c r="G852" s="47"/>
      <c r="H852" s="47"/>
      <c r="I852" s="47"/>
    </row>
    <row r="853" ht="15.75" customHeight="1">
      <c r="G853" s="47"/>
      <c r="H853" s="47"/>
      <c r="I853" s="47"/>
    </row>
    <row r="854" ht="15.75" customHeight="1">
      <c r="G854" s="47"/>
      <c r="H854" s="47"/>
      <c r="I854" s="47"/>
    </row>
    <row r="855" ht="15.75" customHeight="1">
      <c r="G855" s="47"/>
      <c r="H855" s="47"/>
      <c r="I855" s="47"/>
    </row>
    <row r="856" ht="15.75" customHeight="1">
      <c r="G856" s="47"/>
      <c r="H856" s="47"/>
      <c r="I856" s="47"/>
    </row>
    <row r="857" ht="15.75" customHeight="1">
      <c r="G857" s="47"/>
      <c r="H857" s="47"/>
      <c r="I857" s="47"/>
    </row>
    <row r="858" ht="15.75" customHeight="1">
      <c r="G858" s="47"/>
      <c r="H858" s="47"/>
      <c r="I858" s="47"/>
    </row>
    <row r="859" ht="15.75" customHeight="1">
      <c r="G859" s="47"/>
      <c r="H859" s="47"/>
      <c r="I859" s="47"/>
    </row>
    <row r="860" ht="15.75" customHeight="1">
      <c r="G860" s="47"/>
      <c r="H860" s="47"/>
      <c r="I860" s="47"/>
    </row>
    <row r="861" ht="15.75" customHeight="1">
      <c r="G861" s="47"/>
      <c r="H861" s="47"/>
      <c r="I861" s="47"/>
    </row>
    <row r="862" ht="15.75" customHeight="1">
      <c r="G862" s="47"/>
      <c r="H862" s="47"/>
      <c r="I862" s="47"/>
    </row>
    <row r="863" ht="15.75" customHeight="1">
      <c r="G863" s="47"/>
      <c r="H863" s="47"/>
      <c r="I863" s="47"/>
    </row>
    <row r="864" ht="15.75" customHeight="1">
      <c r="G864" s="47"/>
      <c r="H864" s="47"/>
      <c r="I864" s="47"/>
    </row>
    <row r="865" ht="15.75" customHeight="1">
      <c r="G865" s="47"/>
      <c r="H865" s="47"/>
      <c r="I865" s="47"/>
    </row>
    <row r="866" ht="15.75" customHeight="1">
      <c r="G866" s="47"/>
      <c r="H866" s="47"/>
      <c r="I866" s="47"/>
    </row>
    <row r="867" ht="15.75" customHeight="1">
      <c r="G867" s="47"/>
      <c r="H867" s="47"/>
      <c r="I867" s="47"/>
    </row>
    <row r="868" ht="15.75" customHeight="1">
      <c r="G868" s="47"/>
      <c r="H868" s="47"/>
      <c r="I868" s="47"/>
    </row>
    <row r="869" ht="15.75" customHeight="1">
      <c r="G869" s="47"/>
      <c r="H869" s="47"/>
      <c r="I869" s="47"/>
    </row>
    <row r="870" ht="15.75" customHeight="1">
      <c r="G870" s="47"/>
      <c r="H870" s="47"/>
      <c r="I870" s="47"/>
    </row>
    <row r="871" ht="15.75" customHeight="1">
      <c r="G871" s="47"/>
      <c r="H871" s="47"/>
      <c r="I871" s="47"/>
    </row>
    <row r="872" ht="15.75" customHeight="1">
      <c r="G872" s="47"/>
      <c r="H872" s="47"/>
      <c r="I872" s="47"/>
    </row>
    <row r="873" ht="15.75" customHeight="1">
      <c r="G873" s="47"/>
      <c r="H873" s="47"/>
      <c r="I873" s="47"/>
    </row>
    <row r="874" ht="15.75" customHeight="1">
      <c r="G874" s="47"/>
      <c r="H874" s="47"/>
      <c r="I874" s="47"/>
    </row>
    <row r="875" ht="15.75" customHeight="1">
      <c r="G875" s="47"/>
      <c r="H875" s="47"/>
      <c r="I875" s="47"/>
    </row>
    <row r="876" ht="15.75" customHeight="1">
      <c r="G876" s="47"/>
      <c r="H876" s="47"/>
      <c r="I876" s="47"/>
    </row>
    <row r="877" ht="15.75" customHeight="1">
      <c r="G877" s="47"/>
      <c r="H877" s="47"/>
      <c r="I877" s="47"/>
    </row>
    <row r="878" ht="15.75" customHeight="1">
      <c r="G878" s="47"/>
      <c r="H878" s="47"/>
      <c r="I878" s="47"/>
    </row>
    <row r="879" ht="15.75" customHeight="1">
      <c r="G879" s="47"/>
      <c r="H879" s="47"/>
      <c r="I879" s="47"/>
    </row>
    <row r="880" ht="15.75" customHeight="1">
      <c r="G880" s="47"/>
      <c r="H880" s="47"/>
      <c r="I880" s="47"/>
    </row>
    <row r="881" ht="15.75" customHeight="1">
      <c r="G881" s="47"/>
      <c r="H881" s="47"/>
      <c r="I881" s="47"/>
    </row>
    <row r="882" ht="15.75" customHeight="1">
      <c r="G882" s="47"/>
      <c r="H882" s="47"/>
      <c r="I882" s="47"/>
    </row>
    <row r="883" ht="15.75" customHeight="1">
      <c r="G883" s="47"/>
      <c r="H883" s="47"/>
      <c r="I883" s="47"/>
    </row>
    <row r="884" ht="15.75" customHeight="1">
      <c r="G884" s="47"/>
      <c r="H884" s="47"/>
      <c r="I884" s="47"/>
    </row>
    <row r="885" ht="15.75" customHeight="1">
      <c r="G885" s="47"/>
      <c r="H885" s="47"/>
      <c r="I885" s="47"/>
    </row>
    <row r="886" ht="15.75" customHeight="1">
      <c r="G886" s="47"/>
      <c r="H886" s="47"/>
      <c r="I886" s="47"/>
    </row>
    <row r="887" ht="15.75" customHeight="1">
      <c r="G887" s="47"/>
      <c r="H887" s="47"/>
      <c r="I887" s="47"/>
    </row>
    <row r="888" ht="15.75" customHeight="1">
      <c r="G888" s="47"/>
      <c r="H888" s="47"/>
      <c r="I888" s="47"/>
    </row>
    <row r="889" ht="15.75" customHeight="1">
      <c r="G889" s="47"/>
      <c r="H889" s="47"/>
      <c r="I889" s="47"/>
    </row>
    <row r="890" ht="15.75" customHeight="1">
      <c r="G890" s="47"/>
      <c r="H890" s="47"/>
      <c r="I890" s="47"/>
    </row>
    <row r="891" ht="15.75" customHeight="1">
      <c r="G891" s="47"/>
      <c r="H891" s="47"/>
      <c r="I891" s="47"/>
    </row>
    <row r="892" ht="15.75" customHeight="1">
      <c r="G892" s="47"/>
      <c r="H892" s="47"/>
      <c r="I892" s="47"/>
    </row>
    <row r="893" ht="15.75" customHeight="1">
      <c r="G893" s="47"/>
      <c r="H893" s="47"/>
      <c r="I893" s="47"/>
    </row>
    <row r="894" ht="15.75" customHeight="1">
      <c r="G894" s="47"/>
      <c r="H894" s="47"/>
      <c r="I894" s="47"/>
    </row>
    <row r="895" ht="15.75" customHeight="1">
      <c r="G895" s="47"/>
      <c r="H895" s="47"/>
      <c r="I895" s="47"/>
    </row>
    <row r="896" ht="15.75" customHeight="1">
      <c r="G896" s="47"/>
      <c r="H896" s="47"/>
      <c r="I896" s="47"/>
    </row>
    <row r="897" ht="15.75" customHeight="1">
      <c r="G897" s="47"/>
      <c r="H897" s="47"/>
      <c r="I897" s="47"/>
    </row>
    <row r="898" ht="15.75" customHeight="1">
      <c r="G898" s="47"/>
      <c r="H898" s="47"/>
      <c r="I898" s="47"/>
    </row>
    <row r="899" ht="15.75" customHeight="1">
      <c r="G899" s="47"/>
      <c r="H899" s="47"/>
      <c r="I899" s="47"/>
    </row>
    <row r="900" ht="15.75" customHeight="1">
      <c r="G900" s="47"/>
      <c r="H900" s="47"/>
      <c r="I900" s="47"/>
    </row>
    <row r="901" ht="15.75" customHeight="1">
      <c r="G901" s="47"/>
      <c r="H901" s="47"/>
      <c r="I901" s="47"/>
    </row>
    <row r="902" ht="15.75" customHeight="1">
      <c r="G902" s="47"/>
      <c r="H902" s="47"/>
      <c r="I902" s="47"/>
    </row>
    <row r="903" ht="15.75" customHeight="1">
      <c r="G903" s="47"/>
      <c r="H903" s="47"/>
      <c r="I903" s="47"/>
    </row>
    <row r="904" ht="15.75" customHeight="1">
      <c r="G904" s="47"/>
      <c r="H904" s="47"/>
      <c r="I904" s="47"/>
    </row>
    <row r="905" ht="15.75" customHeight="1">
      <c r="G905" s="47"/>
      <c r="H905" s="47"/>
      <c r="I905" s="47"/>
    </row>
    <row r="906" ht="15.75" customHeight="1">
      <c r="G906" s="47"/>
      <c r="H906" s="47"/>
      <c r="I906" s="47"/>
    </row>
    <row r="907" ht="15.75" customHeight="1">
      <c r="G907" s="47"/>
      <c r="H907" s="47"/>
      <c r="I907" s="47"/>
    </row>
    <row r="908" ht="15.75" customHeight="1">
      <c r="G908" s="47"/>
      <c r="H908" s="47"/>
      <c r="I908" s="47"/>
    </row>
    <row r="909" ht="15.75" customHeight="1">
      <c r="G909" s="47"/>
      <c r="H909" s="47"/>
      <c r="I909" s="47"/>
    </row>
    <row r="910" ht="15.75" customHeight="1">
      <c r="G910" s="47"/>
      <c r="H910" s="47"/>
      <c r="I910" s="47"/>
    </row>
    <row r="911" ht="15.75" customHeight="1">
      <c r="G911" s="47"/>
      <c r="H911" s="47"/>
      <c r="I911" s="47"/>
    </row>
    <row r="912" ht="15.75" customHeight="1">
      <c r="G912" s="47"/>
      <c r="H912" s="47"/>
      <c r="I912" s="47"/>
    </row>
    <row r="913" ht="15.75" customHeight="1">
      <c r="G913" s="47"/>
      <c r="H913" s="47"/>
      <c r="I913" s="47"/>
    </row>
    <row r="914" ht="15.75" customHeight="1">
      <c r="G914" s="47"/>
      <c r="H914" s="47"/>
      <c r="I914" s="47"/>
    </row>
    <row r="915" ht="15.75" customHeight="1">
      <c r="G915" s="47"/>
      <c r="H915" s="47"/>
      <c r="I915" s="47"/>
    </row>
    <row r="916" ht="15.75" customHeight="1">
      <c r="G916" s="47"/>
      <c r="H916" s="47"/>
      <c r="I916" s="47"/>
    </row>
    <row r="917" ht="15.75" customHeight="1">
      <c r="G917" s="47"/>
      <c r="H917" s="47"/>
      <c r="I917" s="47"/>
    </row>
    <row r="918" ht="15.75" customHeight="1">
      <c r="G918" s="47"/>
      <c r="H918" s="47"/>
      <c r="I918" s="47"/>
    </row>
    <row r="919" ht="15.75" customHeight="1">
      <c r="G919" s="47"/>
      <c r="H919" s="47"/>
      <c r="I919" s="47"/>
    </row>
    <row r="920" ht="15.75" customHeight="1">
      <c r="G920" s="47"/>
      <c r="H920" s="47"/>
      <c r="I920" s="47"/>
    </row>
    <row r="921" ht="15.75" customHeight="1">
      <c r="G921" s="47"/>
      <c r="H921" s="47"/>
      <c r="I921" s="47"/>
    </row>
    <row r="922" ht="15.75" customHeight="1">
      <c r="G922" s="47"/>
      <c r="H922" s="47"/>
      <c r="I922" s="47"/>
    </row>
    <row r="923" ht="15.75" customHeight="1">
      <c r="G923" s="47"/>
      <c r="H923" s="47"/>
      <c r="I923" s="47"/>
    </row>
    <row r="924" ht="15.75" customHeight="1">
      <c r="G924" s="47"/>
      <c r="H924" s="47"/>
      <c r="I924" s="47"/>
    </row>
    <row r="925" ht="15.75" customHeight="1">
      <c r="G925" s="47"/>
      <c r="H925" s="47"/>
      <c r="I925" s="47"/>
    </row>
    <row r="926" ht="15.75" customHeight="1">
      <c r="G926" s="47"/>
      <c r="H926" s="47"/>
      <c r="I926" s="47"/>
    </row>
    <row r="927" ht="15.75" customHeight="1">
      <c r="G927" s="47"/>
      <c r="H927" s="47"/>
      <c r="I927" s="47"/>
    </row>
    <row r="928" ht="15.75" customHeight="1">
      <c r="G928" s="47"/>
      <c r="H928" s="47"/>
      <c r="I928" s="47"/>
    </row>
    <row r="929" ht="15.75" customHeight="1">
      <c r="G929" s="47"/>
      <c r="H929" s="47"/>
      <c r="I929" s="47"/>
    </row>
    <row r="930" ht="15.75" customHeight="1">
      <c r="G930" s="47"/>
      <c r="H930" s="47"/>
      <c r="I930" s="47"/>
    </row>
    <row r="931" ht="15.75" customHeight="1">
      <c r="G931" s="47"/>
      <c r="H931" s="47"/>
      <c r="I931" s="47"/>
    </row>
    <row r="932" ht="15.75" customHeight="1">
      <c r="G932" s="47"/>
      <c r="H932" s="47"/>
      <c r="I932" s="47"/>
    </row>
    <row r="933" ht="15.75" customHeight="1">
      <c r="G933" s="47"/>
      <c r="H933" s="47"/>
      <c r="I933" s="47"/>
    </row>
    <row r="934" ht="15.75" customHeight="1">
      <c r="G934" s="47"/>
      <c r="H934" s="47"/>
      <c r="I934" s="47"/>
    </row>
    <row r="935" ht="15.75" customHeight="1">
      <c r="G935" s="47"/>
      <c r="H935" s="47"/>
      <c r="I935" s="47"/>
    </row>
    <row r="936" ht="15.75" customHeight="1">
      <c r="G936" s="47"/>
      <c r="H936" s="47"/>
      <c r="I936" s="47"/>
    </row>
    <row r="937" ht="15.75" customHeight="1">
      <c r="G937" s="47"/>
      <c r="H937" s="47"/>
      <c r="I937" s="47"/>
    </row>
    <row r="938" ht="15.75" customHeight="1">
      <c r="G938" s="47"/>
      <c r="H938" s="47"/>
      <c r="I938" s="47"/>
    </row>
    <row r="939" ht="15.75" customHeight="1">
      <c r="G939" s="47"/>
      <c r="H939" s="47"/>
      <c r="I939" s="47"/>
    </row>
    <row r="940" ht="15.75" customHeight="1">
      <c r="G940" s="47"/>
      <c r="H940" s="47"/>
      <c r="I940" s="47"/>
    </row>
    <row r="941" ht="15.75" customHeight="1">
      <c r="G941" s="47"/>
      <c r="H941" s="47"/>
      <c r="I941" s="47"/>
    </row>
    <row r="942" ht="15.75" customHeight="1">
      <c r="G942" s="47"/>
      <c r="H942" s="47"/>
      <c r="I942" s="47"/>
    </row>
    <row r="943" ht="15.75" customHeight="1">
      <c r="G943" s="47"/>
      <c r="H943" s="47"/>
      <c r="I943" s="47"/>
    </row>
    <row r="944" ht="15.75" customHeight="1">
      <c r="G944" s="47"/>
      <c r="H944" s="47"/>
      <c r="I944" s="47"/>
    </row>
    <row r="945" ht="15.75" customHeight="1">
      <c r="G945" s="47"/>
      <c r="H945" s="47"/>
      <c r="I945" s="47"/>
    </row>
    <row r="946" ht="15.75" customHeight="1">
      <c r="G946" s="47"/>
      <c r="H946" s="47"/>
      <c r="I946" s="47"/>
    </row>
    <row r="947" ht="15.75" customHeight="1">
      <c r="G947" s="47"/>
      <c r="H947" s="47"/>
      <c r="I947" s="47"/>
    </row>
    <row r="948" ht="15.75" customHeight="1">
      <c r="G948" s="47"/>
      <c r="H948" s="47"/>
      <c r="I948" s="47"/>
    </row>
    <row r="949" ht="15.75" customHeight="1">
      <c r="G949" s="47"/>
      <c r="H949" s="47"/>
      <c r="I949" s="47"/>
    </row>
    <row r="950" ht="15.75" customHeight="1">
      <c r="G950" s="47"/>
      <c r="H950" s="47"/>
      <c r="I950" s="47"/>
    </row>
    <row r="951" ht="15.75" customHeight="1">
      <c r="G951" s="47"/>
      <c r="H951" s="47"/>
      <c r="I951" s="47"/>
    </row>
    <row r="952" ht="15.75" customHeight="1">
      <c r="G952" s="47"/>
      <c r="H952" s="47"/>
      <c r="I952" s="47"/>
    </row>
    <row r="953" ht="15.75" customHeight="1">
      <c r="G953" s="47"/>
      <c r="H953" s="47"/>
      <c r="I953" s="47"/>
    </row>
    <row r="954" ht="15.75" customHeight="1">
      <c r="G954" s="47"/>
      <c r="H954" s="47"/>
      <c r="I954" s="47"/>
    </row>
    <row r="955" ht="15.75" customHeight="1">
      <c r="G955" s="47"/>
      <c r="H955" s="47"/>
      <c r="I955" s="47"/>
    </row>
    <row r="956" ht="15.75" customHeight="1">
      <c r="G956" s="47"/>
      <c r="H956" s="47"/>
      <c r="I956" s="47"/>
    </row>
    <row r="957" ht="15.75" customHeight="1">
      <c r="G957" s="47"/>
      <c r="H957" s="47"/>
      <c r="I957" s="47"/>
    </row>
    <row r="958" ht="15.75" customHeight="1">
      <c r="G958" s="47"/>
      <c r="H958" s="47"/>
      <c r="I958" s="47"/>
    </row>
    <row r="959" ht="15.75" customHeight="1">
      <c r="G959" s="47"/>
      <c r="H959" s="47"/>
      <c r="I959" s="47"/>
    </row>
    <row r="960" ht="15.75" customHeight="1">
      <c r="G960" s="47"/>
      <c r="H960" s="47"/>
      <c r="I960" s="47"/>
    </row>
    <row r="961" ht="15.75" customHeight="1">
      <c r="G961" s="47"/>
      <c r="H961" s="47"/>
      <c r="I961" s="47"/>
    </row>
    <row r="962" ht="15.75" customHeight="1">
      <c r="G962" s="47"/>
      <c r="H962" s="47"/>
      <c r="I962" s="47"/>
    </row>
    <row r="963" ht="15.75" customHeight="1">
      <c r="G963" s="47"/>
      <c r="H963" s="47"/>
      <c r="I963" s="47"/>
    </row>
    <row r="964" ht="15.75" customHeight="1">
      <c r="G964" s="47"/>
      <c r="H964" s="47"/>
      <c r="I964" s="47"/>
    </row>
    <row r="965" ht="15.75" customHeight="1">
      <c r="G965" s="47"/>
      <c r="H965" s="47"/>
      <c r="I965" s="47"/>
    </row>
    <row r="966" ht="15.75" customHeight="1">
      <c r="G966" s="47"/>
      <c r="H966" s="47"/>
      <c r="I966" s="47"/>
    </row>
    <row r="967" ht="15.75" customHeight="1">
      <c r="G967" s="47"/>
      <c r="H967" s="47"/>
      <c r="I967" s="47"/>
    </row>
    <row r="968" ht="15.75" customHeight="1">
      <c r="G968" s="47"/>
      <c r="H968" s="47"/>
      <c r="I968" s="47"/>
    </row>
    <row r="969" ht="15.75" customHeight="1">
      <c r="G969" s="47"/>
      <c r="H969" s="47"/>
      <c r="I969" s="47"/>
    </row>
    <row r="970" ht="15.75" customHeight="1">
      <c r="G970" s="47"/>
      <c r="H970" s="47"/>
      <c r="I970" s="47"/>
    </row>
    <row r="971" ht="15.75" customHeight="1">
      <c r="G971" s="47"/>
      <c r="H971" s="47"/>
      <c r="I971" s="47"/>
    </row>
    <row r="972" ht="15.75" customHeight="1">
      <c r="G972" s="47"/>
      <c r="H972" s="47"/>
      <c r="I972" s="47"/>
    </row>
    <row r="973" ht="15.75" customHeight="1">
      <c r="G973" s="47"/>
      <c r="H973" s="47"/>
      <c r="I973" s="47"/>
    </row>
    <row r="974" ht="15.75" customHeight="1">
      <c r="G974" s="47"/>
      <c r="H974" s="47"/>
      <c r="I974" s="47"/>
    </row>
    <row r="975" ht="15.75" customHeight="1">
      <c r="G975" s="47"/>
      <c r="H975" s="47"/>
      <c r="I975" s="47"/>
    </row>
    <row r="976" ht="15.75" customHeight="1">
      <c r="G976" s="47"/>
      <c r="H976" s="47"/>
      <c r="I976" s="47"/>
    </row>
    <row r="977" ht="15.75" customHeight="1">
      <c r="G977" s="47"/>
      <c r="H977" s="47"/>
      <c r="I977" s="47"/>
    </row>
    <row r="978" ht="15.75" customHeight="1">
      <c r="G978" s="47"/>
      <c r="H978" s="47"/>
      <c r="I978" s="47"/>
    </row>
    <row r="979" ht="15.75" customHeight="1">
      <c r="G979" s="47"/>
      <c r="H979" s="47"/>
      <c r="I979" s="47"/>
    </row>
    <row r="980" ht="15.75" customHeight="1">
      <c r="G980" s="47"/>
      <c r="H980" s="47"/>
      <c r="I980" s="47"/>
    </row>
    <row r="981" ht="15.75" customHeight="1">
      <c r="G981" s="47"/>
      <c r="H981" s="47"/>
      <c r="I981" s="47"/>
    </row>
    <row r="982" ht="15.75" customHeight="1">
      <c r="G982" s="47"/>
      <c r="H982" s="47"/>
      <c r="I982" s="47"/>
    </row>
    <row r="983" ht="15.75" customHeight="1">
      <c r="G983" s="47"/>
      <c r="H983" s="47"/>
      <c r="I983" s="47"/>
    </row>
    <row r="984" ht="15.75" customHeight="1">
      <c r="G984" s="47"/>
      <c r="H984" s="47"/>
      <c r="I984" s="47"/>
    </row>
    <row r="985" ht="15.75" customHeight="1">
      <c r="G985" s="47"/>
      <c r="H985" s="47"/>
      <c r="I985" s="47"/>
    </row>
    <row r="986" ht="15.75" customHeight="1">
      <c r="G986" s="47"/>
      <c r="H986" s="47"/>
      <c r="I986" s="47"/>
    </row>
    <row r="987" ht="15.75" customHeight="1">
      <c r="G987" s="47"/>
      <c r="H987" s="47"/>
      <c r="I987" s="47"/>
    </row>
    <row r="988" ht="15.75" customHeight="1">
      <c r="G988" s="47"/>
      <c r="H988" s="47"/>
      <c r="I988" s="47"/>
    </row>
    <row r="989" ht="15.75" customHeight="1">
      <c r="G989" s="47"/>
      <c r="H989" s="47"/>
      <c r="I989" s="47"/>
    </row>
    <row r="990" ht="15.75" customHeight="1">
      <c r="G990" s="47"/>
      <c r="H990" s="47"/>
      <c r="I990" s="47"/>
    </row>
    <row r="991" ht="15.75" customHeight="1">
      <c r="G991" s="47"/>
      <c r="H991" s="47"/>
      <c r="I991" s="47"/>
    </row>
    <row r="992" ht="15.75" customHeight="1">
      <c r="G992" s="47"/>
      <c r="H992" s="47"/>
      <c r="I992" s="47"/>
    </row>
    <row r="993" ht="15.75" customHeight="1">
      <c r="G993" s="47"/>
      <c r="H993" s="47"/>
      <c r="I993" s="47"/>
    </row>
    <row r="994" ht="15.75" customHeight="1">
      <c r="G994" s="47"/>
      <c r="H994" s="47"/>
      <c r="I994" s="47"/>
    </row>
    <row r="995" ht="15.75" customHeight="1">
      <c r="G995" s="47"/>
      <c r="H995" s="47"/>
      <c r="I995" s="47"/>
    </row>
    <row r="996" ht="15.75" customHeight="1">
      <c r="G996" s="47"/>
      <c r="H996" s="47"/>
      <c r="I996" s="47"/>
    </row>
    <row r="997" ht="15.75" customHeight="1">
      <c r="G997" s="47"/>
      <c r="H997" s="47"/>
      <c r="I997" s="47"/>
    </row>
    <row r="998" ht="15.75" customHeight="1">
      <c r="G998" s="47"/>
      <c r="H998" s="47"/>
      <c r="I998" s="47"/>
    </row>
    <row r="999" ht="15.75" customHeight="1">
      <c r="G999" s="47"/>
      <c r="H999" s="47"/>
      <c r="I999" s="47"/>
    </row>
  </sheetData>
  <mergeCells count="7">
    <mergeCell ref="A2:B2"/>
    <mergeCell ref="A35:B35"/>
    <mergeCell ref="A39:B39"/>
    <mergeCell ref="A44:B44"/>
    <mergeCell ref="A48:B48"/>
    <mergeCell ref="A52:B52"/>
    <mergeCell ref="A56:B56"/>
  </mergeCells>
  <conditionalFormatting sqref="G9 J9 M9:M10 G11 G13 M13 G15 G17:G18 G23 G33:G34 G37:G38 G42:G43 G46:G47 G50:G51 G54:G55 G58:G999">
    <cfRule type="cellIs" dxfId="1" priority="1" operator="equal">
      <formula>"TODO"</formula>
    </cfRule>
  </conditionalFormatting>
  <conditionalFormatting sqref="G9 J9 M9:M10 G11 G13 M13 G15 G17:G18 G23 G33:G34 G37:G38 G42:G43 G46:G47 G50:G51 G54:G55 G58:G999">
    <cfRule type="cellIs" dxfId="2" priority="2" operator="equal">
      <formula>"WAIT"</formula>
    </cfRule>
  </conditionalFormatting>
  <conditionalFormatting sqref="G9 J9 M9:M10 G11 G13 M13 G15 G17:G18 G23 G33:G34 G37:G38 G42:G43 G46:G47 G50:G51 G54:G55 G58:G999">
    <cfRule type="cellIs" dxfId="3" priority="3" operator="equal">
      <formula>"WIP"</formula>
    </cfRule>
  </conditionalFormatting>
  <conditionalFormatting sqref="G9 J9 M9:M10 G11 G13 M13 G15 G17:G18 G23 G33:G34 G37:G38 G42:G43 G46:G47 G50:G51 G54:G55 G58:G999">
    <cfRule type="cellIs" dxfId="0" priority="4" operator="equal">
      <formula>"DONE"</formula>
    </cfRule>
  </conditionalFormatting>
  <conditionalFormatting sqref="H3:H34 N9:N10 N13 N22 K29:K32 N29:N32 H36:H38 H40:H43 H45:H47 H49:H51 H53:H55 H57:H999">
    <cfRule type="cellIs" dxfId="4" priority="5" operator="equal">
      <formula>"HIGH"</formula>
    </cfRule>
  </conditionalFormatting>
  <conditionalFormatting sqref="H3:H34 N9:N10 N13 N22 K29:K32 N29:N32 H36:H38 H40:H43 H45:H47 H49:H51 H53:H55 H57:H999">
    <cfRule type="cellIs" dxfId="5" priority="6" operator="equal">
      <formula>"NORMAL"</formula>
    </cfRule>
  </conditionalFormatting>
  <conditionalFormatting sqref="H3:H34 N9:N10 N13 N22 K29:K32 N29:N32 H36:H38 H40:H43 H45:H47 H49:H51 H53:H55 H57:H999">
    <cfRule type="cellIs" dxfId="6" priority="7" operator="equal">
      <formula>"LOW"</formula>
    </cfRule>
  </conditionalFormatting>
  <conditionalFormatting sqref="H1">
    <cfRule type="cellIs" dxfId="6" priority="8" operator="equal">
      <formula>"LOW"</formula>
    </cfRule>
  </conditionalFormatting>
  <conditionalFormatting sqref="H1">
    <cfRule type="cellIs" dxfId="5" priority="9" operator="equal">
      <formula>"NORMAL"</formula>
    </cfRule>
  </conditionalFormatting>
  <conditionalFormatting sqref="H1">
    <cfRule type="cellIs" dxfId="4" priority="10" operator="equal">
      <formula>"HIGH"</formula>
    </cfRule>
  </conditionalFormatting>
  <conditionalFormatting sqref="J1">
    <cfRule type="cellIs" dxfId="1" priority="11" operator="equal">
      <formula>"TODO"</formula>
    </cfRule>
  </conditionalFormatting>
  <conditionalFormatting sqref="J1">
    <cfRule type="cellIs" dxfId="2" priority="12" operator="equal">
      <formula>"WAIT"</formula>
    </cfRule>
  </conditionalFormatting>
  <conditionalFormatting sqref="J1">
    <cfRule type="cellIs" dxfId="3" priority="13" operator="equal">
      <formula>"WIP"</formula>
    </cfRule>
  </conditionalFormatting>
  <conditionalFormatting sqref="J1">
    <cfRule type="cellIs" dxfId="0" priority="14" operator="equal">
      <formula>"DONE v1.3.1"</formula>
    </cfRule>
  </conditionalFormatting>
  <conditionalFormatting sqref="K1">
    <cfRule type="cellIs" dxfId="4" priority="15" operator="equal">
      <formula>"HIGH"</formula>
    </cfRule>
  </conditionalFormatting>
  <conditionalFormatting sqref="K1">
    <cfRule type="cellIs" dxfId="5" priority="16" operator="equal">
      <formula>"NORMAL"</formula>
    </cfRule>
  </conditionalFormatting>
  <conditionalFormatting sqref="K1">
    <cfRule type="cellIs" dxfId="6" priority="17" operator="equal">
      <formula>"LOW"</formula>
    </cfRule>
  </conditionalFormatting>
  <conditionalFormatting sqref="M1">
    <cfRule type="cellIs" dxfId="1" priority="18" operator="equal">
      <formula>"TODO"</formula>
    </cfRule>
  </conditionalFormatting>
  <conditionalFormatting sqref="M1">
    <cfRule type="cellIs" dxfId="2" priority="19" operator="equal">
      <formula>"WAIT"</formula>
    </cfRule>
  </conditionalFormatting>
  <conditionalFormatting sqref="M1">
    <cfRule type="cellIs" dxfId="3" priority="20" operator="equal">
      <formula>"WIP"</formula>
    </cfRule>
  </conditionalFormatting>
  <conditionalFormatting sqref="M1">
    <cfRule type="cellIs" dxfId="0" priority="21" operator="equal">
      <formula>"DONE v1.3.1"</formula>
    </cfRule>
  </conditionalFormatting>
  <conditionalFormatting sqref="N1">
    <cfRule type="cellIs" dxfId="4" priority="22" operator="equal">
      <formula>"HIGH"</formula>
    </cfRule>
  </conditionalFormatting>
  <conditionalFormatting sqref="N1">
    <cfRule type="cellIs" dxfId="5" priority="23" operator="equal">
      <formula>"NORMAL"</formula>
    </cfRule>
  </conditionalFormatting>
  <conditionalFormatting sqref="N1">
    <cfRule type="cellIs" dxfId="6" priority="24" operator="equal">
      <formula>"LOW"</formula>
    </cfRule>
  </conditionalFormatting>
  <conditionalFormatting sqref="G1">
    <cfRule type="cellIs" dxfId="1" priority="25" operator="equal">
      <formula>"TODO"</formula>
    </cfRule>
  </conditionalFormatting>
  <conditionalFormatting sqref="G1">
    <cfRule type="cellIs" dxfId="2" priority="26" operator="equal">
      <formula>"WAIT"</formula>
    </cfRule>
  </conditionalFormatting>
  <conditionalFormatting sqref="G1">
    <cfRule type="cellIs" dxfId="3" priority="27" operator="equal">
      <formula>"WIP"</formula>
    </cfRule>
  </conditionalFormatting>
  <conditionalFormatting sqref="G1">
    <cfRule type="cellIs" dxfId="0" priority="28" operator="equal">
      <formula>"DONE v1.3.1"</formula>
    </cfRule>
  </conditionalFormatting>
  <conditionalFormatting sqref="H1">
    <cfRule type="cellIs" dxfId="4" priority="29" operator="equal">
      <formula>"HIGH"</formula>
    </cfRule>
  </conditionalFormatting>
  <conditionalFormatting sqref="H1">
    <cfRule type="cellIs" dxfId="5" priority="30" operator="equal">
      <formula>"NORMAL"</formula>
    </cfRule>
  </conditionalFormatting>
  <conditionalFormatting sqref="H1">
    <cfRule type="cellIs" dxfId="6" priority="31" operator="equal">
      <formula>"LOW"</formula>
    </cfRule>
  </conditionalFormatting>
  <conditionalFormatting sqref="I1">
    <cfRule type="cellIs" dxfId="4" priority="32" operator="equal">
      <formula>"HIGH"</formula>
    </cfRule>
  </conditionalFormatting>
  <conditionalFormatting sqref="I1">
    <cfRule type="cellIs" dxfId="5" priority="33" operator="equal">
      <formula>"NORMAL"</formula>
    </cfRule>
  </conditionalFormatting>
  <conditionalFormatting sqref="I1">
    <cfRule type="cellIs" dxfId="6" priority="34" operator="equal">
      <formula>"LOW"</formula>
    </cfRule>
  </conditionalFormatting>
  <conditionalFormatting sqref="G20 M22 J29:J32 M29:M32 M37 M42 M46 M50 M54">
    <cfRule type="cellIs" dxfId="1" priority="35" operator="equal">
      <formula>"TODO"</formula>
    </cfRule>
  </conditionalFormatting>
  <conditionalFormatting sqref="G20 M22 J29:J32 M29:M32 M37 M42 M46 M50 M54">
    <cfRule type="cellIs" dxfId="2" priority="36" operator="equal">
      <formula>"WAIT"</formula>
    </cfRule>
  </conditionalFormatting>
  <conditionalFormatting sqref="G20 M22 J29:J32 M29:M32 M37 M42 M46 M50 M54">
    <cfRule type="cellIs" dxfId="3" priority="37" operator="equal">
      <formula>"WIP"</formula>
    </cfRule>
  </conditionalFormatting>
  <conditionalFormatting sqref="G20 M22 J29:J32 M29:M32 M37 M42 M46 M50 M54">
    <cfRule type="cellIs" dxfId="0" priority="38" operator="equal">
      <formula>"DONE"</formula>
    </cfRule>
  </conditionalFormatting>
  <conditionalFormatting sqref="G22">
    <cfRule type="cellIs" dxfId="1" priority="39" operator="equal">
      <formula>"TODO"</formula>
    </cfRule>
  </conditionalFormatting>
  <conditionalFormatting sqref="G22">
    <cfRule type="cellIs" dxfId="2" priority="40" operator="equal">
      <formula>"WAIT"</formula>
    </cfRule>
  </conditionalFormatting>
  <conditionalFormatting sqref="G22">
    <cfRule type="cellIs" dxfId="3" priority="41" operator="equal">
      <formula>"WIP"</formula>
    </cfRule>
  </conditionalFormatting>
  <conditionalFormatting sqref="G22">
    <cfRule type="cellIs" dxfId="0" priority="42" operator="equal">
      <formula>"DONE"</formula>
    </cfRule>
  </conditionalFormatting>
  <conditionalFormatting sqref="G29">
    <cfRule type="cellIs" dxfId="1" priority="43" operator="equal">
      <formula>"TODO"</formula>
    </cfRule>
  </conditionalFormatting>
  <conditionalFormatting sqref="G29">
    <cfRule type="cellIs" dxfId="2" priority="44" operator="equal">
      <formula>"WAIT"</formula>
    </cfRule>
  </conditionalFormatting>
  <conditionalFormatting sqref="G29">
    <cfRule type="cellIs" dxfId="3" priority="45" operator="equal">
      <formula>"WIP"</formula>
    </cfRule>
  </conditionalFormatting>
  <conditionalFormatting sqref="G29">
    <cfRule type="cellIs" dxfId="0" priority="46" operator="equal">
      <formula>"DONE"</formula>
    </cfRule>
  </conditionalFormatting>
  <conditionalFormatting sqref="G30">
    <cfRule type="cellIs" dxfId="1" priority="47" operator="equal">
      <formula>"TODO"</formula>
    </cfRule>
  </conditionalFormatting>
  <conditionalFormatting sqref="G30">
    <cfRule type="cellIs" dxfId="2" priority="48" operator="equal">
      <formula>"WAIT"</formula>
    </cfRule>
  </conditionalFormatting>
  <conditionalFormatting sqref="G30">
    <cfRule type="cellIs" dxfId="3" priority="49" operator="equal">
      <formula>"WIP"</formula>
    </cfRule>
  </conditionalFormatting>
  <conditionalFormatting sqref="G30">
    <cfRule type="cellIs" dxfId="0" priority="50" operator="equal">
      <formula>"DONE"</formula>
    </cfRule>
  </conditionalFormatting>
  <conditionalFormatting sqref="G31">
    <cfRule type="cellIs" dxfId="1" priority="51" operator="equal">
      <formula>"TODO"</formula>
    </cfRule>
  </conditionalFormatting>
  <conditionalFormatting sqref="G31">
    <cfRule type="cellIs" dxfId="2" priority="52" operator="equal">
      <formula>"WAIT"</formula>
    </cfRule>
  </conditionalFormatting>
  <conditionalFormatting sqref="G31">
    <cfRule type="cellIs" dxfId="3" priority="53" operator="equal">
      <formula>"WIP"</formula>
    </cfRule>
  </conditionalFormatting>
  <conditionalFormatting sqref="G31">
    <cfRule type="cellIs" dxfId="0" priority="54" operator="equal">
      <formula>"DONE"</formula>
    </cfRule>
  </conditionalFormatting>
  <conditionalFormatting sqref="G32">
    <cfRule type="cellIs" dxfId="1" priority="55" operator="equal">
      <formula>"TODO"</formula>
    </cfRule>
  </conditionalFormatting>
  <conditionalFormatting sqref="G32">
    <cfRule type="cellIs" dxfId="2" priority="56" operator="equal">
      <formula>"WAIT"</formula>
    </cfRule>
  </conditionalFormatting>
  <conditionalFormatting sqref="G32">
    <cfRule type="cellIs" dxfId="3" priority="57" operator="equal">
      <formula>"WIP"</formula>
    </cfRule>
  </conditionalFormatting>
  <conditionalFormatting sqref="G32">
    <cfRule type="cellIs" dxfId="0" priority="58" operator="equal">
      <formula>"DONE"</formula>
    </cfRule>
  </conditionalFormatting>
  <printOptions/>
  <pageMargins bottom="0.0" footer="0.0" header="0.0" left="0.0" right="0.0" top="0.0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25.5"/>
    <col customWidth="1" min="2" max="2" width="15.63"/>
    <col customWidth="1" min="3" max="5" width="10.38"/>
    <col customWidth="1" min="6" max="6" width="10.13"/>
    <col customWidth="1" min="7" max="12" width="14.38"/>
    <col customWidth="1" min="13" max="13" width="18.25"/>
    <col customWidth="1" min="14" max="26" width="14.38"/>
  </cols>
  <sheetData>
    <row r="1" ht="15.75" customHeight="1">
      <c r="A1" s="1" t="s">
        <v>112</v>
      </c>
      <c r="B1" s="1" t="s">
        <v>113</v>
      </c>
      <c r="C1" s="2" t="s">
        <v>1</v>
      </c>
      <c r="D1" s="3" t="s">
        <v>2</v>
      </c>
      <c r="E1" s="4" t="s">
        <v>3</v>
      </c>
      <c r="F1" s="5" t="s">
        <v>4</v>
      </c>
      <c r="G1" s="56" t="s">
        <v>5</v>
      </c>
      <c r="H1" s="56" t="s">
        <v>6</v>
      </c>
      <c r="I1" s="56" t="s">
        <v>7</v>
      </c>
      <c r="J1" s="57" t="s">
        <v>8</v>
      </c>
      <c r="K1" s="57" t="s">
        <v>6</v>
      </c>
      <c r="L1" s="57" t="s">
        <v>7</v>
      </c>
      <c r="M1" s="58" t="s">
        <v>9</v>
      </c>
      <c r="N1" s="58" t="s">
        <v>6</v>
      </c>
      <c r="O1" s="58" t="s">
        <v>7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2.75" customHeight="1">
      <c r="A2" s="62" t="s">
        <v>222</v>
      </c>
      <c r="B2" s="38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5.75" customHeight="1">
      <c r="A3" s="10" t="s">
        <v>223</v>
      </c>
      <c r="B3" s="10"/>
      <c r="C3" s="18" t="s">
        <v>12</v>
      </c>
      <c r="D3" s="18" t="s">
        <v>12</v>
      </c>
      <c r="E3" s="10" t="s">
        <v>12</v>
      </c>
      <c r="F3" s="10" t="s">
        <v>12</v>
      </c>
      <c r="G3" s="12" t="s">
        <v>16</v>
      </c>
      <c r="H3" s="12" t="s">
        <v>17</v>
      </c>
      <c r="I3" s="12"/>
      <c r="J3" s="11" t="s">
        <v>13</v>
      </c>
      <c r="K3" s="61"/>
      <c r="L3" s="61"/>
      <c r="M3" s="11" t="s">
        <v>13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5.75" customHeight="1">
      <c r="A4" s="41" t="s">
        <v>116</v>
      </c>
      <c r="C4" s="10" t="s">
        <v>117</v>
      </c>
      <c r="D4" s="10" t="s">
        <v>117</v>
      </c>
      <c r="E4" s="10" t="s">
        <v>117</v>
      </c>
      <c r="F4" s="10" t="s">
        <v>12</v>
      </c>
      <c r="G4" s="12" t="s">
        <v>16</v>
      </c>
      <c r="H4" s="12"/>
      <c r="I4" s="12"/>
      <c r="J4" s="51" t="s">
        <v>24</v>
      </c>
      <c r="K4" s="14" t="s">
        <v>25</v>
      </c>
      <c r="L4" s="61"/>
      <c r="M4" s="12" t="s">
        <v>16</v>
      </c>
      <c r="N4" s="12" t="s">
        <v>17</v>
      </c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5.75" customHeight="1">
      <c r="A5" s="10"/>
      <c r="B5" s="10"/>
      <c r="C5" s="10"/>
      <c r="D5" s="10"/>
      <c r="E5" s="10"/>
      <c r="F5" s="10"/>
      <c r="G5" s="12"/>
      <c r="H5" s="12"/>
      <c r="I5" s="12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5.75" customHeight="1">
      <c r="A6" s="62" t="s">
        <v>224</v>
      </c>
      <c r="B6" s="38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5.75" customHeight="1">
      <c r="A7" s="10" t="s">
        <v>225</v>
      </c>
      <c r="B7" s="10"/>
      <c r="C7" s="10"/>
      <c r="D7" s="10"/>
      <c r="E7" s="10"/>
      <c r="F7" s="10"/>
      <c r="G7" s="12"/>
      <c r="H7" s="12"/>
      <c r="I7" s="12"/>
      <c r="J7" s="61"/>
      <c r="K7" s="61"/>
      <c r="L7" s="61"/>
      <c r="M7" s="63" t="s">
        <v>226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5.75" customHeight="1">
      <c r="A8" s="10"/>
      <c r="B8" s="10" t="s">
        <v>120</v>
      </c>
      <c r="C8" s="18" t="s">
        <v>12</v>
      </c>
      <c r="D8" s="18" t="s">
        <v>12</v>
      </c>
      <c r="E8" s="10" t="s">
        <v>12</v>
      </c>
      <c r="F8" s="10" t="s">
        <v>12</v>
      </c>
      <c r="G8" s="11" t="s">
        <v>13</v>
      </c>
      <c r="H8" s="12"/>
      <c r="I8" s="12"/>
      <c r="J8" s="11" t="s">
        <v>13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5.75" customHeight="1">
      <c r="A9" s="10"/>
      <c r="B9" s="10" t="s">
        <v>121</v>
      </c>
      <c r="C9" s="18" t="s">
        <v>12</v>
      </c>
      <c r="D9" s="18" t="s">
        <v>12</v>
      </c>
      <c r="E9" s="10" t="s">
        <v>12</v>
      </c>
      <c r="F9" s="10" t="s">
        <v>12</v>
      </c>
      <c r="G9" s="11" t="s">
        <v>13</v>
      </c>
      <c r="H9" s="12"/>
      <c r="I9" s="12"/>
      <c r="J9" s="11" t="s">
        <v>13</v>
      </c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75" customHeight="1">
      <c r="A10" s="10"/>
      <c r="B10" s="10" t="s">
        <v>123</v>
      </c>
      <c r="C10" s="18" t="s">
        <v>12</v>
      </c>
      <c r="D10" s="18" t="s">
        <v>12</v>
      </c>
      <c r="E10" s="10" t="s">
        <v>12</v>
      </c>
      <c r="F10" s="10" t="s">
        <v>12</v>
      </c>
      <c r="G10" s="11" t="s">
        <v>13</v>
      </c>
      <c r="H10" s="12"/>
      <c r="I10" s="25" t="str">
        <f>HYPERLINK("https://github.com/stellio-hub/stellio-context-broker/issues/688","688")</f>
        <v>688</v>
      </c>
      <c r="J10" s="11" t="s">
        <v>13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5.75" customHeight="1">
      <c r="A11" s="10"/>
      <c r="B11" s="10" t="s">
        <v>124</v>
      </c>
      <c r="C11" s="18" t="s">
        <v>12</v>
      </c>
      <c r="D11" s="18" t="s">
        <v>12</v>
      </c>
      <c r="E11" s="10" t="s">
        <v>12</v>
      </c>
      <c r="F11" s="10" t="s">
        <v>12</v>
      </c>
      <c r="G11" s="11" t="s">
        <v>13</v>
      </c>
      <c r="H11" s="12"/>
      <c r="I11" s="12"/>
      <c r="J11" s="11" t="s">
        <v>13</v>
      </c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5.75" customHeight="1">
      <c r="A12" s="10"/>
      <c r="B12" s="10" t="s">
        <v>125</v>
      </c>
      <c r="C12" s="18" t="s">
        <v>12</v>
      </c>
      <c r="D12" s="18" t="s">
        <v>12</v>
      </c>
      <c r="E12" s="10" t="s">
        <v>12</v>
      </c>
      <c r="F12" s="10" t="s">
        <v>12</v>
      </c>
      <c r="G12" s="30" t="s">
        <v>24</v>
      </c>
      <c r="H12" s="12" t="s">
        <v>34</v>
      </c>
      <c r="I12" s="52" t="str">
        <f>HYPERLINK("https://github.com/stellio-hub/stellio-context-broker/issues/683","683")</f>
        <v>683</v>
      </c>
      <c r="J12" s="11" t="s">
        <v>13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5.75" customHeight="1">
      <c r="A13" s="10"/>
      <c r="B13" s="10" t="s">
        <v>127</v>
      </c>
      <c r="C13" s="18" t="s">
        <v>12</v>
      </c>
      <c r="D13" s="18" t="s">
        <v>12</v>
      </c>
      <c r="E13" s="10" t="s">
        <v>12</v>
      </c>
      <c r="F13" s="10" t="s">
        <v>12</v>
      </c>
      <c r="G13" s="12" t="s">
        <v>16</v>
      </c>
      <c r="H13" s="12" t="s">
        <v>17</v>
      </c>
      <c r="I13" s="12"/>
      <c r="J13" s="12" t="s">
        <v>16</v>
      </c>
      <c r="K13" s="12" t="s">
        <v>34</v>
      </c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5.75" customHeight="1">
      <c r="A14" s="10"/>
      <c r="B14" s="10" t="s">
        <v>128</v>
      </c>
      <c r="C14" s="18" t="s">
        <v>12</v>
      </c>
      <c r="D14" s="18" t="s">
        <v>12</v>
      </c>
      <c r="E14" s="10" t="s">
        <v>12</v>
      </c>
      <c r="F14" s="10" t="s">
        <v>12</v>
      </c>
      <c r="G14" s="12" t="s">
        <v>16</v>
      </c>
      <c r="H14" s="12" t="s">
        <v>34</v>
      </c>
      <c r="I14" s="25" t="str">
        <f>HYPERLINK("https://github.com/stellio-hub/stellio-context-broker/issues/684", "684")</f>
        <v>684</v>
      </c>
      <c r="J14" s="11" t="s">
        <v>13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5.75" customHeight="1">
      <c r="A15" s="10"/>
      <c r="B15" s="10" t="s">
        <v>129</v>
      </c>
      <c r="C15" s="18" t="s">
        <v>12</v>
      </c>
      <c r="D15" s="18" t="s">
        <v>12</v>
      </c>
      <c r="E15" s="10" t="s">
        <v>12</v>
      </c>
      <c r="F15" s="10" t="s">
        <v>12</v>
      </c>
      <c r="G15" s="12" t="s">
        <v>16</v>
      </c>
      <c r="H15" s="12" t="s">
        <v>34</v>
      </c>
      <c r="J15" s="11" t="s">
        <v>13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5.75" customHeight="1">
      <c r="A16" s="10"/>
      <c r="B16" s="10" t="s">
        <v>130</v>
      </c>
      <c r="C16" s="18" t="s">
        <v>12</v>
      </c>
      <c r="D16" s="18" t="s">
        <v>12</v>
      </c>
      <c r="E16" s="10" t="s">
        <v>12</v>
      </c>
      <c r="F16" s="10" t="s">
        <v>12</v>
      </c>
      <c r="G16" s="12" t="s">
        <v>16</v>
      </c>
      <c r="H16" s="12" t="s">
        <v>34</v>
      </c>
      <c r="J16" s="11" t="s">
        <v>13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2.0" customHeight="1">
      <c r="A17" s="10"/>
      <c r="B17" s="10" t="s">
        <v>131</v>
      </c>
      <c r="C17" s="18" t="s">
        <v>12</v>
      </c>
      <c r="D17" s="18" t="s">
        <v>12</v>
      </c>
      <c r="E17" s="10" t="s">
        <v>12</v>
      </c>
      <c r="F17" s="10" t="s">
        <v>12</v>
      </c>
      <c r="G17" s="12" t="s">
        <v>16</v>
      </c>
      <c r="H17" s="12" t="s">
        <v>34</v>
      </c>
      <c r="J17" s="11" t="s">
        <v>13</v>
      </c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4.25" customHeight="1">
      <c r="A18" s="10"/>
      <c r="B18" s="10" t="s">
        <v>227</v>
      </c>
      <c r="C18" s="18" t="s">
        <v>12</v>
      </c>
      <c r="D18" s="18" t="s">
        <v>12</v>
      </c>
      <c r="E18" s="10" t="s">
        <v>12</v>
      </c>
      <c r="F18" s="10" t="s">
        <v>45</v>
      </c>
      <c r="G18" s="64" t="s">
        <v>228</v>
      </c>
      <c r="H18" s="12"/>
      <c r="I18" s="12"/>
      <c r="J18" s="13" t="s">
        <v>18</v>
      </c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5.75" customHeight="1">
      <c r="A19" s="10"/>
      <c r="B19" s="10" t="s">
        <v>229</v>
      </c>
      <c r="C19" s="18" t="s">
        <v>12</v>
      </c>
      <c r="D19" s="18" t="s">
        <v>12</v>
      </c>
      <c r="E19" s="10" t="s">
        <v>12</v>
      </c>
      <c r="F19" s="10" t="s">
        <v>12</v>
      </c>
      <c r="G19" s="11" t="s">
        <v>13</v>
      </c>
      <c r="H19" s="12"/>
      <c r="I19" s="12"/>
      <c r="J19" s="11" t="s">
        <v>13</v>
      </c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5.75" customHeight="1">
      <c r="A20" s="10"/>
      <c r="B20" s="10" t="s">
        <v>230</v>
      </c>
      <c r="C20" s="18" t="s">
        <v>12</v>
      </c>
      <c r="D20" s="18" t="s">
        <v>12</v>
      </c>
      <c r="E20" s="10" t="s">
        <v>12</v>
      </c>
      <c r="F20" s="10" t="s">
        <v>12</v>
      </c>
      <c r="G20" s="11" t="s">
        <v>13</v>
      </c>
      <c r="H20" s="12"/>
      <c r="I20" s="12"/>
      <c r="J20" s="11" t="s">
        <v>13</v>
      </c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10"/>
      <c r="B21" s="10" t="s">
        <v>231</v>
      </c>
      <c r="C21" s="18" t="s">
        <v>12</v>
      </c>
      <c r="D21" s="18" t="s">
        <v>12</v>
      </c>
      <c r="E21" s="10" t="s">
        <v>12</v>
      </c>
      <c r="F21" s="10" t="s">
        <v>12</v>
      </c>
      <c r="G21" s="11" t="s">
        <v>13</v>
      </c>
      <c r="H21" s="12"/>
      <c r="I21" s="12"/>
      <c r="J21" s="11" t="s">
        <v>13</v>
      </c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10"/>
      <c r="B22" s="10" t="s">
        <v>232</v>
      </c>
      <c r="C22" s="18" t="s">
        <v>12</v>
      </c>
      <c r="D22" s="18" t="s">
        <v>12</v>
      </c>
      <c r="E22" s="10" t="s">
        <v>12</v>
      </c>
      <c r="F22" s="10" t="s">
        <v>12</v>
      </c>
      <c r="G22" s="11" t="s">
        <v>13</v>
      </c>
      <c r="H22" s="12"/>
      <c r="I22" s="12"/>
      <c r="J22" s="11" t="s">
        <v>13</v>
      </c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10"/>
      <c r="B23" s="10" t="s">
        <v>133</v>
      </c>
      <c r="C23" s="18" t="s">
        <v>23</v>
      </c>
      <c r="D23" s="18" t="s">
        <v>12</v>
      </c>
      <c r="E23" s="10" t="s">
        <v>12</v>
      </c>
      <c r="F23" s="10" t="s">
        <v>12</v>
      </c>
      <c r="G23" s="12" t="s">
        <v>16</v>
      </c>
      <c r="H23" s="12"/>
      <c r="I23" s="12"/>
      <c r="J23" s="12" t="s">
        <v>16</v>
      </c>
      <c r="K23" s="12" t="s">
        <v>34</v>
      </c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10"/>
      <c r="B24" s="10" t="s">
        <v>233</v>
      </c>
      <c r="C24" s="18" t="s">
        <v>23</v>
      </c>
      <c r="D24" s="10" t="s">
        <v>12</v>
      </c>
      <c r="E24" s="10" t="s">
        <v>12</v>
      </c>
      <c r="F24" s="10" t="s">
        <v>12</v>
      </c>
      <c r="G24" s="12" t="s">
        <v>24</v>
      </c>
      <c r="H24" s="12" t="s">
        <v>34</v>
      </c>
      <c r="I24" s="25" t="str">
        <f>HYPERLINK("https://github.com/stellio-hub/stellio-context-broker/issues/368","368")</f>
        <v>368</v>
      </c>
      <c r="J24" s="51" t="s">
        <v>24</v>
      </c>
      <c r="K24" s="14" t="s">
        <v>25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10"/>
      <c r="B25" s="10" t="s">
        <v>234</v>
      </c>
      <c r="C25" s="18" t="s">
        <v>23</v>
      </c>
      <c r="D25" s="10" t="s">
        <v>12</v>
      </c>
      <c r="E25" s="10" t="s">
        <v>12</v>
      </c>
      <c r="F25" s="10" t="s">
        <v>12</v>
      </c>
      <c r="G25" s="12" t="s">
        <v>24</v>
      </c>
      <c r="H25" s="12" t="s">
        <v>34</v>
      </c>
      <c r="I25" s="25"/>
      <c r="J25" s="51" t="s">
        <v>24</v>
      </c>
      <c r="K25" s="14" t="s">
        <v>25</v>
      </c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10"/>
      <c r="B26" s="10" t="s">
        <v>134</v>
      </c>
      <c r="C26" s="18" t="s">
        <v>23</v>
      </c>
      <c r="D26" s="18" t="s">
        <v>23</v>
      </c>
      <c r="E26" s="10" t="s">
        <v>12</v>
      </c>
      <c r="F26" s="10" t="s">
        <v>12</v>
      </c>
      <c r="G26" s="12" t="s">
        <v>16</v>
      </c>
      <c r="H26" s="12"/>
      <c r="I26" s="25"/>
      <c r="J26" s="11" t="s">
        <v>13</v>
      </c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10"/>
      <c r="B27" s="41" t="s">
        <v>135</v>
      </c>
      <c r="C27" s="41" t="s">
        <v>12</v>
      </c>
      <c r="D27" s="41" t="s">
        <v>12</v>
      </c>
      <c r="E27" s="10" t="s">
        <v>12</v>
      </c>
      <c r="F27" s="10" t="s">
        <v>12</v>
      </c>
      <c r="G27" s="11" t="s">
        <v>13</v>
      </c>
      <c r="H27" s="12"/>
      <c r="I27" s="25"/>
      <c r="J27" s="11" t="s">
        <v>13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41" t="s">
        <v>116</v>
      </c>
      <c r="C28" s="10" t="s">
        <v>117</v>
      </c>
      <c r="D28" s="10" t="s">
        <v>117</v>
      </c>
      <c r="E28" s="10" t="s">
        <v>117</v>
      </c>
      <c r="F28" s="10" t="s">
        <v>12</v>
      </c>
      <c r="G28" s="12" t="s">
        <v>16</v>
      </c>
      <c r="H28" s="12"/>
      <c r="I28" s="25"/>
      <c r="J28" s="51" t="s">
        <v>24</v>
      </c>
      <c r="K28" s="14" t="s">
        <v>25</v>
      </c>
      <c r="L28" s="61"/>
      <c r="M28" s="12" t="s">
        <v>16</v>
      </c>
      <c r="N28" s="12" t="s">
        <v>17</v>
      </c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10"/>
      <c r="B29" s="10"/>
      <c r="C29" s="10"/>
      <c r="D29" s="10"/>
      <c r="E29" s="10"/>
      <c r="F29" s="10"/>
      <c r="G29" s="12"/>
      <c r="H29" s="12"/>
      <c r="I29" s="12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2" t="s">
        <v>235</v>
      </c>
      <c r="B30" s="38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10" t="s">
        <v>236</v>
      </c>
      <c r="B31" s="10"/>
      <c r="G31" s="12"/>
      <c r="H31" s="12"/>
      <c r="I31" s="12"/>
      <c r="J31" s="61"/>
      <c r="K31" s="61"/>
      <c r="L31" s="61"/>
      <c r="M31" s="63" t="s">
        <v>226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10"/>
      <c r="B32" s="10" t="s">
        <v>124</v>
      </c>
      <c r="C32" s="18" t="s">
        <v>12</v>
      </c>
      <c r="D32" s="18" t="s">
        <v>12</v>
      </c>
      <c r="E32" s="10" t="s">
        <v>12</v>
      </c>
      <c r="F32" s="10" t="s">
        <v>12</v>
      </c>
      <c r="G32" s="11" t="s">
        <v>13</v>
      </c>
      <c r="H32" s="12"/>
      <c r="I32" s="12"/>
      <c r="J32" s="11" t="s">
        <v>13</v>
      </c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10"/>
      <c r="B33" s="10" t="s">
        <v>227</v>
      </c>
      <c r="C33" s="18" t="s">
        <v>12</v>
      </c>
      <c r="D33" s="18" t="s">
        <v>12</v>
      </c>
      <c r="E33" s="10" t="s">
        <v>12</v>
      </c>
      <c r="F33" s="10" t="s">
        <v>12</v>
      </c>
      <c r="G33" s="11" t="s">
        <v>13</v>
      </c>
      <c r="H33" s="12"/>
      <c r="I33" s="12"/>
      <c r="J33" s="11" t="s">
        <v>13</v>
      </c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10"/>
      <c r="B34" s="10" t="s">
        <v>229</v>
      </c>
      <c r="C34" s="18" t="s">
        <v>12</v>
      </c>
      <c r="D34" s="18" t="s">
        <v>12</v>
      </c>
      <c r="E34" s="10" t="s">
        <v>12</v>
      </c>
      <c r="F34" s="10" t="s">
        <v>12</v>
      </c>
      <c r="G34" s="11" t="s">
        <v>13</v>
      </c>
      <c r="H34" s="12"/>
      <c r="I34" s="12"/>
      <c r="J34" s="11" t="s">
        <v>13</v>
      </c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10"/>
      <c r="B35" s="10" t="s">
        <v>230</v>
      </c>
      <c r="C35" s="18" t="s">
        <v>12</v>
      </c>
      <c r="D35" s="18" t="s">
        <v>12</v>
      </c>
      <c r="E35" s="10" t="s">
        <v>12</v>
      </c>
      <c r="F35" s="10" t="s">
        <v>12</v>
      </c>
      <c r="G35" s="11" t="s">
        <v>13</v>
      </c>
      <c r="H35" s="12"/>
      <c r="I35" s="12"/>
      <c r="J35" s="11" t="s">
        <v>13</v>
      </c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10"/>
      <c r="B36" s="10" t="s">
        <v>231</v>
      </c>
      <c r="C36" s="18" t="s">
        <v>12</v>
      </c>
      <c r="D36" s="18" t="s">
        <v>12</v>
      </c>
      <c r="E36" s="10" t="s">
        <v>12</v>
      </c>
      <c r="F36" s="10" t="s">
        <v>12</v>
      </c>
      <c r="G36" s="11" t="s">
        <v>13</v>
      </c>
      <c r="H36" s="12"/>
      <c r="I36" s="12"/>
      <c r="J36" s="11" t="s">
        <v>13</v>
      </c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10"/>
      <c r="B37" s="10" t="s">
        <v>232</v>
      </c>
      <c r="C37" s="18" t="s">
        <v>12</v>
      </c>
      <c r="D37" s="18" t="s">
        <v>12</v>
      </c>
      <c r="E37" s="10" t="s">
        <v>12</v>
      </c>
      <c r="F37" s="10" t="s">
        <v>12</v>
      </c>
      <c r="G37" s="11" t="s">
        <v>13</v>
      </c>
      <c r="H37" s="12"/>
      <c r="I37" s="12"/>
      <c r="J37" s="11" t="s">
        <v>13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10"/>
      <c r="B38" s="10" t="s">
        <v>233</v>
      </c>
      <c r="C38" s="18" t="s">
        <v>23</v>
      </c>
      <c r="D38" s="10" t="s">
        <v>12</v>
      </c>
      <c r="E38" s="10" t="s">
        <v>12</v>
      </c>
      <c r="F38" s="10" t="s">
        <v>12</v>
      </c>
      <c r="G38" s="12" t="s">
        <v>24</v>
      </c>
      <c r="H38" s="12" t="s">
        <v>34</v>
      </c>
      <c r="I38" s="25" t="str">
        <f>HYPERLINK("https://github.com/stellio-hub/stellio-context-broker/issues/368","368")</f>
        <v>368</v>
      </c>
      <c r="J38" s="12" t="s">
        <v>24</v>
      </c>
      <c r="K38" s="14" t="s">
        <v>25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10"/>
      <c r="B39" s="10" t="s">
        <v>234</v>
      </c>
      <c r="C39" s="18" t="s">
        <v>23</v>
      </c>
      <c r="D39" s="10" t="s">
        <v>12</v>
      </c>
      <c r="E39" s="10" t="s">
        <v>12</v>
      </c>
      <c r="F39" s="10" t="s">
        <v>12</v>
      </c>
      <c r="G39" s="12" t="s">
        <v>24</v>
      </c>
      <c r="H39" s="12" t="s">
        <v>34</v>
      </c>
      <c r="I39" s="25"/>
      <c r="J39" s="12" t="s">
        <v>24</v>
      </c>
      <c r="K39" s="14" t="s">
        <v>25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10"/>
      <c r="B40" s="65" t="s">
        <v>237</v>
      </c>
      <c r="C40" s="18" t="s">
        <v>23</v>
      </c>
      <c r="D40" s="18" t="s">
        <v>23</v>
      </c>
      <c r="E40" s="10" t="s">
        <v>12</v>
      </c>
      <c r="F40" s="10" t="s">
        <v>12</v>
      </c>
      <c r="G40" s="12" t="s">
        <v>16</v>
      </c>
      <c r="H40" s="12" t="s">
        <v>17</v>
      </c>
      <c r="I40" s="25" t="str">
        <f>HYPERLINK("https://github.com/stellio-hub/stellio-context-broker/issues/687", "687")</f>
        <v>687</v>
      </c>
      <c r="J40" s="30" t="s">
        <v>16</v>
      </c>
      <c r="K40" s="12" t="s">
        <v>17</v>
      </c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41" t="s">
        <v>116</v>
      </c>
      <c r="C41" s="10" t="s">
        <v>117</v>
      </c>
      <c r="D41" s="10" t="s">
        <v>117</v>
      </c>
      <c r="E41" s="10" t="s">
        <v>117</v>
      </c>
      <c r="F41" s="10" t="s">
        <v>12</v>
      </c>
      <c r="G41" s="12" t="s">
        <v>16</v>
      </c>
      <c r="H41" s="12"/>
      <c r="I41" s="25"/>
      <c r="J41" s="12" t="s">
        <v>24</v>
      </c>
      <c r="K41" s="14" t="s">
        <v>25</v>
      </c>
      <c r="L41" s="61"/>
      <c r="M41" s="12" t="s">
        <v>16</v>
      </c>
      <c r="N41" s="12" t="s">
        <v>17</v>
      </c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10"/>
      <c r="B42" s="10"/>
      <c r="G42" s="12"/>
      <c r="H42" s="12"/>
      <c r="I42" s="12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2.75" customHeight="1">
      <c r="A43" s="62" t="s">
        <v>238</v>
      </c>
      <c r="B43" s="38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10" t="s">
        <v>239</v>
      </c>
      <c r="B44" s="10"/>
      <c r="C44" s="18" t="s">
        <v>12</v>
      </c>
      <c r="D44" s="18" t="s">
        <v>12</v>
      </c>
      <c r="E44" s="10" t="s">
        <v>12</v>
      </c>
      <c r="F44" s="10" t="s">
        <v>12</v>
      </c>
      <c r="G44" s="12" t="s">
        <v>16</v>
      </c>
      <c r="H44" s="12" t="s">
        <v>17</v>
      </c>
      <c r="I44" s="12"/>
      <c r="J44" s="11" t="s">
        <v>13</v>
      </c>
      <c r="K44" s="61"/>
      <c r="L44" s="61"/>
      <c r="M44" s="12" t="s">
        <v>16</v>
      </c>
      <c r="N44" s="12" t="s">
        <v>34</v>
      </c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41" t="s">
        <v>116</v>
      </c>
      <c r="C45" s="10" t="s">
        <v>117</v>
      </c>
      <c r="D45" s="10" t="s">
        <v>117</v>
      </c>
      <c r="E45" s="10" t="s">
        <v>117</v>
      </c>
      <c r="F45" s="10" t="s">
        <v>12</v>
      </c>
      <c r="G45" s="12" t="s">
        <v>16</v>
      </c>
      <c r="H45" s="12"/>
      <c r="I45" s="12"/>
      <c r="J45" s="12" t="s">
        <v>24</v>
      </c>
      <c r="K45" s="14" t="s">
        <v>25</v>
      </c>
      <c r="L45" s="61"/>
      <c r="M45" s="12" t="s">
        <v>16</v>
      </c>
      <c r="N45" s="12" t="s">
        <v>17</v>
      </c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10"/>
      <c r="B46" s="10"/>
      <c r="G46" s="12"/>
      <c r="H46" s="12"/>
      <c r="I46" s="12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2.75" customHeight="1">
      <c r="A47" s="62" t="s">
        <v>240</v>
      </c>
      <c r="B47" s="38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10" t="s">
        <v>241</v>
      </c>
      <c r="B48" s="10"/>
      <c r="C48" s="18" t="s">
        <v>12</v>
      </c>
      <c r="D48" s="18" t="s">
        <v>12</v>
      </c>
      <c r="E48" s="10" t="s">
        <v>12</v>
      </c>
      <c r="F48" s="10" t="s">
        <v>12</v>
      </c>
      <c r="G48" s="11" t="s">
        <v>13</v>
      </c>
      <c r="H48" s="12"/>
      <c r="I48" s="12"/>
      <c r="J48" s="11" t="s">
        <v>13</v>
      </c>
      <c r="K48" s="61"/>
      <c r="L48" s="61"/>
      <c r="M48" s="12" t="s">
        <v>16</v>
      </c>
      <c r="N48" s="12" t="s">
        <v>34</v>
      </c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41" t="s">
        <v>116</v>
      </c>
      <c r="C49" s="10" t="s">
        <v>117</v>
      </c>
      <c r="D49" s="10" t="s">
        <v>117</v>
      </c>
      <c r="E49" s="10" t="s">
        <v>117</v>
      </c>
      <c r="F49" s="10" t="s">
        <v>12</v>
      </c>
      <c r="G49" s="12" t="s">
        <v>16</v>
      </c>
      <c r="H49" s="12"/>
      <c r="I49" s="12"/>
      <c r="J49" s="12" t="s">
        <v>24</v>
      </c>
      <c r="K49" s="14" t="s">
        <v>25</v>
      </c>
      <c r="L49" s="61"/>
      <c r="M49" s="12" t="s">
        <v>16</v>
      </c>
      <c r="N49" s="12" t="s">
        <v>17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10"/>
      <c r="B50" s="10"/>
      <c r="C50" s="10"/>
      <c r="D50" s="10"/>
      <c r="E50" s="10"/>
      <c r="F50" s="10"/>
      <c r="G50" s="12"/>
      <c r="H50" s="12"/>
      <c r="I50" s="12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2.75" customHeight="1">
      <c r="A51" s="62" t="s">
        <v>242</v>
      </c>
      <c r="B51" s="38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10" t="s">
        <v>243</v>
      </c>
      <c r="B52" s="10"/>
      <c r="C52" s="18" t="s">
        <v>12</v>
      </c>
      <c r="D52" s="18" t="s">
        <v>12</v>
      </c>
      <c r="E52" s="10" t="s">
        <v>12</v>
      </c>
      <c r="F52" s="10" t="s">
        <v>12</v>
      </c>
      <c r="G52" s="12" t="s">
        <v>16</v>
      </c>
      <c r="H52" s="12" t="s">
        <v>17</v>
      </c>
      <c r="I52" s="12"/>
      <c r="J52" s="11" t="s">
        <v>13</v>
      </c>
      <c r="K52" s="61"/>
      <c r="L52" s="61"/>
      <c r="M52" s="12" t="s">
        <v>16</v>
      </c>
      <c r="N52" s="12" t="s">
        <v>34</v>
      </c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10"/>
      <c r="B53" s="10" t="s">
        <v>244</v>
      </c>
      <c r="C53" s="18" t="s">
        <v>12</v>
      </c>
      <c r="D53" s="18" t="s">
        <v>12</v>
      </c>
      <c r="E53" s="10" t="s">
        <v>12</v>
      </c>
      <c r="F53" s="10" t="s">
        <v>12</v>
      </c>
      <c r="G53" s="12" t="s">
        <v>16</v>
      </c>
      <c r="H53" s="12" t="s">
        <v>17</v>
      </c>
      <c r="I53" s="12"/>
      <c r="J53" s="11" t="s">
        <v>13</v>
      </c>
      <c r="K53" s="61"/>
      <c r="L53" s="61"/>
      <c r="M53" s="12" t="s">
        <v>16</v>
      </c>
      <c r="N53" s="12" t="s">
        <v>34</v>
      </c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10"/>
      <c r="B54" s="10" t="s">
        <v>245</v>
      </c>
      <c r="C54" s="18" t="s">
        <v>12</v>
      </c>
      <c r="D54" s="18" t="s">
        <v>12</v>
      </c>
      <c r="E54" s="10" t="s">
        <v>12</v>
      </c>
      <c r="F54" s="10" t="s">
        <v>12</v>
      </c>
      <c r="G54" s="12" t="s">
        <v>16</v>
      </c>
      <c r="H54" s="12" t="s">
        <v>17</v>
      </c>
      <c r="I54" s="12"/>
      <c r="J54" s="11" t="s">
        <v>13</v>
      </c>
      <c r="K54" s="61"/>
      <c r="L54" s="61"/>
      <c r="M54" s="12" t="s">
        <v>16</v>
      </c>
      <c r="N54" s="12" t="s">
        <v>34</v>
      </c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41" t="s">
        <v>116</v>
      </c>
      <c r="C55" s="10" t="s">
        <v>117</v>
      </c>
      <c r="D55" s="10" t="s">
        <v>117</v>
      </c>
      <c r="E55" s="10" t="s">
        <v>117</v>
      </c>
      <c r="F55" s="10" t="s">
        <v>12</v>
      </c>
      <c r="G55" s="12"/>
      <c r="H55" s="12"/>
      <c r="I55" s="12"/>
      <c r="J55" s="12" t="s">
        <v>24</v>
      </c>
      <c r="K55" s="14" t="s">
        <v>25</v>
      </c>
      <c r="L55" s="61"/>
      <c r="M55" s="12" t="s">
        <v>16</v>
      </c>
      <c r="N55" s="12" t="s">
        <v>17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10"/>
      <c r="B56" s="10"/>
      <c r="C56" s="10"/>
      <c r="D56" s="10"/>
      <c r="E56" s="10"/>
      <c r="F56" s="10"/>
      <c r="G56" s="12"/>
      <c r="H56" s="12"/>
      <c r="I56" s="12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2.75" customHeight="1">
      <c r="A57" s="62" t="s">
        <v>246</v>
      </c>
      <c r="B57" s="38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10" t="s">
        <v>247</v>
      </c>
      <c r="B58" s="10"/>
      <c r="C58" s="18" t="s">
        <v>12</v>
      </c>
      <c r="D58" s="18" t="s">
        <v>12</v>
      </c>
      <c r="E58" s="10" t="s">
        <v>12</v>
      </c>
      <c r="F58" s="10" t="s">
        <v>12</v>
      </c>
      <c r="G58" s="12" t="s">
        <v>16</v>
      </c>
      <c r="H58" s="12" t="s">
        <v>34</v>
      </c>
      <c r="I58" s="25" t="str">
        <f>HYPERLINK("https://github.com/stellio-hub/stellio-context-broker/issues/686","686")</f>
        <v>686</v>
      </c>
      <c r="J58" s="11" t="s">
        <v>13</v>
      </c>
      <c r="K58" s="61"/>
      <c r="L58" s="61"/>
      <c r="M58" s="12" t="s">
        <v>16</v>
      </c>
      <c r="N58" s="12" t="s">
        <v>34</v>
      </c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41" t="s">
        <v>116</v>
      </c>
      <c r="C59" s="10" t="s">
        <v>117</v>
      </c>
      <c r="D59" s="10" t="s">
        <v>117</v>
      </c>
      <c r="E59" s="10" t="s">
        <v>117</v>
      </c>
      <c r="F59" s="10" t="s">
        <v>12</v>
      </c>
      <c r="G59" s="12" t="s">
        <v>16</v>
      </c>
      <c r="H59" s="12"/>
      <c r="I59" s="25"/>
      <c r="J59" s="12" t="s">
        <v>24</v>
      </c>
      <c r="K59" s="14" t="s">
        <v>25</v>
      </c>
      <c r="L59" s="61"/>
      <c r="M59" s="12" t="s">
        <v>16</v>
      </c>
      <c r="N59" s="12" t="s">
        <v>17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10"/>
      <c r="B60" s="10"/>
      <c r="C60" s="10"/>
      <c r="D60" s="10"/>
      <c r="E60" s="10"/>
      <c r="F60" s="10"/>
      <c r="G60" s="12"/>
      <c r="H60" s="12"/>
      <c r="I60" s="12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2.75" customHeight="1">
      <c r="A61" s="62" t="s">
        <v>248</v>
      </c>
      <c r="B61" s="38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10" t="s">
        <v>249</v>
      </c>
      <c r="B62" s="10"/>
      <c r="C62" s="18" t="s">
        <v>12</v>
      </c>
      <c r="D62" s="18" t="s">
        <v>12</v>
      </c>
      <c r="E62" s="10" t="s">
        <v>12</v>
      </c>
      <c r="F62" s="10" t="s">
        <v>12</v>
      </c>
      <c r="G62" s="11" t="s">
        <v>13</v>
      </c>
      <c r="H62" s="12"/>
      <c r="I62" s="25" t="str">
        <f>HYPERLINK("https://github.com/stellio-hub/stellio-context-broker/issues/645","645")</f>
        <v>645</v>
      </c>
      <c r="J62" s="11" t="s">
        <v>13</v>
      </c>
      <c r="K62" s="61"/>
      <c r="L62" s="61"/>
      <c r="M62" s="12" t="s">
        <v>16</v>
      </c>
      <c r="N62" s="12" t="s">
        <v>34</v>
      </c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41" t="s">
        <v>116</v>
      </c>
      <c r="C63" s="10" t="s">
        <v>117</v>
      </c>
      <c r="D63" s="10" t="s">
        <v>117</v>
      </c>
      <c r="E63" s="10" t="s">
        <v>117</v>
      </c>
      <c r="F63" s="10" t="s">
        <v>12</v>
      </c>
      <c r="G63" s="12" t="s">
        <v>16</v>
      </c>
      <c r="H63" s="12"/>
      <c r="I63" s="25"/>
      <c r="J63" s="12" t="s">
        <v>24</v>
      </c>
      <c r="K63" s="14" t="s">
        <v>25</v>
      </c>
      <c r="L63" s="61"/>
      <c r="M63" s="12" t="s">
        <v>16</v>
      </c>
      <c r="N63" s="12" t="s">
        <v>17</v>
      </c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10"/>
      <c r="B64" s="10"/>
      <c r="C64" s="10"/>
      <c r="D64" s="10"/>
      <c r="E64" s="10"/>
      <c r="F64" s="10"/>
      <c r="G64" s="12"/>
      <c r="H64" s="12"/>
      <c r="I64" s="12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37" t="s">
        <v>250</v>
      </c>
      <c r="B65" s="38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41" t="s">
        <v>251</v>
      </c>
      <c r="B66" s="61"/>
      <c r="C66" s="18" t="s">
        <v>12</v>
      </c>
      <c r="D66" s="18" t="s">
        <v>12</v>
      </c>
      <c r="E66" s="10" t="s">
        <v>12</v>
      </c>
      <c r="F66" s="10" t="s">
        <v>12</v>
      </c>
      <c r="G66" s="11" t="s">
        <v>13</v>
      </c>
      <c r="H66" s="42"/>
      <c r="I66" s="44"/>
      <c r="J66" s="11" t="s">
        <v>13</v>
      </c>
      <c r="K66" s="61"/>
      <c r="L66" s="61"/>
      <c r="M66" s="66" t="s">
        <v>226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41" t="s">
        <v>116</v>
      </c>
      <c r="C67" s="10" t="s">
        <v>117</v>
      </c>
      <c r="D67" s="10" t="s">
        <v>117</v>
      </c>
      <c r="E67" s="10" t="s">
        <v>117</v>
      </c>
      <c r="F67" s="10" t="s">
        <v>12</v>
      </c>
      <c r="G67" s="12" t="s">
        <v>16</v>
      </c>
      <c r="H67" s="42"/>
      <c r="I67" s="67"/>
      <c r="J67" s="12" t="s">
        <v>24</v>
      </c>
      <c r="K67" s="14" t="s">
        <v>25</v>
      </c>
      <c r="L67" s="61"/>
      <c r="M67" s="12" t="s">
        <v>16</v>
      </c>
      <c r="N67" s="12" t="s">
        <v>17</v>
      </c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10"/>
      <c r="B68" s="10"/>
      <c r="C68" s="10"/>
      <c r="D68" s="10"/>
      <c r="E68" s="10"/>
      <c r="F68" s="10"/>
      <c r="G68" s="12"/>
      <c r="H68" s="12"/>
      <c r="I68" s="12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10"/>
      <c r="B69" s="10"/>
      <c r="C69" s="10"/>
      <c r="D69" s="10"/>
      <c r="E69" s="10"/>
      <c r="F69" s="10"/>
      <c r="G69" s="12"/>
      <c r="H69" s="12"/>
      <c r="I69" s="12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10"/>
      <c r="B70" s="10"/>
      <c r="C70" s="10"/>
      <c r="D70" s="10"/>
      <c r="E70" s="10"/>
      <c r="F70" s="10"/>
      <c r="G70" s="12"/>
      <c r="H70" s="12"/>
      <c r="I70" s="12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10"/>
      <c r="B71" s="10"/>
      <c r="C71" s="41"/>
      <c r="D71" s="41"/>
      <c r="E71" s="41"/>
      <c r="F71" s="41"/>
      <c r="G71" s="12"/>
      <c r="H71" s="12"/>
      <c r="I71" s="12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10"/>
      <c r="B72" s="10"/>
      <c r="C72" s="10"/>
      <c r="D72" s="10"/>
      <c r="E72" s="10"/>
      <c r="F72" s="10"/>
      <c r="G72" s="12"/>
      <c r="H72" s="12"/>
      <c r="I72" s="12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10"/>
      <c r="B73" s="10"/>
      <c r="C73" s="10"/>
      <c r="D73" s="10"/>
      <c r="E73" s="10"/>
      <c r="F73" s="10"/>
      <c r="G73" s="12"/>
      <c r="H73" s="12"/>
      <c r="I73" s="12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10"/>
      <c r="B74" s="10"/>
      <c r="C74" s="10"/>
      <c r="D74" s="10"/>
      <c r="E74" s="10"/>
      <c r="F74" s="10"/>
      <c r="G74" s="12"/>
      <c r="H74" s="12"/>
      <c r="I74" s="12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10"/>
      <c r="B75" s="10"/>
      <c r="C75" s="10"/>
      <c r="D75" s="10"/>
      <c r="E75" s="10"/>
      <c r="F75" s="10"/>
      <c r="G75" s="12"/>
      <c r="H75" s="12"/>
      <c r="I75" s="12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10"/>
      <c r="B76" s="10"/>
      <c r="C76" s="10"/>
      <c r="D76" s="10"/>
      <c r="E76" s="10"/>
      <c r="F76" s="10"/>
      <c r="G76" s="12"/>
      <c r="H76" s="12"/>
      <c r="I76" s="12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10"/>
      <c r="B77" s="10"/>
      <c r="C77" s="41"/>
      <c r="D77" s="41"/>
      <c r="E77" s="41"/>
      <c r="F77" s="41"/>
      <c r="G77" s="12"/>
      <c r="H77" s="12"/>
      <c r="I77" s="12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10"/>
      <c r="B78" s="10"/>
      <c r="C78" s="10"/>
      <c r="D78" s="10"/>
      <c r="E78" s="10"/>
      <c r="F78" s="10"/>
      <c r="G78" s="12"/>
      <c r="H78" s="12"/>
      <c r="I78" s="12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10"/>
      <c r="B79" s="10"/>
      <c r="C79" s="10"/>
      <c r="D79" s="10"/>
      <c r="E79" s="10"/>
      <c r="F79" s="10"/>
      <c r="G79" s="12"/>
      <c r="H79" s="12"/>
      <c r="I79" s="12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10"/>
      <c r="B80" s="10"/>
      <c r="C80" s="10"/>
      <c r="D80" s="10"/>
      <c r="E80" s="10"/>
      <c r="F80" s="10"/>
      <c r="G80" s="12"/>
      <c r="H80" s="12"/>
      <c r="I80" s="12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10"/>
      <c r="B81" s="10"/>
      <c r="C81" s="10"/>
      <c r="D81" s="10"/>
      <c r="E81" s="10"/>
      <c r="F81" s="10"/>
      <c r="G81" s="12"/>
      <c r="H81" s="12"/>
      <c r="I81" s="12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10"/>
      <c r="B82" s="10"/>
      <c r="C82" s="10"/>
      <c r="D82" s="10"/>
      <c r="E82" s="10"/>
      <c r="F82" s="10"/>
      <c r="G82" s="12"/>
      <c r="H82" s="12"/>
      <c r="I82" s="12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10"/>
      <c r="B83" s="10"/>
      <c r="C83" s="10"/>
      <c r="D83" s="10"/>
      <c r="E83" s="10"/>
      <c r="F83" s="10"/>
      <c r="G83" s="12"/>
      <c r="H83" s="12"/>
      <c r="I83" s="12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10"/>
      <c r="B84" s="10"/>
      <c r="C84" s="10"/>
      <c r="D84" s="10"/>
      <c r="E84" s="10"/>
      <c r="F84" s="10"/>
      <c r="G84" s="12"/>
      <c r="H84" s="12"/>
      <c r="I84" s="12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10"/>
      <c r="B85" s="10"/>
      <c r="C85" s="10"/>
      <c r="D85" s="10"/>
      <c r="E85" s="10"/>
      <c r="F85" s="10"/>
      <c r="G85" s="12"/>
      <c r="H85" s="12"/>
      <c r="I85" s="12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10"/>
      <c r="B86" s="10"/>
      <c r="C86" s="10"/>
      <c r="D86" s="10"/>
      <c r="E86" s="10"/>
      <c r="F86" s="10"/>
      <c r="G86" s="12"/>
      <c r="H86" s="12"/>
      <c r="I86" s="12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10"/>
      <c r="B87" s="10"/>
      <c r="C87" s="10"/>
      <c r="D87" s="10"/>
      <c r="E87" s="10"/>
      <c r="F87" s="10"/>
      <c r="G87" s="12"/>
      <c r="H87" s="12"/>
      <c r="I87" s="12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10"/>
      <c r="B88" s="10"/>
      <c r="C88" s="10"/>
      <c r="D88" s="10"/>
      <c r="E88" s="10"/>
      <c r="F88" s="10"/>
      <c r="G88" s="12"/>
      <c r="H88" s="12"/>
      <c r="I88" s="12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10"/>
      <c r="B89" s="10"/>
      <c r="C89" s="10"/>
      <c r="D89" s="10"/>
      <c r="E89" s="10"/>
      <c r="F89" s="10"/>
      <c r="G89" s="12"/>
      <c r="H89" s="12"/>
      <c r="I89" s="12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10"/>
      <c r="B90" s="10"/>
      <c r="C90" s="10"/>
      <c r="D90" s="10"/>
      <c r="E90" s="10"/>
      <c r="F90" s="10"/>
      <c r="G90" s="12"/>
      <c r="H90" s="12"/>
      <c r="I90" s="12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10"/>
      <c r="B91" s="10"/>
      <c r="C91" s="41"/>
      <c r="D91" s="41"/>
      <c r="E91" s="41"/>
      <c r="F91" s="41"/>
      <c r="G91" s="12"/>
      <c r="H91" s="12"/>
      <c r="I91" s="12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10"/>
      <c r="B92" s="10"/>
      <c r="C92" s="10"/>
      <c r="D92" s="10"/>
      <c r="E92" s="10"/>
      <c r="F92" s="10"/>
      <c r="G92" s="12"/>
      <c r="H92" s="12"/>
      <c r="I92" s="12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10"/>
      <c r="B93" s="10"/>
      <c r="C93" s="10"/>
      <c r="D93" s="10"/>
      <c r="E93" s="10"/>
      <c r="F93" s="10"/>
      <c r="G93" s="12"/>
      <c r="H93" s="12"/>
      <c r="I93" s="12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10"/>
      <c r="B94" s="10"/>
      <c r="C94" s="10"/>
      <c r="D94" s="10"/>
      <c r="E94" s="10"/>
      <c r="F94" s="10"/>
      <c r="G94" s="12"/>
      <c r="H94" s="12"/>
      <c r="I94" s="12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10"/>
      <c r="B95" s="10"/>
      <c r="C95" s="10"/>
      <c r="D95" s="10"/>
      <c r="E95" s="10"/>
      <c r="F95" s="10"/>
      <c r="G95" s="12"/>
      <c r="H95" s="12"/>
      <c r="I95" s="12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10"/>
      <c r="B96" s="10"/>
      <c r="C96" s="10"/>
      <c r="D96" s="10"/>
      <c r="E96" s="10"/>
      <c r="F96" s="10"/>
      <c r="G96" s="12"/>
      <c r="H96" s="12"/>
      <c r="I96" s="12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10"/>
      <c r="B97" s="10"/>
      <c r="C97" s="10"/>
      <c r="D97" s="10"/>
      <c r="E97" s="10"/>
      <c r="F97" s="10"/>
      <c r="G97" s="12"/>
      <c r="H97" s="12"/>
      <c r="I97" s="12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10"/>
      <c r="B98" s="10"/>
      <c r="C98" s="10"/>
      <c r="D98" s="10"/>
      <c r="E98" s="10"/>
      <c r="F98" s="10"/>
      <c r="G98" s="12"/>
      <c r="H98" s="12"/>
      <c r="I98" s="12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10"/>
      <c r="B99" s="10"/>
      <c r="C99" s="10"/>
      <c r="D99" s="10"/>
      <c r="E99" s="10"/>
      <c r="F99" s="10"/>
      <c r="G99" s="12"/>
      <c r="H99" s="12"/>
      <c r="I99" s="12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10"/>
      <c r="B100" s="10"/>
      <c r="C100" s="10"/>
      <c r="D100" s="10"/>
      <c r="E100" s="10"/>
      <c r="F100" s="10"/>
      <c r="G100" s="12"/>
      <c r="H100" s="12"/>
      <c r="I100" s="12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10"/>
      <c r="B101" s="10"/>
      <c r="C101" s="10"/>
      <c r="D101" s="10"/>
      <c r="E101" s="10"/>
      <c r="F101" s="10"/>
      <c r="G101" s="12"/>
      <c r="H101" s="12"/>
      <c r="I101" s="12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10"/>
      <c r="B102" s="10"/>
      <c r="C102" s="10"/>
      <c r="D102" s="10"/>
      <c r="E102" s="10"/>
      <c r="F102" s="10"/>
      <c r="G102" s="12"/>
      <c r="H102" s="12"/>
      <c r="I102" s="12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10"/>
      <c r="B103" s="10"/>
      <c r="C103" s="10"/>
      <c r="D103" s="10"/>
      <c r="E103" s="10"/>
      <c r="F103" s="10"/>
      <c r="G103" s="12"/>
      <c r="H103" s="12"/>
      <c r="I103" s="12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10"/>
      <c r="B104" s="10"/>
      <c r="C104" s="10"/>
      <c r="D104" s="10"/>
      <c r="E104" s="10"/>
      <c r="F104" s="10"/>
      <c r="G104" s="12"/>
      <c r="H104" s="12"/>
      <c r="I104" s="12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10"/>
      <c r="B105" s="10"/>
      <c r="C105" s="10"/>
      <c r="D105" s="10"/>
      <c r="E105" s="10"/>
      <c r="F105" s="10"/>
      <c r="G105" s="12"/>
      <c r="H105" s="12"/>
      <c r="I105" s="12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10"/>
      <c r="B106" s="10"/>
      <c r="C106" s="10"/>
      <c r="D106" s="10"/>
      <c r="E106" s="10"/>
      <c r="F106" s="10"/>
      <c r="G106" s="12"/>
      <c r="H106" s="12"/>
      <c r="I106" s="12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10"/>
      <c r="B107" s="10"/>
      <c r="C107" s="10"/>
      <c r="D107" s="10"/>
      <c r="E107" s="10"/>
      <c r="F107" s="10"/>
      <c r="G107" s="12"/>
      <c r="H107" s="12"/>
      <c r="I107" s="12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10"/>
      <c r="B108" s="10"/>
      <c r="C108" s="10"/>
      <c r="D108" s="10"/>
      <c r="E108" s="10"/>
      <c r="F108" s="10"/>
      <c r="G108" s="12"/>
      <c r="H108" s="12"/>
      <c r="I108" s="12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10"/>
      <c r="B109" s="10"/>
      <c r="C109" s="10"/>
      <c r="D109" s="10"/>
      <c r="E109" s="10"/>
      <c r="F109" s="10"/>
      <c r="G109" s="12"/>
      <c r="H109" s="12"/>
      <c r="I109" s="12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10"/>
      <c r="B110" s="10"/>
      <c r="C110" s="10"/>
      <c r="D110" s="10"/>
      <c r="E110" s="10"/>
      <c r="F110" s="10"/>
      <c r="G110" s="12"/>
      <c r="H110" s="12"/>
      <c r="I110" s="12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10"/>
      <c r="B111" s="10"/>
      <c r="C111" s="10"/>
      <c r="D111" s="10"/>
      <c r="E111" s="10"/>
      <c r="F111" s="10"/>
      <c r="G111" s="12"/>
      <c r="H111" s="12"/>
      <c r="I111" s="12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10"/>
      <c r="B112" s="10"/>
      <c r="C112" s="10"/>
      <c r="D112" s="10"/>
      <c r="E112" s="10"/>
      <c r="F112" s="10"/>
      <c r="G112" s="12"/>
      <c r="H112" s="12"/>
      <c r="I112" s="12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10"/>
      <c r="B113" s="10"/>
      <c r="C113" s="10"/>
      <c r="D113" s="10"/>
      <c r="E113" s="10"/>
      <c r="F113" s="10"/>
      <c r="G113" s="12"/>
      <c r="H113" s="12"/>
      <c r="I113" s="12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10"/>
      <c r="B114" s="10"/>
      <c r="C114" s="10"/>
      <c r="D114" s="10"/>
      <c r="E114" s="10"/>
      <c r="F114" s="10"/>
      <c r="G114" s="12"/>
      <c r="H114" s="12"/>
      <c r="I114" s="12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10"/>
      <c r="B115" s="10"/>
      <c r="C115" s="10"/>
      <c r="D115" s="10"/>
      <c r="E115" s="10"/>
      <c r="F115" s="10"/>
      <c r="G115" s="12"/>
      <c r="H115" s="12"/>
      <c r="I115" s="12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10"/>
      <c r="B116" s="10"/>
      <c r="C116" s="10"/>
      <c r="D116" s="10"/>
      <c r="E116" s="10"/>
      <c r="F116" s="10"/>
      <c r="G116" s="12"/>
      <c r="H116" s="12"/>
      <c r="I116" s="12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10"/>
      <c r="B117" s="10"/>
      <c r="C117" s="10"/>
      <c r="D117" s="10"/>
      <c r="E117" s="10"/>
      <c r="F117" s="10"/>
      <c r="G117" s="12"/>
      <c r="H117" s="12"/>
      <c r="I117" s="12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10"/>
      <c r="B118" s="10"/>
      <c r="C118" s="10"/>
      <c r="D118" s="10"/>
      <c r="E118" s="10"/>
      <c r="F118" s="10"/>
      <c r="G118" s="12"/>
      <c r="H118" s="12"/>
      <c r="I118" s="12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10"/>
      <c r="B119" s="10"/>
      <c r="C119" s="10"/>
      <c r="D119" s="10"/>
      <c r="E119" s="10"/>
      <c r="F119" s="10"/>
      <c r="G119" s="12"/>
      <c r="H119" s="12"/>
      <c r="I119" s="12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10"/>
      <c r="B120" s="10"/>
      <c r="C120" s="10"/>
      <c r="D120" s="10"/>
      <c r="E120" s="10"/>
      <c r="F120" s="10"/>
      <c r="G120" s="12"/>
      <c r="H120" s="12"/>
      <c r="I120" s="12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10"/>
      <c r="B121" s="10"/>
      <c r="C121" s="10"/>
      <c r="D121" s="10"/>
      <c r="E121" s="10"/>
      <c r="F121" s="10"/>
      <c r="G121" s="12"/>
      <c r="H121" s="12"/>
      <c r="I121" s="12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10"/>
      <c r="B122" s="10"/>
      <c r="C122" s="10"/>
      <c r="D122" s="10"/>
      <c r="E122" s="10"/>
      <c r="F122" s="10"/>
      <c r="G122" s="12"/>
      <c r="H122" s="12"/>
      <c r="I122" s="12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10"/>
      <c r="B123" s="10"/>
      <c r="C123" s="10"/>
      <c r="D123" s="10"/>
      <c r="E123" s="10"/>
      <c r="F123" s="10"/>
      <c r="G123" s="12"/>
      <c r="H123" s="12"/>
      <c r="I123" s="12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10"/>
      <c r="B124" s="10"/>
      <c r="C124" s="10"/>
      <c r="D124" s="10"/>
      <c r="E124" s="10"/>
      <c r="F124" s="10"/>
      <c r="G124" s="12"/>
      <c r="H124" s="12"/>
      <c r="I124" s="12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10"/>
      <c r="B125" s="10"/>
      <c r="C125" s="10"/>
      <c r="D125" s="10"/>
      <c r="E125" s="10"/>
      <c r="F125" s="10"/>
      <c r="G125" s="12"/>
      <c r="H125" s="12"/>
      <c r="I125" s="12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10"/>
      <c r="B126" s="10"/>
      <c r="C126" s="10"/>
      <c r="D126" s="10"/>
      <c r="E126" s="10"/>
      <c r="F126" s="10"/>
      <c r="G126" s="12"/>
      <c r="H126" s="12"/>
      <c r="I126" s="12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10"/>
      <c r="B127" s="10"/>
      <c r="C127" s="10"/>
      <c r="D127" s="10"/>
      <c r="E127" s="10"/>
      <c r="F127" s="10"/>
      <c r="G127" s="12"/>
      <c r="H127" s="12"/>
      <c r="I127" s="12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10"/>
      <c r="B128" s="10"/>
      <c r="C128" s="10"/>
      <c r="D128" s="10"/>
      <c r="E128" s="10"/>
      <c r="F128" s="10"/>
      <c r="G128" s="12"/>
      <c r="H128" s="12"/>
      <c r="I128" s="12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10"/>
      <c r="B129" s="10"/>
      <c r="C129" s="10"/>
      <c r="D129" s="10"/>
      <c r="E129" s="10"/>
      <c r="F129" s="10"/>
      <c r="G129" s="12"/>
      <c r="H129" s="12"/>
      <c r="I129" s="12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10"/>
      <c r="B130" s="10"/>
      <c r="C130" s="10"/>
      <c r="D130" s="10"/>
      <c r="E130" s="10"/>
      <c r="F130" s="10"/>
      <c r="G130" s="12"/>
      <c r="H130" s="12"/>
      <c r="I130" s="12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10"/>
      <c r="B131" s="10"/>
      <c r="C131" s="10"/>
      <c r="D131" s="10"/>
      <c r="E131" s="10"/>
      <c r="F131" s="10"/>
      <c r="G131" s="12"/>
      <c r="H131" s="12"/>
      <c r="I131" s="12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10"/>
      <c r="B132" s="10"/>
      <c r="C132" s="10"/>
      <c r="D132" s="10"/>
      <c r="E132" s="10"/>
      <c r="F132" s="10"/>
      <c r="G132" s="12"/>
      <c r="H132" s="12"/>
      <c r="I132" s="12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10"/>
      <c r="B133" s="10"/>
      <c r="C133" s="10"/>
      <c r="D133" s="10"/>
      <c r="E133" s="10"/>
      <c r="F133" s="10"/>
      <c r="G133" s="12"/>
      <c r="H133" s="12"/>
      <c r="I133" s="12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10"/>
      <c r="B134" s="10"/>
      <c r="C134" s="10"/>
      <c r="D134" s="10"/>
      <c r="E134" s="10"/>
      <c r="F134" s="10"/>
      <c r="G134" s="12"/>
      <c r="H134" s="12"/>
      <c r="I134" s="12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10"/>
      <c r="B135" s="10"/>
      <c r="C135" s="10"/>
      <c r="D135" s="10"/>
      <c r="E135" s="10"/>
      <c r="F135" s="10"/>
      <c r="G135" s="12"/>
      <c r="H135" s="12"/>
      <c r="I135" s="12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10"/>
      <c r="B136" s="10"/>
      <c r="C136" s="10"/>
      <c r="D136" s="10"/>
      <c r="E136" s="10"/>
      <c r="F136" s="10"/>
      <c r="G136" s="12"/>
      <c r="H136" s="12"/>
      <c r="I136" s="12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10"/>
      <c r="B137" s="10"/>
      <c r="C137" s="10"/>
      <c r="D137" s="10"/>
      <c r="E137" s="10"/>
      <c r="F137" s="10"/>
      <c r="G137" s="12"/>
      <c r="H137" s="12"/>
      <c r="I137" s="12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10"/>
      <c r="B138" s="10"/>
      <c r="C138" s="10"/>
      <c r="D138" s="10"/>
      <c r="E138" s="10"/>
      <c r="F138" s="10"/>
      <c r="G138" s="12"/>
      <c r="H138" s="12"/>
      <c r="I138" s="12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10"/>
      <c r="B139" s="10"/>
      <c r="C139" s="10"/>
      <c r="D139" s="10"/>
      <c r="E139" s="10"/>
      <c r="F139" s="10"/>
      <c r="G139" s="12"/>
      <c r="H139" s="12"/>
      <c r="I139" s="12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10"/>
      <c r="B140" s="10"/>
      <c r="C140" s="10"/>
      <c r="D140" s="10"/>
      <c r="E140" s="10"/>
      <c r="F140" s="10"/>
      <c r="G140" s="12"/>
      <c r="H140" s="12"/>
      <c r="I140" s="12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10"/>
      <c r="B141" s="10"/>
      <c r="C141" s="10"/>
      <c r="D141" s="10"/>
      <c r="E141" s="10"/>
      <c r="F141" s="10"/>
      <c r="G141" s="12"/>
      <c r="H141" s="12"/>
      <c r="I141" s="12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10"/>
      <c r="B142" s="10"/>
      <c r="C142" s="10"/>
      <c r="D142" s="10"/>
      <c r="E142" s="10"/>
      <c r="F142" s="10"/>
      <c r="G142" s="12"/>
      <c r="H142" s="12"/>
      <c r="I142" s="12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10"/>
      <c r="B143" s="10"/>
      <c r="C143" s="10"/>
      <c r="D143" s="10"/>
      <c r="E143" s="10"/>
      <c r="F143" s="10"/>
      <c r="G143" s="12"/>
      <c r="H143" s="12"/>
      <c r="I143" s="12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10"/>
      <c r="B144" s="10"/>
      <c r="C144" s="10"/>
      <c r="D144" s="10"/>
      <c r="E144" s="10"/>
      <c r="F144" s="10"/>
      <c r="G144" s="12"/>
      <c r="H144" s="12"/>
      <c r="I144" s="12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10"/>
      <c r="B145" s="10"/>
      <c r="C145" s="10"/>
      <c r="D145" s="10"/>
      <c r="E145" s="10"/>
      <c r="F145" s="10"/>
      <c r="G145" s="12"/>
      <c r="H145" s="12"/>
      <c r="I145" s="12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10"/>
      <c r="B146" s="10"/>
      <c r="C146" s="10"/>
      <c r="D146" s="10"/>
      <c r="E146" s="10"/>
      <c r="F146" s="10"/>
      <c r="G146" s="12"/>
      <c r="H146" s="12"/>
      <c r="I146" s="12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10"/>
      <c r="B147" s="10"/>
      <c r="C147" s="10"/>
      <c r="D147" s="10"/>
      <c r="E147" s="10"/>
      <c r="F147" s="10"/>
      <c r="G147" s="12"/>
      <c r="H147" s="12"/>
      <c r="I147" s="12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10"/>
      <c r="B148" s="10"/>
      <c r="C148" s="10"/>
      <c r="D148" s="10"/>
      <c r="E148" s="10"/>
      <c r="F148" s="10"/>
      <c r="G148" s="12"/>
      <c r="H148" s="12"/>
      <c r="I148" s="12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10"/>
      <c r="B149" s="10"/>
      <c r="C149" s="10"/>
      <c r="D149" s="10"/>
      <c r="E149" s="10"/>
      <c r="F149" s="10"/>
      <c r="G149" s="12"/>
      <c r="H149" s="12"/>
      <c r="I149" s="12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10"/>
      <c r="B150" s="10"/>
      <c r="C150" s="10"/>
      <c r="D150" s="10"/>
      <c r="E150" s="10"/>
      <c r="F150" s="10"/>
      <c r="G150" s="12"/>
      <c r="H150" s="12"/>
      <c r="I150" s="12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10"/>
      <c r="B151" s="10"/>
      <c r="C151" s="10"/>
      <c r="D151" s="10"/>
      <c r="E151" s="10"/>
      <c r="F151" s="10"/>
      <c r="G151" s="12"/>
      <c r="H151" s="12"/>
      <c r="I151" s="12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10"/>
      <c r="B152" s="10"/>
      <c r="C152" s="10"/>
      <c r="D152" s="10"/>
      <c r="E152" s="10"/>
      <c r="F152" s="10"/>
      <c r="G152" s="12"/>
      <c r="H152" s="12"/>
      <c r="I152" s="12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10"/>
      <c r="B153" s="10"/>
      <c r="C153" s="10"/>
      <c r="D153" s="10"/>
      <c r="E153" s="10"/>
      <c r="F153" s="10"/>
      <c r="G153" s="12"/>
      <c r="H153" s="12"/>
      <c r="I153" s="12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10"/>
      <c r="B154" s="10"/>
      <c r="C154" s="10"/>
      <c r="D154" s="10"/>
      <c r="E154" s="10"/>
      <c r="F154" s="10"/>
      <c r="G154" s="12"/>
      <c r="H154" s="12"/>
      <c r="I154" s="12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10"/>
      <c r="B155" s="10"/>
      <c r="C155" s="10"/>
      <c r="D155" s="10"/>
      <c r="E155" s="10"/>
      <c r="F155" s="10"/>
      <c r="G155" s="12"/>
      <c r="H155" s="12"/>
      <c r="I155" s="12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10"/>
      <c r="B156" s="10"/>
      <c r="C156" s="10"/>
      <c r="D156" s="10"/>
      <c r="E156" s="10"/>
      <c r="F156" s="10"/>
      <c r="G156" s="12"/>
      <c r="H156" s="12"/>
      <c r="I156" s="12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10"/>
      <c r="B157" s="10"/>
      <c r="C157" s="10"/>
      <c r="D157" s="10"/>
      <c r="E157" s="10"/>
      <c r="F157" s="10"/>
      <c r="G157" s="12"/>
      <c r="H157" s="12"/>
      <c r="I157" s="12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10"/>
      <c r="B158" s="10"/>
      <c r="C158" s="10"/>
      <c r="D158" s="10"/>
      <c r="E158" s="10"/>
      <c r="F158" s="10"/>
      <c r="G158" s="12"/>
      <c r="H158" s="12"/>
      <c r="I158" s="12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10"/>
      <c r="B159" s="10"/>
      <c r="C159" s="10"/>
      <c r="D159" s="10"/>
      <c r="E159" s="10"/>
      <c r="F159" s="10"/>
      <c r="G159" s="12"/>
      <c r="H159" s="12"/>
      <c r="I159" s="12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10"/>
      <c r="B160" s="10"/>
      <c r="C160" s="10"/>
      <c r="D160" s="10"/>
      <c r="E160" s="10"/>
      <c r="F160" s="10"/>
      <c r="G160" s="12"/>
      <c r="H160" s="12"/>
      <c r="I160" s="12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10"/>
      <c r="B161" s="10"/>
      <c r="C161" s="10"/>
      <c r="D161" s="10"/>
      <c r="E161" s="10"/>
      <c r="F161" s="10"/>
      <c r="G161" s="12"/>
      <c r="H161" s="12"/>
      <c r="I161" s="12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10"/>
      <c r="B162" s="10"/>
      <c r="C162" s="10"/>
      <c r="D162" s="10"/>
      <c r="E162" s="10"/>
      <c r="F162" s="10"/>
      <c r="G162" s="12"/>
      <c r="H162" s="12"/>
      <c r="I162" s="12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10"/>
      <c r="B163" s="10"/>
      <c r="C163" s="10"/>
      <c r="D163" s="10"/>
      <c r="E163" s="10"/>
      <c r="F163" s="10"/>
      <c r="G163" s="12"/>
      <c r="H163" s="12"/>
      <c r="I163" s="12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10"/>
      <c r="B164" s="10"/>
      <c r="C164" s="10"/>
      <c r="D164" s="10"/>
      <c r="E164" s="10"/>
      <c r="F164" s="10"/>
      <c r="G164" s="12"/>
      <c r="H164" s="12"/>
      <c r="I164" s="12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10"/>
      <c r="B165" s="10"/>
      <c r="C165" s="10"/>
      <c r="D165" s="10"/>
      <c r="E165" s="10"/>
      <c r="F165" s="10"/>
      <c r="G165" s="12"/>
      <c r="H165" s="12"/>
      <c r="I165" s="12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10"/>
      <c r="B166" s="10"/>
      <c r="C166" s="10"/>
      <c r="D166" s="10"/>
      <c r="E166" s="10"/>
      <c r="F166" s="10"/>
      <c r="G166" s="12"/>
      <c r="H166" s="12"/>
      <c r="I166" s="12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10"/>
      <c r="B167" s="10"/>
      <c r="C167" s="10"/>
      <c r="D167" s="10"/>
      <c r="E167" s="10"/>
      <c r="F167" s="10"/>
      <c r="G167" s="12"/>
      <c r="H167" s="12"/>
      <c r="I167" s="12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10"/>
      <c r="B168" s="10"/>
      <c r="C168" s="10"/>
      <c r="D168" s="10"/>
      <c r="E168" s="10"/>
      <c r="F168" s="10"/>
      <c r="G168" s="12"/>
      <c r="H168" s="12"/>
      <c r="I168" s="12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10"/>
      <c r="B169" s="10"/>
      <c r="C169" s="10"/>
      <c r="D169" s="10"/>
      <c r="E169" s="10"/>
      <c r="F169" s="10"/>
      <c r="G169" s="12"/>
      <c r="H169" s="12"/>
      <c r="I169" s="12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10"/>
      <c r="B170" s="10"/>
      <c r="C170" s="10"/>
      <c r="D170" s="10"/>
      <c r="E170" s="10"/>
      <c r="F170" s="10"/>
      <c r="G170" s="12"/>
      <c r="H170" s="12"/>
      <c r="I170" s="12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10"/>
      <c r="B171" s="10"/>
      <c r="C171" s="10"/>
      <c r="D171" s="10"/>
      <c r="E171" s="10"/>
      <c r="F171" s="10"/>
      <c r="G171" s="12"/>
      <c r="H171" s="12"/>
      <c r="I171" s="12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10"/>
      <c r="B172" s="10"/>
      <c r="C172" s="10"/>
      <c r="D172" s="10"/>
      <c r="E172" s="10"/>
      <c r="F172" s="10"/>
      <c r="G172" s="12"/>
      <c r="H172" s="12"/>
      <c r="I172" s="12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10"/>
      <c r="B173" s="10"/>
      <c r="C173" s="10"/>
      <c r="D173" s="10"/>
      <c r="E173" s="10"/>
      <c r="F173" s="10"/>
      <c r="G173" s="12"/>
      <c r="H173" s="12"/>
      <c r="I173" s="12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10"/>
      <c r="B174" s="10"/>
      <c r="C174" s="10"/>
      <c r="D174" s="10"/>
      <c r="E174" s="10"/>
      <c r="F174" s="10"/>
      <c r="G174" s="12"/>
      <c r="H174" s="12"/>
      <c r="I174" s="12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10"/>
      <c r="B175" s="10"/>
      <c r="C175" s="10"/>
      <c r="D175" s="10"/>
      <c r="E175" s="10"/>
      <c r="F175" s="10"/>
      <c r="G175" s="12"/>
      <c r="H175" s="12"/>
      <c r="I175" s="12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10"/>
      <c r="B176" s="10"/>
      <c r="C176" s="10"/>
      <c r="D176" s="10"/>
      <c r="E176" s="10"/>
      <c r="F176" s="10"/>
      <c r="G176" s="12"/>
      <c r="H176" s="12"/>
      <c r="I176" s="12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10"/>
      <c r="B177" s="10"/>
      <c r="C177" s="10"/>
      <c r="D177" s="10"/>
      <c r="E177" s="10"/>
      <c r="F177" s="10"/>
      <c r="G177" s="12"/>
      <c r="H177" s="12"/>
      <c r="I177" s="12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10"/>
      <c r="B178" s="10"/>
      <c r="C178" s="10"/>
      <c r="D178" s="10"/>
      <c r="E178" s="10"/>
      <c r="F178" s="10"/>
      <c r="G178" s="12"/>
      <c r="H178" s="12"/>
      <c r="I178" s="12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10"/>
      <c r="B179" s="10"/>
      <c r="C179" s="10"/>
      <c r="D179" s="10"/>
      <c r="E179" s="10"/>
      <c r="F179" s="10"/>
      <c r="G179" s="12"/>
      <c r="H179" s="12"/>
      <c r="I179" s="12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10"/>
      <c r="B180" s="10"/>
      <c r="C180" s="10"/>
      <c r="D180" s="10"/>
      <c r="E180" s="10"/>
      <c r="F180" s="10"/>
      <c r="G180" s="12"/>
      <c r="H180" s="12"/>
      <c r="I180" s="12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10"/>
      <c r="B181" s="10"/>
      <c r="C181" s="10"/>
      <c r="D181" s="10"/>
      <c r="E181" s="10"/>
      <c r="F181" s="10"/>
      <c r="G181" s="12"/>
      <c r="H181" s="12"/>
      <c r="I181" s="12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10"/>
      <c r="B182" s="10"/>
      <c r="C182" s="10"/>
      <c r="D182" s="10"/>
      <c r="E182" s="10"/>
      <c r="F182" s="10"/>
      <c r="G182" s="12"/>
      <c r="H182" s="12"/>
      <c r="I182" s="12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10"/>
      <c r="B183" s="10"/>
      <c r="C183" s="10"/>
      <c r="D183" s="10"/>
      <c r="E183" s="10"/>
      <c r="F183" s="10"/>
      <c r="G183" s="12"/>
      <c r="H183" s="12"/>
      <c r="I183" s="12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10"/>
      <c r="B184" s="10"/>
      <c r="C184" s="10"/>
      <c r="D184" s="10"/>
      <c r="E184" s="10"/>
      <c r="F184" s="10"/>
      <c r="G184" s="12"/>
      <c r="H184" s="12"/>
      <c r="I184" s="12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10"/>
      <c r="B185" s="10"/>
      <c r="C185" s="10"/>
      <c r="D185" s="10"/>
      <c r="E185" s="10"/>
      <c r="F185" s="10"/>
      <c r="G185" s="12"/>
      <c r="H185" s="12"/>
      <c r="I185" s="12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10"/>
      <c r="B186" s="10"/>
      <c r="C186" s="10"/>
      <c r="D186" s="10"/>
      <c r="E186" s="10"/>
      <c r="F186" s="10"/>
      <c r="G186" s="12"/>
      <c r="H186" s="12"/>
      <c r="I186" s="12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10"/>
      <c r="B187" s="10"/>
      <c r="C187" s="10"/>
      <c r="D187" s="10"/>
      <c r="E187" s="10"/>
      <c r="F187" s="10"/>
      <c r="G187" s="12"/>
      <c r="H187" s="12"/>
      <c r="I187" s="12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10"/>
      <c r="B188" s="10"/>
      <c r="C188" s="10"/>
      <c r="D188" s="10"/>
      <c r="E188" s="10"/>
      <c r="F188" s="10"/>
      <c r="G188" s="12"/>
      <c r="H188" s="12"/>
      <c r="I188" s="12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10"/>
      <c r="B189" s="10"/>
      <c r="C189" s="10"/>
      <c r="D189" s="10"/>
      <c r="E189" s="10"/>
      <c r="F189" s="10"/>
      <c r="G189" s="12"/>
      <c r="H189" s="12"/>
      <c r="I189" s="12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10"/>
      <c r="B190" s="10"/>
      <c r="C190" s="10"/>
      <c r="D190" s="10"/>
      <c r="E190" s="10"/>
      <c r="F190" s="10"/>
      <c r="G190" s="12"/>
      <c r="H190" s="12"/>
      <c r="I190" s="12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10"/>
      <c r="B191" s="10"/>
      <c r="C191" s="10"/>
      <c r="D191" s="10"/>
      <c r="E191" s="10"/>
      <c r="F191" s="10"/>
      <c r="G191" s="12"/>
      <c r="H191" s="12"/>
      <c r="I191" s="12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10"/>
      <c r="B192" s="10"/>
      <c r="C192" s="10"/>
      <c r="D192" s="10"/>
      <c r="E192" s="10"/>
      <c r="F192" s="10"/>
      <c r="G192" s="12"/>
      <c r="H192" s="12"/>
      <c r="I192" s="12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10"/>
      <c r="B193" s="10"/>
      <c r="C193" s="10"/>
      <c r="D193" s="10"/>
      <c r="E193" s="10"/>
      <c r="F193" s="10"/>
      <c r="G193" s="12"/>
      <c r="H193" s="12"/>
      <c r="I193" s="12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10"/>
      <c r="B194" s="10"/>
      <c r="C194" s="10"/>
      <c r="D194" s="10"/>
      <c r="E194" s="10"/>
      <c r="F194" s="10"/>
      <c r="G194" s="12"/>
      <c r="H194" s="12"/>
      <c r="I194" s="12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10"/>
      <c r="B195" s="10"/>
      <c r="C195" s="10"/>
      <c r="D195" s="10"/>
      <c r="E195" s="10"/>
      <c r="F195" s="10"/>
      <c r="G195" s="12"/>
      <c r="H195" s="12"/>
      <c r="I195" s="12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10"/>
      <c r="B196" s="10"/>
      <c r="C196" s="10"/>
      <c r="D196" s="10"/>
      <c r="E196" s="10"/>
      <c r="F196" s="10"/>
      <c r="G196" s="12"/>
      <c r="H196" s="12"/>
      <c r="I196" s="12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10"/>
      <c r="B197" s="10"/>
      <c r="C197" s="10"/>
      <c r="D197" s="10"/>
      <c r="E197" s="10"/>
      <c r="F197" s="10"/>
      <c r="G197" s="12"/>
      <c r="H197" s="12"/>
      <c r="I197" s="12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10"/>
      <c r="B198" s="10"/>
      <c r="C198" s="10"/>
      <c r="D198" s="10"/>
      <c r="E198" s="10"/>
      <c r="F198" s="10"/>
      <c r="G198" s="12"/>
      <c r="H198" s="12"/>
      <c r="I198" s="12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10"/>
      <c r="B199" s="10"/>
      <c r="C199" s="10"/>
      <c r="D199" s="10"/>
      <c r="E199" s="10"/>
      <c r="F199" s="10"/>
      <c r="G199" s="12"/>
      <c r="H199" s="12"/>
      <c r="I199" s="12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10"/>
      <c r="B200" s="10"/>
      <c r="C200" s="10"/>
      <c r="D200" s="10"/>
      <c r="E200" s="10"/>
      <c r="F200" s="10"/>
      <c r="G200" s="12"/>
      <c r="H200" s="12"/>
      <c r="I200" s="12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10"/>
      <c r="B201" s="10"/>
      <c r="C201" s="10"/>
      <c r="D201" s="10"/>
      <c r="E201" s="10"/>
      <c r="F201" s="10"/>
      <c r="G201" s="12"/>
      <c r="H201" s="12"/>
      <c r="I201" s="12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10"/>
      <c r="B202" s="10"/>
      <c r="C202" s="10"/>
      <c r="D202" s="10"/>
      <c r="E202" s="10"/>
      <c r="F202" s="10"/>
      <c r="G202" s="12"/>
      <c r="H202" s="12"/>
      <c r="I202" s="12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10"/>
      <c r="B203" s="10"/>
      <c r="C203" s="10"/>
      <c r="D203" s="10"/>
      <c r="E203" s="10"/>
      <c r="F203" s="10"/>
      <c r="G203" s="12"/>
      <c r="H203" s="12"/>
      <c r="I203" s="12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10"/>
      <c r="B204" s="10"/>
      <c r="C204" s="10"/>
      <c r="D204" s="10"/>
      <c r="E204" s="10"/>
      <c r="F204" s="10"/>
      <c r="G204" s="12"/>
      <c r="H204" s="12"/>
      <c r="I204" s="12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10"/>
      <c r="B205" s="10"/>
      <c r="C205" s="10"/>
      <c r="D205" s="10"/>
      <c r="E205" s="10"/>
      <c r="F205" s="10"/>
      <c r="G205" s="12"/>
      <c r="H205" s="12"/>
      <c r="I205" s="12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10"/>
      <c r="B206" s="10"/>
      <c r="C206" s="10"/>
      <c r="D206" s="10"/>
      <c r="E206" s="10"/>
      <c r="F206" s="10"/>
      <c r="G206" s="12"/>
      <c r="H206" s="12"/>
      <c r="I206" s="12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10"/>
      <c r="B207" s="10"/>
      <c r="C207" s="10"/>
      <c r="D207" s="10"/>
      <c r="E207" s="10"/>
      <c r="F207" s="10"/>
      <c r="G207" s="12"/>
      <c r="H207" s="12"/>
      <c r="I207" s="12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10"/>
      <c r="B208" s="10"/>
      <c r="C208" s="10"/>
      <c r="D208" s="10"/>
      <c r="E208" s="10"/>
      <c r="F208" s="10"/>
      <c r="G208" s="12"/>
      <c r="H208" s="12"/>
      <c r="I208" s="12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10"/>
      <c r="B209" s="10"/>
      <c r="C209" s="10"/>
      <c r="D209" s="10"/>
      <c r="E209" s="10"/>
      <c r="F209" s="10"/>
      <c r="G209" s="12"/>
      <c r="H209" s="12"/>
      <c r="I209" s="12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10"/>
      <c r="B210" s="10"/>
      <c r="C210" s="10"/>
      <c r="D210" s="10"/>
      <c r="E210" s="10"/>
      <c r="F210" s="10"/>
      <c r="G210" s="12"/>
      <c r="H210" s="12"/>
      <c r="I210" s="12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10"/>
      <c r="B211" s="10"/>
      <c r="C211" s="10"/>
      <c r="D211" s="10"/>
      <c r="E211" s="10"/>
      <c r="F211" s="10"/>
      <c r="G211" s="12"/>
      <c r="H211" s="12"/>
      <c r="I211" s="12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10"/>
      <c r="B212" s="10"/>
      <c r="C212" s="10"/>
      <c r="D212" s="10"/>
      <c r="E212" s="10"/>
      <c r="F212" s="10"/>
      <c r="G212" s="12"/>
      <c r="H212" s="12"/>
      <c r="I212" s="12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10"/>
      <c r="B213" s="10"/>
      <c r="C213" s="10"/>
      <c r="D213" s="10"/>
      <c r="E213" s="10"/>
      <c r="F213" s="10"/>
      <c r="G213" s="12"/>
      <c r="H213" s="12"/>
      <c r="I213" s="12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10"/>
      <c r="B214" s="10"/>
      <c r="C214" s="10"/>
      <c r="D214" s="10"/>
      <c r="E214" s="10"/>
      <c r="F214" s="10"/>
      <c r="G214" s="12"/>
      <c r="H214" s="12"/>
      <c r="I214" s="12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10"/>
      <c r="B215" s="10"/>
      <c r="C215" s="10"/>
      <c r="D215" s="10"/>
      <c r="E215" s="10"/>
      <c r="F215" s="10"/>
      <c r="G215" s="12"/>
      <c r="H215" s="12"/>
      <c r="I215" s="12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10"/>
      <c r="B216" s="10"/>
      <c r="C216" s="10"/>
      <c r="D216" s="10"/>
      <c r="E216" s="10"/>
      <c r="F216" s="10"/>
      <c r="G216" s="12"/>
      <c r="H216" s="12"/>
      <c r="I216" s="12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10"/>
      <c r="B217" s="10"/>
      <c r="C217" s="10"/>
      <c r="D217" s="10"/>
      <c r="E217" s="10"/>
      <c r="F217" s="10"/>
      <c r="G217" s="12"/>
      <c r="H217" s="12"/>
      <c r="I217" s="12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10"/>
      <c r="B218" s="10"/>
      <c r="C218" s="10"/>
      <c r="D218" s="10"/>
      <c r="E218" s="10"/>
      <c r="F218" s="10"/>
      <c r="G218" s="12"/>
      <c r="H218" s="12"/>
      <c r="I218" s="12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10"/>
      <c r="B219" s="10"/>
      <c r="C219" s="10"/>
      <c r="D219" s="10"/>
      <c r="E219" s="10"/>
      <c r="F219" s="10"/>
      <c r="G219" s="12"/>
      <c r="H219" s="12"/>
      <c r="I219" s="12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10"/>
      <c r="B220" s="10"/>
      <c r="C220" s="10"/>
      <c r="D220" s="10"/>
      <c r="E220" s="10"/>
      <c r="F220" s="10"/>
      <c r="G220" s="12"/>
      <c r="H220" s="12"/>
      <c r="I220" s="12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10"/>
      <c r="B221" s="10"/>
      <c r="C221" s="10"/>
      <c r="D221" s="10"/>
      <c r="E221" s="10"/>
      <c r="F221" s="10"/>
      <c r="G221" s="12"/>
      <c r="H221" s="12"/>
      <c r="I221" s="12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10"/>
      <c r="B222" s="10"/>
      <c r="C222" s="10"/>
      <c r="D222" s="10"/>
      <c r="E222" s="10"/>
      <c r="F222" s="10"/>
      <c r="G222" s="12"/>
      <c r="H222" s="12"/>
      <c r="I222" s="12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10"/>
      <c r="B223" s="10"/>
      <c r="C223" s="10"/>
      <c r="D223" s="10"/>
      <c r="E223" s="10"/>
      <c r="F223" s="10"/>
      <c r="G223" s="12"/>
      <c r="H223" s="12"/>
      <c r="I223" s="12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10"/>
      <c r="B224" s="10"/>
      <c r="C224" s="10"/>
      <c r="D224" s="10"/>
      <c r="E224" s="10"/>
      <c r="F224" s="10"/>
      <c r="G224" s="12"/>
      <c r="H224" s="12"/>
      <c r="I224" s="12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10"/>
      <c r="B225" s="10"/>
      <c r="C225" s="10"/>
      <c r="D225" s="10"/>
      <c r="E225" s="10"/>
      <c r="F225" s="10"/>
      <c r="G225" s="12"/>
      <c r="H225" s="12"/>
      <c r="I225" s="12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10"/>
      <c r="B226" s="10"/>
      <c r="C226" s="10"/>
      <c r="D226" s="10"/>
      <c r="E226" s="10"/>
      <c r="F226" s="10"/>
      <c r="G226" s="12"/>
      <c r="H226" s="12"/>
      <c r="I226" s="12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10"/>
      <c r="B227" s="10"/>
      <c r="C227" s="10"/>
      <c r="D227" s="10"/>
      <c r="E227" s="10"/>
      <c r="F227" s="10"/>
      <c r="G227" s="12"/>
      <c r="H227" s="12"/>
      <c r="I227" s="12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10"/>
      <c r="B228" s="10"/>
      <c r="C228" s="10"/>
      <c r="D228" s="10"/>
      <c r="E228" s="10"/>
      <c r="F228" s="10"/>
      <c r="G228" s="12"/>
      <c r="H228" s="12"/>
      <c r="I228" s="12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10"/>
      <c r="B229" s="10"/>
      <c r="C229" s="10"/>
      <c r="D229" s="10"/>
      <c r="E229" s="10"/>
      <c r="F229" s="10"/>
      <c r="G229" s="12"/>
      <c r="H229" s="12"/>
      <c r="I229" s="12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10"/>
      <c r="B230" s="10"/>
      <c r="C230" s="10"/>
      <c r="D230" s="10"/>
      <c r="E230" s="10"/>
      <c r="F230" s="10"/>
      <c r="G230" s="12"/>
      <c r="H230" s="12"/>
      <c r="I230" s="12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10"/>
      <c r="B231" s="10"/>
      <c r="C231" s="10"/>
      <c r="D231" s="10"/>
      <c r="E231" s="10"/>
      <c r="F231" s="10"/>
      <c r="G231" s="12"/>
      <c r="H231" s="12"/>
      <c r="I231" s="12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10"/>
      <c r="B232" s="10"/>
      <c r="C232" s="10"/>
      <c r="D232" s="10"/>
      <c r="E232" s="10"/>
      <c r="F232" s="10"/>
      <c r="G232" s="12"/>
      <c r="H232" s="12"/>
      <c r="I232" s="12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10"/>
      <c r="B233" s="10"/>
      <c r="C233" s="10"/>
      <c r="D233" s="10"/>
      <c r="E233" s="10"/>
      <c r="F233" s="10"/>
      <c r="G233" s="12"/>
      <c r="H233" s="12"/>
      <c r="I233" s="12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10"/>
      <c r="B234" s="10"/>
      <c r="C234" s="10"/>
      <c r="D234" s="10"/>
      <c r="E234" s="10"/>
      <c r="F234" s="10"/>
      <c r="G234" s="12"/>
      <c r="H234" s="12"/>
      <c r="I234" s="12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10"/>
      <c r="B235" s="10"/>
      <c r="C235" s="10"/>
      <c r="D235" s="10"/>
      <c r="E235" s="10"/>
      <c r="F235" s="10"/>
      <c r="G235" s="12"/>
      <c r="H235" s="12"/>
      <c r="I235" s="12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10"/>
      <c r="B236" s="10"/>
      <c r="C236" s="10"/>
      <c r="D236" s="10"/>
      <c r="E236" s="10"/>
      <c r="F236" s="10"/>
      <c r="G236" s="12"/>
      <c r="H236" s="12"/>
      <c r="I236" s="12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10"/>
      <c r="B237" s="10"/>
      <c r="C237" s="10"/>
      <c r="D237" s="10"/>
      <c r="E237" s="10"/>
      <c r="F237" s="10"/>
      <c r="G237" s="12"/>
      <c r="H237" s="12"/>
      <c r="I237" s="12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10"/>
      <c r="B238" s="10"/>
      <c r="C238" s="10"/>
      <c r="D238" s="10"/>
      <c r="E238" s="10"/>
      <c r="F238" s="10"/>
      <c r="G238" s="12"/>
      <c r="H238" s="12"/>
      <c r="I238" s="12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10"/>
      <c r="B239" s="10"/>
      <c r="C239" s="10"/>
      <c r="D239" s="10"/>
      <c r="E239" s="10"/>
      <c r="F239" s="10"/>
      <c r="G239" s="12"/>
      <c r="H239" s="12"/>
      <c r="I239" s="12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10"/>
      <c r="B240" s="10"/>
      <c r="C240" s="10"/>
      <c r="D240" s="10"/>
      <c r="E240" s="10"/>
      <c r="F240" s="10"/>
      <c r="G240" s="12"/>
      <c r="H240" s="12"/>
      <c r="I240" s="12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10"/>
      <c r="B241" s="10"/>
      <c r="C241" s="10"/>
      <c r="D241" s="10"/>
      <c r="E241" s="10"/>
      <c r="F241" s="10"/>
      <c r="G241" s="12"/>
      <c r="H241" s="12"/>
      <c r="I241" s="12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10"/>
      <c r="B242" s="10"/>
      <c r="C242" s="10"/>
      <c r="D242" s="10"/>
      <c r="E242" s="10"/>
      <c r="F242" s="10"/>
      <c r="G242" s="12"/>
      <c r="H242" s="12"/>
      <c r="I242" s="12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10"/>
      <c r="B243" s="10"/>
      <c r="C243" s="10"/>
      <c r="D243" s="10"/>
      <c r="E243" s="10"/>
      <c r="F243" s="10"/>
      <c r="G243" s="12"/>
      <c r="H243" s="12"/>
      <c r="I243" s="12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10"/>
      <c r="B244" s="10"/>
      <c r="C244" s="10"/>
      <c r="D244" s="10"/>
      <c r="E244" s="10"/>
      <c r="F244" s="10"/>
      <c r="G244" s="12"/>
      <c r="H244" s="12"/>
      <c r="I244" s="12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10"/>
      <c r="B245" s="10"/>
      <c r="C245" s="10"/>
      <c r="D245" s="10"/>
      <c r="E245" s="10"/>
      <c r="F245" s="10"/>
      <c r="G245" s="12"/>
      <c r="H245" s="12"/>
      <c r="I245" s="12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10"/>
      <c r="B246" s="10"/>
      <c r="C246" s="10"/>
      <c r="D246" s="10"/>
      <c r="E246" s="10"/>
      <c r="F246" s="10"/>
      <c r="G246" s="12"/>
      <c r="H246" s="12"/>
      <c r="I246" s="12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10"/>
      <c r="B247" s="10"/>
      <c r="C247" s="10"/>
      <c r="D247" s="10"/>
      <c r="E247" s="10"/>
      <c r="F247" s="10"/>
      <c r="G247" s="12"/>
      <c r="H247" s="12"/>
      <c r="I247" s="12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10"/>
      <c r="B248" s="10"/>
      <c r="C248" s="10"/>
      <c r="D248" s="10"/>
      <c r="E248" s="10"/>
      <c r="F248" s="10"/>
      <c r="G248" s="12"/>
      <c r="H248" s="12"/>
      <c r="I248" s="12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10"/>
      <c r="B249" s="10"/>
      <c r="C249" s="10"/>
      <c r="D249" s="10"/>
      <c r="E249" s="10"/>
      <c r="F249" s="10"/>
      <c r="G249" s="12"/>
      <c r="H249" s="12"/>
      <c r="I249" s="12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10"/>
      <c r="B250" s="10"/>
      <c r="C250" s="10"/>
      <c r="D250" s="10"/>
      <c r="E250" s="10"/>
      <c r="F250" s="10"/>
      <c r="G250" s="12"/>
      <c r="H250" s="12"/>
      <c r="I250" s="12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10"/>
      <c r="B251" s="10"/>
      <c r="C251" s="10"/>
      <c r="D251" s="10"/>
      <c r="E251" s="10"/>
      <c r="F251" s="10"/>
      <c r="G251" s="12"/>
      <c r="H251" s="12"/>
      <c r="I251" s="12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10"/>
      <c r="B252" s="10"/>
      <c r="C252" s="10"/>
      <c r="D252" s="10"/>
      <c r="E252" s="10"/>
      <c r="F252" s="10"/>
      <c r="G252" s="12"/>
      <c r="H252" s="12"/>
      <c r="I252" s="12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10"/>
      <c r="B253" s="10"/>
      <c r="C253" s="10"/>
      <c r="D253" s="10"/>
      <c r="E253" s="10"/>
      <c r="F253" s="10"/>
      <c r="G253" s="12"/>
      <c r="H253" s="12"/>
      <c r="I253" s="12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10"/>
      <c r="B254" s="10"/>
      <c r="C254" s="10"/>
      <c r="D254" s="10"/>
      <c r="E254" s="10"/>
      <c r="F254" s="10"/>
      <c r="G254" s="12"/>
      <c r="H254" s="12"/>
      <c r="I254" s="12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10"/>
      <c r="B255" s="10"/>
      <c r="C255" s="10"/>
      <c r="D255" s="10"/>
      <c r="E255" s="10"/>
      <c r="F255" s="10"/>
      <c r="G255" s="12"/>
      <c r="H255" s="12"/>
      <c r="I255" s="12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10"/>
      <c r="B256" s="10"/>
      <c r="C256" s="10"/>
      <c r="D256" s="10"/>
      <c r="E256" s="10"/>
      <c r="F256" s="10"/>
      <c r="G256" s="12"/>
      <c r="H256" s="12"/>
      <c r="I256" s="12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10"/>
      <c r="B257" s="10"/>
      <c r="C257" s="10"/>
      <c r="D257" s="10"/>
      <c r="E257" s="10"/>
      <c r="F257" s="10"/>
      <c r="G257" s="12"/>
      <c r="H257" s="12"/>
      <c r="I257" s="12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10"/>
      <c r="B258" s="10"/>
      <c r="C258" s="10"/>
      <c r="D258" s="10"/>
      <c r="E258" s="10"/>
      <c r="F258" s="10"/>
      <c r="G258" s="12"/>
      <c r="H258" s="12"/>
      <c r="I258" s="12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10"/>
      <c r="B259" s="10"/>
      <c r="C259" s="10"/>
      <c r="D259" s="10"/>
      <c r="E259" s="10"/>
      <c r="F259" s="10"/>
      <c r="G259" s="12"/>
      <c r="H259" s="12"/>
      <c r="I259" s="12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10"/>
      <c r="B260" s="10"/>
      <c r="C260" s="10"/>
      <c r="D260" s="10"/>
      <c r="E260" s="10"/>
      <c r="F260" s="10"/>
      <c r="G260" s="12"/>
      <c r="H260" s="12"/>
      <c r="I260" s="12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10"/>
      <c r="B261" s="10"/>
      <c r="C261" s="10"/>
      <c r="D261" s="10"/>
      <c r="E261" s="10"/>
      <c r="F261" s="10"/>
      <c r="G261" s="12"/>
      <c r="H261" s="12"/>
      <c r="I261" s="12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10"/>
      <c r="B262" s="10"/>
      <c r="C262" s="10"/>
      <c r="D262" s="10"/>
      <c r="E262" s="10"/>
      <c r="F262" s="10"/>
      <c r="G262" s="12"/>
      <c r="H262" s="12"/>
      <c r="I262" s="12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10"/>
      <c r="B263" s="10"/>
      <c r="C263" s="10"/>
      <c r="D263" s="10"/>
      <c r="E263" s="10"/>
      <c r="F263" s="10"/>
      <c r="G263" s="12"/>
      <c r="H263" s="12"/>
      <c r="I263" s="12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10"/>
      <c r="B264" s="10"/>
      <c r="C264" s="10"/>
      <c r="D264" s="10"/>
      <c r="E264" s="10"/>
      <c r="F264" s="10"/>
      <c r="G264" s="12"/>
      <c r="H264" s="12"/>
      <c r="I264" s="12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10"/>
      <c r="B265" s="10"/>
      <c r="C265" s="10"/>
      <c r="D265" s="10"/>
      <c r="E265" s="10"/>
      <c r="F265" s="10"/>
      <c r="G265" s="12"/>
      <c r="H265" s="12"/>
      <c r="I265" s="12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10"/>
      <c r="B266" s="10"/>
      <c r="C266" s="10"/>
      <c r="D266" s="10"/>
      <c r="E266" s="10"/>
      <c r="F266" s="10"/>
      <c r="G266" s="12"/>
      <c r="H266" s="12"/>
      <c r="I266" s="12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10"/>
      <c r="B267" s="10"/>
      <c r="C267" s="10"/>
      <c r="D267" s="10"/>
      <c r="E267" s="10"/>
      <c r="F267" s="10"/>
      <c r="G267" s="12"/>
      <c r="H267" s="12"/>
      <c r="I267" s="12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G268" s="67"/>
      <c r="H268" s="67"/>
      <c r="I268" s="67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G269" s="67"/>
      <c r="H269" s="67"/>
      <c r="I269" s="67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G270" s="67"/>
      <c r="H270" s="67"/>
      <c r="I270" s="67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G271" s="67"/>
      <c r="H271" s="67"/>
      <c r="I271" s="67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G272" s="67"/>
      <c r="H272" s="67"/>
      <c r="I272" s="67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G273" s="67"/>
      <c r="H273" s="67"/>
      <c r="I273" s="67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G274" s="67"/>
      <c r="H274" s="67"/>
      <c r="I274" s="67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G275" s="67"/>
      <c r="H275" s="67"/>
      <c r="I275" s="67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G276" s="67"/>
      <c r="H276" s="67"/>
      <c r="I276" s="67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G277" s="67"/>
      <c r="H277" s="67"/>
      <c r="I277" s="67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G278" s="67"/>
      <c r="H278" s="67"/>
      <c r="I278" s="67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G279" s="67"/>
      <c r="H279" s="67"/>
      <c r="I279" s="67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G280" s="67"/>
      <c r="H280" s="67"/>
      <c r="I280" s="67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G281" s="67"/>
      <c r="H281" s="67"/>
      <c r="I281" s="67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G282" s="67"/>
      <c r="H282" s="67"/>
      <c r="I282" s="67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G283" s="67"/>
      <c r="H283" s="67"/>
      <c r="I283" s="67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G284" s="67"/>
      <c r="H284" s="67"/>
      <c r="I284" s="67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G285" s="67"/>
      <c r="H285" s="67"/>
      <c r="I285" s="67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G286" s="67"/>
      <c r="H286" s="67"/>
      <c r="I286" s="67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G287" s="67"/>
      <c r="H287" s="67"/>
      <c r="I287" s="67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G288" s="67"/>
      <c r="H288" s="67"/>
      <c r="I288" s="67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G289" s="67"/>
      <c r="H289" s="67"/>
      <c r="I289" s="67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G290" s="67"/>
      <c r="H290" s="67"/>
      <c r="I290" s="67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G291" s="67"/>
      <c r="H291" s="67"/>
      <c r="I291" s="67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G292" s="67"/>
      <c r="H292" s="67"/>
      <c r="I292" s="67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G293" s="67"/>
      <c r="H293" s="67"/>
      <c r="I293" s="67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G294" s="67"/>
      <c r="H294" s="67"/>
      <c r="I294" s="67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G295" s="67"/>
      <c r="H295" s="67"/>
      <c r="I295" s="67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G296" s="67"/>
      <c r="H296" s="67"/>
      <c r="I296" s="67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G297" s="67"/>
      <c r="H297" s="67"/>
      <c r="I297" s="67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G298" s="67"/>
      <c r="H298" s="67"/>
      <c r="I298" s="67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G299" s="67"/>
      <c r="H299" s="67"/>
      <c r="I299" s="67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G300" s="67"/>
      <c r="H300" s="67"/>
      <c r="I300" s="67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G301" s="67"/>
      <c r="H301" s="67"/>
      <c r="I301" s="67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G302" s="67"/>
      <c r="H302" s="67"/>
      <c r="I302" s="67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G303" s="67"/>
      <c r="H303" s="67"/>
      <c r="I303" s="67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G304" s="67"/>
      <c r="H304" s="67"/>
      <c r="I304" s="67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G305" s="67"/>
      <c r="H305" s="67"/>
      <c r="I305" s="67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G306" s="67"/>
      <c r="H306" s="67"/>
      <c r="I306" s="67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G307" s="67"/>
      <c r="H307" s="67"/>
      <c r="I307" s="67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G308" s="67"/>
      <c r="H308" s="67"/>
      <c r="I308" s="67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G309" s="67"/>
      <c r="H309" s="67"/>
      <c r="I309" s="67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G310" s="67"/>
      <c r="H310" s="67"/>
      <c r="I310" s="67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G311" s="67"/>
      <c r="H311" s="67"/>
      <c r="I311" s="67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G312" s="67"/>
      <c r="H312" s="67"/>
      <c r="I312" s="67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G313" s="67"/>
      <c r="H313" s="67"/>
      <c r="I313" s="67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G314" s="67"/>
      <c r="H314" s="67"/>
      <c r="I314" s="67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G315" s="67"/>
      <c r="H315" s="67"/>
      <c r="I315" s="67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G316" s="67"/>
      <c r="H316" s="67"/>
      <c r="I316" s="67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G317" s="67"/>
      <c r="H317" s="67"/>
      <c r="I317" s="67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G318" s="67"/>
      <c r="H318" s="67"/>
      <c r="I318" s="67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G319" s="67"/>
      <c r="H319" s="67"/>
      <c r="I319" s="67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G320" s="67"/>
      <c r="H320" s="67"/>
      <c r="I320" s="67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G321" s="67"/>
      <c r="H321" s="67"/>
      <c r="I321" s="67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G322" s="67"/>
      <c r="H322" s="67"/>
      <c r="I322" s="67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G323" s="67"/>
      <c r="H323" s="67"/>
      <c r="I323" s="67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G324" s="67"/>
      <c r="H324" s="67"/>
      <c r="I324" s="67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G325" s="67"/>
      <c r="H325" s="67"/>
      <c r="I325" s="67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G326" s="67"/>
      <c r="H326" s="67"/>
      <c r="I326" s="67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G327" s="67"/>
      <c r="H327" s="67"/>
      <c r="I327" s="67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G328" s="67"/>
      <c r="H328" s="67"/>
      <c r="I328" s="67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G329" s="67"/>
      <c r="H329" s="67"/>
      <c r="I329" s="67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G330" s="67"/>
      <c r="H330" s="67"/>
      <c r="I330" s="67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G331" s="67"/>
      <c r="H331" s="67"/>
      <c r="I331" s="67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G332" s="67"/>
      <c r="H332" s="67"/>
      <c r="I332" s="67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G333" s="67"/>
      <c r="H333" s="67"/>
      <c r="I333" s="67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G334" s="67"/>
      <c r="H334" s="67"/>
      <c r="I334" s="67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G335" s="67"/>
      <c r="H335" s="67"/>
      <c r="I335" s="67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G336" s="67"/>
      <c r="H336" s="67"/>
      <c r="I336" s="67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G337" s="67"/>
      <c r="H337" s="67"/>
      <c r="I337" s="67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G338" s="67"/>
      <c r="H338" s="67"/>
      <c r="I338" s="67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G339" s="67"/>
      <c r="H339" s="67"/>
      <c r="I339" s="67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G340" s="67"/>
      <c r="H340" s="67"/>
      <c r="I340" s="67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G341" s="67"/>
      <c r="H341" s="67"/>
      <c r="I341" s="67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G342" s="67"/>
      <c r="H342" s="67"/>
      <c r="I342" s="67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G343" s="67"/>
      <c r="H343" s="67"/>
      <c r="I343" s="67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G344" s="67"/>
      <c r="H344" s="67"/>
      <c r="I344" s="67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G345" s="67"/>
      <c r="H345" s="67"/>
      <c r="I345" s="67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G346" s="67"/>
      <c r="H346" s="67"/>
      <c r="I346" s="67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G347" s="67"/>
      <c r="H347" s="67"/>
      <c r="I347" s="67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G348" s="67"/>
      <c r="H348" s="67"/>
      <c r="I348" s="67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G349" s="67"/>
      <c r="H349" s="67"/>
      <c r="I349" s="67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G350" s="67"/>
      <c r="H350" s="67"/>
      <c r="I350" s="67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G351" s="67"/>
      <c r="H351" s="67"/>
      <c r="I351" s="67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G352" s="67"/>
      <c r="H352" s="67"/>
      <c r="I352" s="67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G353" s="67"/>
      <c r="H353" s="67"/>
      <c r="I353" s="67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G354" s="67"/>
      <c r="H354" s="67"/>
      <c r="I354" s="67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G355" s="67"/>
      <c r="H355" s="67"/>
      <c r="I355" s="67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G356" s="67"/>
      <c r="H356" s="67"/>
      <c r="I356" s="67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G357" s="67"/>
      <c r="H357" s="67"/>
      <c r="I357" s="67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G358" s="67"/>
      <c r="H358" s="67"/>
      <c r="I358" s="67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G359" s="67"/>
      <c r="H359" s="67"/>
      <c r="I359" s="67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G360" s="67"/>
      <c r="H360" s="67"/>
      <c r="I360" s="67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G361" s="67"/>
      <c r="H361" s="67"/>
      <c r="I361" s="67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G362" s="67"/>
      <c r="H362" s="67"/>
      <c r="I362" s="67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G363" s="67"/>
      <c r="H363" s="67"/>
      <c r="I363" s="67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G364" s="67"/>
      <c r="H364" s="67"/>
      <c r="I364" s="67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G365" s="67"/>
      <c r="H365" s="67"/>
      <c r="I365" s="67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G366" s="67"/>
      <c r="H366" s="67"/>
      <c r="I366" s="67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G367" s="67"/>
      <c r="H367" s="67"/>
      <c r="I367" s="67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G368" s="67"/>
      <c r="H368" s="67"/>
      <c r="I368" s="67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G369" s="67"/>
      <c r="H369" s="67"/>
      <c r="I369" s="67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G370" s="67"/>
      <c r="H370" s="67"/>
      <c r="I370" s="67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G371" s="67"/>
      <c r="H371" s="67"/>
      <c r="I371" s="67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G372" s="67"/>
      <c r="H372" s="67"/>
      <c r="I372" s="67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G373" s="67"/>
      <c r="H373" s="67"/>
      <c r="I373" s="67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G374" s="67"/>
      <c r="H374" s="67"/>
      <c r="I374" s="67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G375" s="67"/>
      <c r="H375" s="67"/>
      <c r="I375" s="67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G376" s="67"/>
      <c r="H376" s="67"/>
      <c r="I376" s="67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G377" s="67"/>
      <c r="H377" s="67"/>
      <c r="I377" s="67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G378" s="67"/>
      <c r="H378" s="67"/>
      <c r="I378" s="67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G379" s="67"/>
      <c r="H379" s="67"/>
      <c r="I379" s="67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G380" s="67"/>
      <c r="H380" s="67"/>
      <c r="I380" s="67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G381" s="67"/>
      <c r="H381" s="67"/>
      <c r="I381" s="67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G382" s="67"/>
      <c r="H382" s="67"/>
      <c r="I382" s="67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G383" s="67"/>
      <c r="H383" s="67"/>
      <c r="I383" s="67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G384" s="67"/>
      <c r="H384" s="67"/>
      <c r="I384" s="67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G385" s="67"/>
      <c r="H385" s="67"/>
      <c r="I385" s="67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G386" s="67"/>
      <c r="H386" s="67"/>
      <c r="I386" s="67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G387" s="67"/>
      <c r="H387" s="67"/>
      <c r="I387" s="67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G388" s="67"/>
      <c r="H388" s="67"/>
      <c r="I388" s="67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G389" s="67"/>
      <c r="H389" s="67"/>
      <c r="I389" s="67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G390" s="67"/>
      <c r="H390" s="67"/>
      <c r="I390" s="67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G391" s="67"/>
      <c r="H391" s="67"/>
      <c r="I391" s="67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G392" s="67"/>
      <c r="H392" s="67"/>
      <c r="I392" s="67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G393" s="67"/>
      <c r="H393" s="67"/>
      <c r="I393" s="67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G394" s="67"/>
      <c r="H394" s="67"/>
      <c r="I394" s="67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G395" s="67"/>
      <c r="H395" s="67"/>
      <c r="I395" s="67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G396" s="67"/>
      <c r="H396" s="67"/>
      <c r="I396" s="67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G397" s="67"/>
      <c r="H397" s="67"/>
      <c r="I397" s="67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G398" s="67"/>
      <c r="H398" s="67"/>
      <c r="I398" s="67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G399" s="67"/>
      <c r="H399" s="67"/>
      <c r="I399" s="67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G400" s="67"/>
      <c r="H400" s="67"/>
      <c r="I400" s="67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G401" s="67"/>
      <c r="H401" s="67"/>
      <c r="I401" s="67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G402" s="67"/>
      <c r="H402" s="67"/>
      <c r="I402" s="67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G403" s="67"/>
      <c r="H403" s="67"/>
      <c r="I403" s="67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G404" s="67"/>
      <c r="H404" s="67"/>
      <c r="I404" s="67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G405" s="67"/>
      <c r="H405" s="67"/>
      <c r="I405" s="67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G406" s="67"/>
      <c r="H406" s="67"/>
      <c r="I406" s="67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G407" s="67"/>
      <c r="H407" s="67"/>
      <c r="I407" s="67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G408" s="67"/>
      <c r="H408" s="67"/>
      <c r="I408" s="67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G409" s="67"/>
      <c r="H409" s="67"/>
      <c r="I409" s="67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G410" s="67"/>
      <c r="H410" s="67"/>
      <c r="I410" s="67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G411" s="67"/>
      <c r="H411" s="67"/>
      <c r="I411" s="67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G412" s="67"/>
      <c r="H412" s="67"/>
      <c r="I412" s="67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G413" s="67"/>
      <c r="H413" s="67"/>
      <c r="I413" s="67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G414" s="67"/>
      <c r="H414" s="67"/>
      <c r="I414" s="67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G415" s="67"/>
      <c r="H415" s="67"/>
      <c r="I415" s="67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G416" s="67"/>
      <c r="H416" s="67"/>
      <c r="I416" s="67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G417" s="67"/>
      <c r="H417" s="67"/>
      <c r="I417" s="67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G418" s="67"/>
      <c r="H418" s="67"/>
      <c r="I418" s="67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G419" s="67"/>
      <c r="H419" s="67"/>
      <c r="I419" s="67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G420" s="67"/>
      <c r="H420" s="67"/>
      <c r="I420" s="67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G421" s="67"/>
      <c r="H421" s="67"/>
      <c r="I421" s="67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G422" s="67"/>
      <c r="H422" s="67"/>
      <c r="I422" s="67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G423" s="67"/>
      <c r="H423" s="67"/>
      <c r="I423" s="67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G424" s="67"/>
      <c r="H424" s="67"/>
      <c r="I424" s="67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G425" s="67"/>
      <c r="H425" s="67"/>
      <c r="I425" s="67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G426" s="67"/>
      <c r="H426" s="67"/>
      <c r="I426" s="67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G427" s="67"/>
      <c r="H427" s="67"/>
      <c r="I427" s="67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G428" s="67"/>
      <c r="H428" s="67"/>
      <c r="I428" s="67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G429" s="67"/>
      <c r="H429" s="67"/>
      <c r="I429" s="67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G430" s="67"/>
      <c r="H430" s="67"/>
      <c r="I430" s="67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G431" s="67"/>
      <c r="H431" s="67"/>
      <c r="I431" s="67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G432" s="67"/>
      <c r="H432" s="67"/>
      <c r="I432" s="67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G433" s="67"/>
      <c r="H433" s="67"/>
      <c r="I433" s="67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G434" s="67"/>
      <c r="H434" s="67"/>
      <c r="I434" s="67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G435" s="67"/>
      <c r="H435" s="67"/>
      <c r="I435" s="67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G436" s="67"/>
      <c r="H436" s="67"/>
      <c r="I436" s="67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G437" s="67"/>
      <c r="H437" s="67"/>
      <c r="I437" s="67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G438" s="67"/>
      <c r="H438" s="67"/>
      <c r="I438" s="67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G439" s="67"/>
      <c r="H439" s="67"/>
      <c r="I439" s="67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G440" s="67"/>
      <c r="H440" s="67"/>
      <c r="I440" s="67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G441" s="67"/>
      <c r="H441" s="67"/>
      <c r="I441" s="67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G442" s="67"/>
      <c r="H442" s="67"/>
      <c r="I442" s="67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G443" s="67"/>
      <c r="H443" s="67"/>
      <c r="I443" s="67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G444" s="67"/>
      <c r="H444" s="67"/>
      <c r="I444" s="67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G445" s="67"/>
      <c r="H445" s="67"/>
      <c r="I445" s="67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G446" s="67"/>
      <c r="H446" s="67"/>
      <c r="I446" s="67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G447" s="67"/>
      <c r="H447" s="67"/>
      <c r="I447" s="67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G448" s="67"/>
      <c r="H448" s="67"/>
      <c r="I448" s="67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G449" s="67"/>
      <c r="H449" s="67"/>
      <c r="I449" s="67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G450" s="67"/>
      <c r="H450" s="67"/>
      <c r="I450" s="67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G451" s="67"/>
      <c r="H451" s="67"/>
      <c r="I451" s="67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G452" s="67"/>
      <c r="H452" s="67"/>
      <c r="I452" s="67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G453" s="67"/>
      <c r="H453" s="67"/>
      <c r="I453" s="67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G454" s="67"/>
      <c r="H454" s="67"/>
      <c r="I454" s="67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G455" s="67"/>
      <c r="H455" s="67"/>
      <c r="I455" s="67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G456" s="67"/>
      <c r="H456" s="67"/>
      <c r="I456" s="67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G457" s="67"/>
      <c r="H457" s="67"/>
      <c r="I457" s="67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G458" s="67"/>
      <c r="H458" s="67"/>
      <c r="I458" s="67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G459" s="67"/>
      <c r="H459" s="67"/>
      <c r="I459" s="67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G460" s="67"/>
      <c r="H460" s="67"/>
      <c r="I460" s="67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G461" s="67"/>
      <c r="H461" s="67"/>
      <c r="I461" s="67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G462" s="67"/>
      <c r="H462" s="67"/>
      <c r="I462" s="67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G463" s="67"/>
      <c r="H463" s="67"/>
      <c r="I463" s="67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G464" s="67"/>
      <c r="H464" s="67"/>
      <c r="I464" s="67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G465" s="67"/>
      <c r="H465" s="67"/>
      <c r="I465" s="67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G466" s="67"/>
      <c r="H466" s="67"/>
      <c r="I466" s="67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G467" s="67"/>
      <c r="H467" s="67"/>
      <c r="I467" s="67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G468" s="67"/>
      <c r="H468" s="67"/>
      <c r="I468" s="67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G469" s="67"/>
      <c r="H469" s="67"/>
      <c r="I469" s="67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G470" s="67"/>
      <c r="H470" s="67"/>
      <c r="I470" s="67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G471" s="67"/>
      <c r="H471" s="67"/>
      <c r="I471" s="67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G472" s="67"/>
      <c r="H472" s="67"/>
      <c r="I472" s="67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G473" s="67"/>
      <c r="H473" s="67"/>
      <c r="I473" s="67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G474" s="67"/>
      <c r="H474" s="67"/>
      <c r="I474" s="67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G475" s="67"/>
      <c r="H475" s="67"/>
      <c r="I475" s="67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G476" s="67"/>
      <c r="H476" s="67"/>
      <c r="I476" s="67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G477" s="67"/>
      <c r="H477" s="67"/>
      <c r="I477" s="67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G478" s="67"/>
      <c r="H478" s="67"/>
      <c r="I478" s="67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G479" s="67"/>
      <c r="H479" s="67"/>
      <c r="I479" s="67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G480" s="67"/>
      <c r="H480" s="67"/>
      <c r="I480" s="67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G481" s="67"/>
      <c r="H481" s="67"/>
      <c r="I481" s="67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G482" s="67"/>
      <c r="H482" s="67"/>
      <c r="I482" s="67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G483" s="67"/>
      <c r="H483" s="67"/>
      <c r="I483" s="67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G484" s="67"/>
      <c r="H484" s="67"/>
      <c r="I484" s="67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G485" s="67"/>
      <c r="H485" s="67"/>
      <c r="I485" s="67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G486" s="67"/>
      <c r="H486" s="67"/>
      <c r="I486" s="67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G487" s="67"/>
      <c r="H487" s="67"/>
      <c r="I487" s="67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G488" s="67"/>
      <c r="H488" s="67"/>
      <c r="I488" s="67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G489" s="67"/>
      <c r="H489" s="67"/>
      <c r="I489" s="67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G490" s="67"/>
      <c r="H490" s="67"/>
      <c r="I490" s="67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G491" s="67"/>
      <c r="H491" s="67"/>
      <c r="I491" s="67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G492" s="67"/>
      <c r="H492" s="67"/>
      <c r="I492" s="67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G493" s="67"/>
      <c r="H493" s="67"/>
      <c r="I493" s="67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G494" s="67"/>
      <c r="H494" s="67"/>
      <c r="I494" s="67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G495" s="67"/>
      <c r="H495" s="67"/>
      <c r="I495" s="67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G496" s="67"/>
      <c r="H496" s="67"/>
      <c r="I496" s="67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G497" s="67"/>
      <c r="H497" s="67"/>
      <c r="I497" s="67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G498" s="67"/>
      <c r="H498" s="67"/>
      <c r="I498" s="67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G499" s="67"/>
      <c r="H499" s="67"/>
      <c r="I499" s="67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G500" s="67"/>
      <c r="H500" s="67"/>
      <c r="I500" s="67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G501" s="67"/>
      <c r="H501" s="67"/>
      <c r="I501" s="67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G502" s="67"/>
      <c r="H502" s="67"/>
      <c r="I502" s="67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G503" s="67"/>
      <c r="H503" s="67"/>
      <c r="I503" s="67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G504" s="67"/>
      <c r="H504" s="67"/>
      <c r="I504" s="67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G505" s="67"/>
      <c r="H505" s="67"/>
      <c r="I505" s="67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G506" s="67"/>
      <c r="H506" s="67"/>
      <c r="I506" s="67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G507" s="67"/>
      <c r="H507" s="67"/>
      <c r="I507" s="67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G508" s="67"/>
      <c r="H508" s="67"/>
      <c r="I508" s="67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G509" s="67"/>
      <c r="H509" s="67"/>
      <c r="I509" s="67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G510" s="67"/>
      <c r="H510" s="67"/>
      <c r="I510" s="67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G511" s="67"/>
      <c r="H511" s="67"/>
      <c r="I511" s="67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G512" s="67"/>
      <c r="H512" s="67"/>
      <c r="I512" s="67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G513" s="67"/>
      <c r="H513" s="67"/>
      <c r="I513" s="67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G514" s="67"/>
      <c r="H514" s="67"/>
      <c r="I514" s="67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G515" s="67"/>
      <c r="H515" s="67"/>
      <c r="I515" s="67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G516" s="67"/>
      <c r="H516" s="67"/>
      <c r="I516" s="67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G517" s="67"/>
      <c r="H517" s="67"/>
      <c r="I517" s="67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G518" s="67"/>
      <c r="H518" s="67"/>
      <c r="I518" s="67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G519" s="67"/>
      <c r="H519" s="67"/>
      <c r="I519" s="67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G520" s="67"/>
      <c r="H520" s="67"/>
      <c r="I520" s="67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G521" s="67"/>
      <c r="H521" s="67"/>
      <c r="I521" s="67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G522" s="67"/>
      <c r="H522" s="67"/>
      <c r="I522" s="67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G523" s="67"/>
      <c r="H523" s="67"/>
      <c r="I523" s="67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G524" s="67"/>
      <c r="H524" s="67"/>
      <c r="I524" s="67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G525" s="67"/>
      <c r="H525" s="67"/>
      <c r="I525" s="67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G526" s="67"/>
      <c r="H526" s="67"/>
      <c r="I526" s="67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G527" s="67"/>
      <c r="H527" s="67"/>
      <c r="I527" s="67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G528" s="67"/>
      <c r="H528" s="67"/>
      <c r="I528" s="67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G529" s="67"/>
      <c r="H529" s="67"/>
      <c r="I529" s="67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G530" s="67"/>
      <c r="H530" s="67"/>
      <c r="I530" s="67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G531" s="67"/>
      <c r="H531" s="67"/>
      <c r="I531" s="67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G532" s="67"/>
      <c r="H532" s="67"/>
      <c r="I532" s="67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G533" s="67"/>
      <c r="H533" s="67"/>
      <c r="I533" s="67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G534" s="67"/>
      <c r="H534" s="67"/>
      <c r="I534" s="67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G535" s="67"/>
      <c r="H535" s="67"/>
      <c r="I535" s="67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G536" s="67"/>
      <c r="H536" s="67"/>
      <c r="I536" s="67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G537" s="67"/>
      <c r="H537" s="67"/>
      <c r="I537" s="67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G538" s="67"/>
      <c r="H538" s="67"/>
      <c r="I538" s="67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G539" s="67"/>
      <c r="H539" s="67"/>
      <c r="I539" s="67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G540" s="67"/>
      <c r="H540" s="67"/>
      <c r="I540" s="67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G541" s="67"/>
      <c r="H541" s="67"/>
      <c r="I541" s="67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G542" s="67"/>
      <c r="H542" s="67"/>
      <c r="I542" s="67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G543" s="67"/>
      <c r="H543" s="67"/>
      <c r="I543" s="67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G544" s="67"/>
      <c r="H544" s="67"/>
      <c r="I544" s="67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G545" s="67"/>
      <c r="H545" s="67"/>
      <c r="I545" s="67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G546" s="67"/>
      <c r="H546" s="67"/>
      <c r="I546" s="67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G547" s="67"/>
      <c r="H547" s="67"/>
      <c r="I547" s="67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G548" s="67"/>
      <c r="H548" s="67"/>
      <c r="I548" s="67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G549" s="67"/>
      <c r="H549" s="67"/>
      <c r="I549" s="67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G550" s="67"/>
      <c r="H550" s="67"/>
      <c r="I550" s="67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G551" s="67"/>
      <c r="H551" s="67"/>
      <c r="I551" s="67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G552" s="67"/>
      <c r="H552" s="67"/>
      <c r="I552" s="67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G553" s="67"/>
      <c r="H553" s="67"/>
      <c r="I553" s="67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G554" s="67"/>
      <c r="H554" s="67"/>
      <c r="I554" s="67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G555" s="67"/>
      <c r="H555" s="67"/>
      <c r="I555" s="67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G556" s="67"/>
      <c r="H556" s="67"/>
      <c r="I556" s="67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G557" s="67"/>
      <c r="H557" s="67"/>
      <c r="I557" s="67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G558" s="67"/>
      <c r="H558" s="67"/>
      <c r="I558" s="67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G559" s="67"/>
      <c r="H559" s="67"/>
      <c r="I559" s="67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G560" s="67"/>
      <c r="H560" s="67"/>
      <c r="I560" s="67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G561" s="67"/>
      <c r="H561" s="67"/>
      <c r="I561" s="67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G562" s="67"/>
      <c r="H562" s="67"/>
      <c r="I562" s="67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G563" s="67"/>
      <c r="H563" s="67"/>
      <c r="I563" s="67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G564" s="67"/>
      <c r="H564" s="67"/>
      <c r="I564" s="67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G565" s="67"/>
      <c r="H565" s="67"/>
      <c r="I565" s="67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G566" s="67"/>
      <c r="H566" s="67"/>
      <c r="I566" s="67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G567" s="67"/>
      <c r="H567" s="67"/>
      <c r="I567" s="67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G568" s="67"/>
      <c r="H568" s="67"/>
      <c r="I568" s="67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G569" s="67"/>
      <c r="H569" s="67"/>
      <c r="I569" s="67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G570" s="67"/>
      <c r="H570" s="67"/>
      <c r="I570" s="67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G571" s="67"/>
      <c r="H571" s="67"/>
      <c r="I571" s="67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G572" s="67"/>
      <c r="H572" s="67"/>
      <c r="I572" s="67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G573" s="67"/>
      <c r="H573" s="67"/>
      <c r="I573" s="67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G574" s="67"/>
      <c r="H574" s="67"/>
      <c r="I574" s="67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G575" s="67"/>
      <c r="H575" s="67"/>
      <c r="I575" s="67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G576" s="67"/>
      <c r="H576" s="67"/>
      <c r="I576" s="67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G577" s="67"/>
      <c r="H577" s="67"/>
      <c r="I577" s="67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G578" s="67"/>
      <c r="H578" s="67"/>
      <c r="I578" s="67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G579" s="67"/>
      <c r="H579" s="67"/>
      <c r="I579" s="67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G580" s="67"/>
      <c r="H580" s="67"/>
      <c r="I580" s="67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G581" s="67"/>
      <c r="H581" s="67"/>
      <c r="I581" s="67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G582" s="67"/>
      <c r="H582" s="67"/>
      <c r="I582" s="67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G583" s="67"/>
      <c r="H583" s="67"/>
      <c r="I583" s="67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G584" s="67"/>
      <c r="H584" s="67"/>
      <c r="I584" s="67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G585" s="67"/>
      <c r="H585" s="67"/>
      <c r="I585" s="67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G586" s="67"/>
      <c r="H586" s="67"/>
      <c r="I586" s="67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G587" s="67"/>
      <c r="H587" s="67"/>
      <c r="I587" s="67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G588" s="67"/>
      <c r="H588" s="67"/>
      <c r="I588" s="67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G589" s="67"/>
      <c r="H589" s="67"/>
      <c r="I589" s="67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G590" s="67"/>
      <c r="H590" s="67"/>
      <c r="I590" s="67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G591" s="67"/>
      <c r="H591" s="67"/>
      <c r="I591" s="67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G592" s="67"/>
      <c r="H592" s="67"/>
      <c r="I592" s="67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G593" s="67"/>
      <c r="H593" s="67"/>
      <c r="I593" s="67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G594" s="67"/>
      <c r="H594" s="67"/>
      <c r="I594" s="67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G595" s="67"/>
      <c r="H595" s="67"/>
      <c r="I595" s="67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G596" s="67"/>
      <c r="H596" s="67"/>
      <c r="I596" s="67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G597" s="67"/>
      <c r="H597" s="67"/>
      <c r="I597" s="67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G598" s="67"/>
      <c r="H598" s="67"/>
      <c r="I598" s="67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G599" s="67"/>
      <c r="H599" s="67"/>
      <c r="I599" s="67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G600" s="67"/>
      <c r="H600" s="67"/>
      <c r="I600" s="67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G601" s="67"/>
      <c r="H601" s="67"/>
      <c r="I601" s="67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G602" s="67"/>
      <c r="H602" s="67"/>
      <c r="I602" s="67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G603" s="67"/>
      <c r="H603" s="67"/>
      <c r="I603" s="67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G604" s="67"/>
      <c r="H604" s="67"/>
      <c r="I604" s="67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G605" s="67"/>
      <c r="H605" s="67"/>
      <c r="I605" s="67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G606" s="67"/>
      <c r="H606" s="67"/>
      <c r="I606" s="67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G607" s="67"/>
      <c r="H607" s="67"/>
      <c r="I607" s="67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G608" s="67"/>
      <c r="H608" s="67"/>
      <c r="I608" s="67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G609" s="67"/>
      <c r="H609" s="67"/>
      <c r="I609" s="67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G610" s="67"/>
      <c r="H610" s="67"/>
      <c r="I610" s="67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G611" s="67"/>
      <c r="H611" s="67"/>
      <c r="I611" s="67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G612" s="67"/>
      <c r="H612" s="67"/>
      <c r="I612" s="67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G613" s="67"/>
      <c r="H613" s="67"/>
      <c r="I613" s="67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G614" s="67"/>
      <c r="H614" s="67"/>
      <c r="I614" s="67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G615" s="67"/>
      <c r="H615" s="67"/>
      <c r="I615" s="67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G616" s="67"/>
      <c r="H616" s="67"/>
      <c r="I616" s="67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G617" s="67"/>
      <c r="H617" s="67"/>
      <c r="I617" s="67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G618" s="67"/>
      <c r="H618" s="67"/>
      <c r="I618" s="67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G619" s="67"/>
      <c r="H619" s="67"/>
      <c r="I619" s="67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G620" s="67"/>
      <c r="H620" s="67"/>
      <c r="I620" s="67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G621" s="67"/>
      <c r="H621" s="67"/>
      <c r="I621" s="67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G622" s="67"/>
      <c r="H622" s="67"/>
      <c r="I622" s="67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G623" s="67"/>
      <c r="H623" s="67"/>
      <c r="I623" s="67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G624" s="67"/>
      <c r="H624" s="67"/>
      <c r="I624" s="67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G625" s="67"/>
      <c r="H625" s="67"/>
      <c r="I625" s="67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G626" s="67"/>
      <c r="H626" s="67"/>
      <c r="I626" s="67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G627" s="67"/>
      <c r="H627" s="67"/>
      <c r="I627" s="67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G628" s="67"/>
      <c r="H628" s="67"/>
      <c r="I628" s="67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G629" s="67"/>
      <c r="H629" s="67"/>
      <c r="I629" s="67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G630" s="67"/>
      <c r="H630" s="67"/>
      <c r="I630" s="67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G631" s="67"/>
      <c r="H631" s="67"/>
      <c r="I631" s="67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G632" s="67"/>
      <c r="H632" s="67"/>
      <c r="I632" s="67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G633" s="67"/>
      <c r="H633" s="67"/>
      <c r="I633" s="67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G634" s="67"/>
      <c r="H634" s="67"/>
      <c r="I634" s="67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G635" s="67"/>
      <c r="H635" s="67"/>
      <c r="I635" s="67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G636" s="67"/>
      <c r="H636" s="67"/>
      <c r="I636" s="67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G637" s="67"/>
      <c r="H637" s="67"/>
      <c r="I637" s="67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G638" s="67"/>
      <c r="H638" s="67"/>
      <c r="I638" s="67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G639" s="67"/>
      <c r="H639" s="67"/>
      <c r="I639" s="67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G640" s="67"/>
      <c r="H640" s="67"/>
      <c r="I640" s="67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G641" s="67"/>
      <c r="H641" s="67"/>
      <c r="I641" s="67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G642" s="67"/>
      <c r="H642" s="67"/>
      <c r="I642" s="67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G643" s="67"/>
      <c r="H643" s="67"/>
      <c r="I643" s="67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G644" s="67"/>
      <c r="H644" s="67"/>
      <c r="I644" s="67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G645" s="67"/>
      <c r="H645" s="67"/>
      <c r="I645" s="67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G646" s="67"/>
      <c r="H646" s="67"/>
      <c r="I646" s="67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G647" s="67"/>
      <c r="H647" s="67"/>
      <c r="I647" s="67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G648" s="67"/>
      <c r="H648" s="67"/>
      <c r="I648" s="67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G649" s="67"/>
      <c r="H649" s="67"/>
      <c r="I649" s="67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G650" s="67"/>
      <c r="H650" s="67"/>
      <c r="I650" s="67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G651" s="67"/>
      <c r="H651" s="67"/>
      <c r="I651" s="67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G652" s="67"/>
      <c r="H652" s="67"/>
      <c r="I652" s="67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G653" s="67"/>
      <c r="H653" s="67"/>
      <c r="I653" s="67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G654" s="67"/>
      <c r="H654" s="67"/>
      <c r="I654" s="67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G655" s="67"/>
      <c r="H655" s="67"/>
      <c r="I655" s="67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G656" s="67"/>
      <c r="H656" s="67"/>
      <c r="I656" s="67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G657" s="67"/>
      <c r="H657" s="67"/>
      <c r="I657" s="67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G658" s="67"/>
      <c r="H658" s="67"/>
      <c r="I658" s="67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G659" s="67"/>
      <c r="H659" s="67"/>
      <c r="I659" s="67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G660" s="67"/>
      <c r="H660" s="67"/>
      <c r="I660" s="67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G661" s="67"/>
      <c r="H661" s="67"/>
      <c r="I661" s="67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G662" s="67"/>
      <c r="H662" s="67"/>
      <c r="I662" s="67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G663" s="67"/>
      <c r="H663" s="67"/>
      <c r="I663" s="67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G664" s="67"/>
      <c r="H664" s="67"/>
      <c r="I664" s="67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G665" s="67"/>
      <c r="H665" s="67"/>
      <c r="I665" s="67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G666" s="67"/>
      <c r="H666" s="67"/>
      <c r="I666" s="67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G667" s="67"/>
      <c r="H667" s="67"/>
      <c r="I667" s="67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G668" s="67"/>
      <c r="H668" s="67"/>
      <c r="I668" s="67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G669" s="67"/>
      <c r="H669" s="67"/>
      <c r="I669" s="67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G670" s="67"/>
      <c r="H670" s="67"/>
      <c r="I670" s="67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G671" s="67"/>
      <c r="H671" s="67"/>
      <c r="I671" s="67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G672" s="67"/>
      <c r="H672" s="67"/>
      <c r="I672" s="67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G673" s="67"/>
      <c r="H673" s="67"/>
      <c r="I673" s="67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G674" s="67"/>
      <c r="H674" s="67"/>
      <c r="I674" s="67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G675" s="67"/>
      <c r="H675" s="67"/>
      <c r="I675" s="67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G676" s="67"/>
      <c r="H676" s="67"/>
      <c r="I676" s="67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G677" s="67"/>
      <c r="H677" s="67"/>
      <c r="I677" s="67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G678" s="67"/>
      <c r="H678" s="67"/>
      <c r="I678" s="67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G679" s="67"/>
      <c r="H679" s="67"/>
      <c r="I679" s="67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G680" s="67"/>
      <c r="H680" s="67"/>
      <c r="I680" s="67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G681" s="67"/>
      <c r="H681" s="67"/>
      <c r="I681" s="67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G682" s="67"/>
      <c r="H682" s="67"/>
      <c r="I682" s="67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G683" s="67"/>
      <c r="H683" s="67"/>
      <c r="I683" s="67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G684" s="67"/>
      <c r="H684" s="67"/>
      <c r="I684" s="67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G685" s="67"/>
      <c r="H685" s="67"/>
      <c r="I685" s="67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G686" s="67"/>
      <c r="H686" s="67"/>
      <c r="I686" s="67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G687" s="67"/>
      <c r="H687" s="67"/>
      <c r="I687" s="67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G688" s="67"/>
      <c r="H688" s="67"/>
      <c r="I688" s="67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G689" s="67"/>
      <c r="H689" s="67"/>
      <c r="I689" s="67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G690" s="67"/>
      <c r="H690" s="67"/>
      <c r="I690" s="67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G691" s="67"/>
      <c r="H691" s="67"/>
      <c r="I691" s="67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G692" s="67"/>
      <c r="H692" s="67"/>
      <c r="I692" s="67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G693" s="67"/>
      <c r="H693" s="67"/>
      <c r="I693" s="67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G694" s="67"/>
      <c r="H694" s="67"/>
      <c r="I694" s="67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G695" s="67"/>
      <c r="H695" s="67"/>
      <c r="I695" s="67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G696" s="67"/>
      <c r="H696" s="67"/>
      <c r="I696" s="67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G697" s="67"/>
      <c r="H697" s="67"/>
      <c r="I697" s="67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G698" s="67"/>
      <c r="H698" s="67"/>
      <c r="I698" s="67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G699" s="67"/>
      <c r="H699" s="67"/>
      <c r="I699" s="67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G700" s="67"/>
      <c r="H700" s="67"/>
      <c r="I700" s="67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G701" s="67"/>
      <c r="H701" s="67"/>
      <c r="I701" s="67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G702" s="67"/>
      <c r="H702" s="67"/>
      <c r="I702" s="67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G703" s="67"/>
      <c r="H703" s="67"/>
      <c r="I703" s="67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G704" s="67"/>
      <c r="H704" s="67"/>
      <c r="I704" s="67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G705" s="67"/>
      <c r="H705" s="67"/>
      <c r="I705" s="67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G706" s="67"/>
      <c r="H706" s="67"/>
      <c r="I706" s="67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G707" s="67"/>
      <c r="H707" s="67"/>
      <c r="I707" s="67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G708" s="67"/>
      <c r="H708" s="67"/>
      <c r="I708" s="67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G709" s="67"/>
      <c r="H709" s="67"/>
      <c r="I709" s="67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G710" s="67"/>
      <c r="H710" s="67"/>
      <c r="I710" s="67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G711" s="67"/>
      <c r="H711" s="67"/>
      <c r="I711" s="67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G712" s="67"/>
      <c r="H712" s="67"/>
      <c r="I712" s="67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G713" s="67"/>
      <c r="H713" s="67"/>
      <c r="I713" s="67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G714" s="67"/>
      <c r="H714" s="67"/>
      <c r="I714" s="67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G715" s="67"/>
      <c r="H715" s="67"/>
      <c r="I715" s="67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G716" s="67"/>
      <c r="H716" s="67"/>
      <c r="I716" s="67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G717" s="67"/>
      <c r="H717" s="67"/>
      <c r="I717" s="67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G718" s="67"/>
      <c r="H718" s="67"/>
      <c r="I718" s="67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G719" s="67"/>
      <c r="H719" s="67"/>
      <c r="I719" s="67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G720" s="67"/>
      <c r="H720" s="67"/>
      <c r="I720" s="67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G721" s="67"/>
      <c r="H721" s="67"/>
      <c r="I721" s="67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G722" s="67"/>
      <c r="H722" s="67"/>
      <c r="I722" s="67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G723" s="67"/>
      <c r="H723" s="67"/>
      <c r="I723" s="67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G724" s="67"/>
      <c r="H724" s="67"/>
      <c r="I724" s="67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G725" s="67"/>
      <c r="H725" s="67"/>
      <c r="I725" s="67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G726" s="67"/>
      <c r="H726" s="67"/>
      <c r="I726" s="67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G727" s="67"/>
      <c r="H727" s="67"/>
      <c r="I727" s="67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G728" s="67"/>
      <c r="H728" s="67"/>
      <c r="I728" s="67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G729" s="67"/>
      <c r="H729" s="67"/>
      <c r="I729" s="67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G730" s="67"/>
      <c r="H730" s="67"/>
      <c r="I730" s="67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G731" s="67"/>
      <c r="H731" s="67"/>
      <c r="I731" s="67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G732" s="67"/>
      <c r="H732" s="67"/>
      <c r="I732" s="67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G733" s="67"/>
      <c r="H733" s="67"/>
      <c r="I733" s="67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G734" s="67"/>
      <c r="H734" s="67"/>
      <c r="I734" s="67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G735" s="67"/>
      <c r="H735" s="67"/>
      <c r="I735" s="67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G736" s="67"/>
      <c r="H736" s="67"/>
      <c r="I736" s="67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G737" s="67"/>
      <c r="H737" s="67"/>
      <c r="I737" s="67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G738" s="67"/>
      <c r="H738" s="67"/>
      <c r="I738" s="67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G739" s="67"/>
      <c r="H739" s="67"/>
      <c r="I739" s="67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G740" s="67"/>
      <c r="H740" s="67"/>
      <c r="I740" s="67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G741" s="67"/>
      <c r="H741" s="67"/>
      <c r="I741" s="67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G742" s="67"/>
      <c r="H742" s="67"/>
      <c r="I742" s="67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G743" s="67"/>
      <c r="H743" s="67"/>
      <c r="I743" s="67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G744" s="67"/>
      <c r="H744" s="67"/>
      <c r="I744" s="67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G745" s="67"/>
      <c r="H745" s="67"/>
      <c r="I745" s="67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G746" s="67"/>
      <c r="H746" s="67"/>
      <c r="I746" s="67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G747" s="67"/>
      <c r="H747" s="67"/>
      <c r="I747" s="67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G748" s="67"/>
      <c r="H748" s="67"/>
      <c r="I748" s="67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G749" s="67"/>
      <c r="H749" s="67"/>
      <c r="I749" s="67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G750" s="67"/>
      <c r="H750" s="67"/>
      <c r="I750" s="67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G751" s="67"/>
      <c r="H751" s="67"/>
      <c r="I751" s="67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G752" s="67"/>
      <c r="H752" s="67"/>
      <c r="I752" s="67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G753" s="67"/>
      <c r="H753" s="67"/>
      <c r="I753" s="67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G754" s="67"/>
      <c r="H754" s="67"/>
      <c r="I754" s="67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G755" s="67"/>
      <c r="H755" s="67"/>
      <c r="I755" s="67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G756" s="67"/>
      <c r="H756" s="67"/>
      <c r="I756" s="67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G757" s="67"/>
      <c r="H757" s="67"/>
      <c r="I757" s="67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G758" s="67"/>
      <c r="H758" s="67"/>
      <c r="I758" s="67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G759" s="67"/>
      <c r="H759" s="67"/>
      <c r="I759" s="67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G760" s="67"/>
      <c r="H760" s="67"/>
      <c r="I760" s="67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G761" s="67"/>
      <c r="H761" s="67"/>
      <c r="I761" s="67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G762" s="67"/>
      <c r="H762" s="67"/>
      <c r="I762" s="67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G763" s="67"/>
      <c r="H763" s="67"/>
      <c r="I763" s="67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G764" s="67"/>
      <c r="H764" s="67"/>
      <c r="I764" s="67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G765" s="67"/>
      <c r="H765" s="67"/>
      <c r="I765" s="67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G766" s="67"/>
      <c r="H766" s="67"/>
      <c r="I766" s="67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G767" s="67"/>
      <c r="H767" s="67"/>
      <c r="I767" s="67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G768" s="67"/>
      <c r="H768" s="67"/>
      <c r="I768" s="67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G769" s="67"/>
      <c r="H769" s="67"/>
      <c r="I769" s="67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G770" s="67"/>
      <c r="H770" s="67"/>
      <c r="I770" s="67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G771" s="67"/>
      <c r="H771" s="67"/>
      <c r="I771" s="67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G772" s="67"/>
      <c r="H772" s="67"/>
      <c r="I772" s="67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G773" s="67"/>
      <c r="H773" s="67"/>
      <c r="I773" s="67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G774" s="67"/>
      <c r="H774" s="67"/>
      <c r="I774" s="67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G775" s="67"/>
      <c r="H775" s="67"/>
      <c r="I775" s="67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G776" s="67"/>
      <c r="H776" s="67"/>
      <c r="I776" s="67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G777" s="67"/>
      <c r="H777" s="67"/>
      <c r="I777" s="67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G778" s="67"/>
      <c r="H778" s="67"/>
      <c r="I778" s="67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G779" s="67"/>
      <c r="H779" s="67"/>
      <c r="I779" s="67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G780" s="67"/>
      <c r="H780" s="67"/>
      <c r="I780" s="67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G781" s="67"/>
      <c r="H781" s="67"/>
      <c r="I781" s="67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G782" s="67"/>
      <c r="H782" s="67"/>
      <c r="I782" s="67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G783" s="67"/>
      <c r="H783" s="67"/>
      <c r="I783" s="67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G784" s="67"/>
      <c r="H784" s="67"/>
      <c r="I784" s="67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G785" s="67"/>
      <c r="H785" s="67"/>
      <c r="I785" s="67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G786" s="67"/>
      <c r="H786" s="67"/>
      <c r="I786" s="67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G787" s="67"/>
      <c r="H787" s="67"/>
      <c r="I787" s="67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G788" s="67"/>
      <c r="H788" s="67"/>
      <c r="I788" s="67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G789" s="67"/>
      <c r="H789" s="67"/>
      <c r="I789" s="67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G790" s="67"/>
      <c r="H790" s="67"/>
      <c r="I790" s="67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G791" s="67"/>
      <c r="H791" s="67"/>
      <c r="I791" s="67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G792" s="67"/>
      <c r="H792" s="67"/>
      <c r="I792" s="67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G793" s="67"/>
      <c r="H793" s="67"/>
      <c r="I793" s="67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G794" s="67"/>
      <c r="H794" s="67"/>
      <c r="I794" s="67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G795" s="67"/>
      <c r="H795" s="67"/>
      <c r="I795" s="67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G796" s="67"/>
      <c r="H796" s="67"/>
      <c r="I796" s="67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G797" s="67"/>
      <c r="H797" s="67"/>
      <c r="I797" s="67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G798" s="67"/>
      <c r="H798" s="67"/>
      <c r="I798" s="67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G799" s="67"/>
      <c r="H799" s="67"/>
      <c r="I799" s="67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G800" s="67"/>
      <c r="H800" s="67"/>
      <c r="I800" s="67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G801" s="67"/>
      <c r="H801" s="67"/>
      <c r="I801" s="67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G802" s="67"/>
      <c r="H802" s="67"/>
      <c r="I802" s="67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G803" s="67"/>
      <c r="H803" s="67"/>
      <c r="I803" s="67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G804" s="67"/>
      <c r="H804" s="67"/>
      <c r="I804" s="67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G805" s="67"/>
      <c r="H805" s="67"/>
      <c r="I805" s="67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G806" s="67"/>
      <c r="H806" s="67"/>
      <c r="I806" s="67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G807" s="67"/>
      <c r="H807" s="67"/>
      <c r="I807" s="67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G808" s="67"/>
      <c r="H808" s="67"/>
      <c r="I808" s="67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G809" s="67"/>
      <c r="H809" s="67"/>
      <c r="I809" s="67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G810" s="67"/>
      <c r="H810" s="67"/>
      <c r="I810" s="67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G811" s="67"/>
      <c r="H811" s="67"/>
      <c r="I811" s="67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G812" s="67"/>
      <c r="H812" s="67"/>
      <c r="I812" s="67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G813" s="67"/>
      <c r="H813" s="67"/>
      <c r="I813" s="67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G814" s="67"/>
      <c r="H814" s="67"/>
      <c r="I814" s="67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G815" s="67"/>
      <c r="H815" s="67"/>
      <c r="I815" s="67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G816" s="67"/>
      <c r="H816" s="67"/>
      <c r="I816" s="67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G817" s="67"/>
      <c r="H817" s="67"/>
      <c r="I817" s="67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G818" s="67"/>
      <c r="H818" s="67"/>
      <c r="I818" s="67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G819" s="67"/>
      <c r="H819" s="67"/>
      <c r="I819" s="67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G820" s="67"/>
      <c r="H820" s="67"/>
      <c r="I820" s="67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G821" s="67"/>
      <c r="H821" s="67"/>
      <c r="I821" s="67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G822" s="67"/>
      <c r="H822" s="67"/>
      <c r="I822" s="67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G823" s="67"/>
      <c r="H823" s="67"/>
      <c r="I823" s="67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G824" s="67"/>
      <c r="H824" s="67"/>
      <c r="I824" s="67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G825" s="67"/>
      <c r="H825" s="67"/>
      <c r="I825" s="67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G826" s="67"/>
      <c r="H826" s="67"/>
      <c r="I826" s="67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G827" s="67"/>
      <c r="H827" s="67"/>
      <c r="I827" s="67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G828" s="67"/>
      <c r="H828" s="67"/>
      <c r="I828" s="67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G829" s="67"/>
      <c r="H829" s="67"/>
      <c r="I829" s="67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G830" s="67"/>
      <c r="H830" s="67"/>
      <c r="I830" s="67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G831" s="67"/>
      <c r="H831" s="67"/>
      <c r="I831" s="67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G832" s="67"/>
      <c r="H832" s="67"/>
      <c r="I832" s="67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G833" s="67"/>
      <c r="H833" s="67"/>
      <c r="I833" s="67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G834" s="67"/>
      <c r="H834" s="67"/>
      <c r="I834" s="67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G835" s="67"/>
      <c r="H835" s="67"/>
      <c r="I835" s="67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G836" s="67"/>
      <c r="H836" s="67"/>
      <c r="I836" s="67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G837" s="67"/>
      <c r="H837" s="67"/>
      <c r="I837" s="67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G838" s="67"/>
      <c r="H838" s="67"/>
      <c r="I838" s="67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G839" s="67"/>
      <c r="H839" s="67"/>
      <c r="I839" s="67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G840" s="67"/>
      <c r="H840" s="67"/>
      <c r="I840" s="67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G841" s="67"/>
      <c r="H841" s="67"/>
      <c r="I841" s="67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G842" s="67"/>
      <c r="H842" s="67"/>
      <c r="I842" s="67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G843" s="67"/>
      <c r="H843" s="67"/>
      <c r="I843" s="67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G844" s="67"/>
      <c r="H844" s="67"/>
      <c r="I844" s="67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G845" s="67"/>
      <c r="H845" s="67"/>
      <c r="I845" s="67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G846" s="67"/>
      <c r="H846" s="67"/>
      <c r="I846" s="67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G847" s="67"/>
      <c r="H847" s="67"/>
      <c r="I847" s="67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G848" s="67"/>
      <c r="H848" s="67"/>
      <c r="I848" s="67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G849" s="67"/>
      <c r="H849" s="67"/>
      <c r="I849" s="67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G850" s="67"/>
      <c r="H850" s="67"/>
      <c r="I850" s="67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G851" s="67"/>
      <c r="H851" s="67"/>
      <c r="I851" s="67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G852" s="67"/>
      <c r="H852" s="67"/>
      <c r="I852" s="67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G853" s="67"/>
      <c r="H853" s="67"/>
      <c r="I853" s="67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G854" s="67"/>
      <c r="H854" s="67"/>
      <c r="I854" s="67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G855" s="67"/>
      <c r="H855" s="67"/>
      <c r="I855" s="67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G856" s="67"/>
      <c r="H856" s="67"/>
      <c r="I856" s="67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G857" s="67"/>
      <c r="H857" s="67"/>
      <c r="I857" s="67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G858" s="67"/>
      <c r="H858" s="67"/>
      <c r="I858" s="67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G859" s="67"/>
      <c r="H859" s="67"/>
      <c r="I859" s="67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G860" s="67"/>
      <c r="H860" s="67"/>
      <c r="I860" s="67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G861" s="67"/>
      <c r="H861" s="67"/>
      <c r="I861" s="67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G862" s="67"/>
      <c r="H862" s="67"/>
      <c r="I862" s="67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G863" s="67"/>
      <c r="H863" s="67"/>
      <c r="I863" s="67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G864" s="67"/>
      <c r="H864" s="67"/>
      <c r="I864" s="67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G865" s="67"/>
      <c r="H865" s="67"/>
      <c r="I865" s="67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G866" s="67"/>
      <c r="H866" s="67"/>
      <c r="I866" s="67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G867" s="67"/>
      <c r="H867" s="67"/>
      <c r="I867" s="67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G868" s="67"/>
      <c r="H868" s="67"/>
      <c r="I868" s="67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G869" s="67"/>
      <c r="H869" s="67"/>
      <c r="I869" s="67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G870" s="67"/>
      <c r="H870" s="67"/>
      <c r="I870" s="67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G871" s="67"/>
      <c r="H871" s="67"/>
      <c r="I871" s="67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G872" s="67"/>
      <c r="H872" s="67"/>
      <c r="I872" s="67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G873" s="67"/>
      <c r="H873" s="67"/>
      <c r="I873" s="67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G874" s="67"/>
      <c r="H874" s="67"/>
      <c r="I874" s="67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G875" s="67"/>
      <c r="H875" s="67"/>
      <c r="I875" s="67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G876" s="67"/>
      <c r="H876" s="67"/>
      <c r="I876" s="67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G877" s="67"/>
      <c r="H877" s="67"/>
      <c r="I877" s="67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G878" s="67"/>
      <c r="H878" s="67"/>
      <c r="I878" s="67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G879" s="67"/>
      <c r="H879" s="67"/>
      <c r="I879" s="67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G880" s="67"/>
      <c r="H880" s="67"/>
      <c r="I880" s="67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G881" s="67"/>
      <c r="H881" s="67"/>
      <c r="I881" s="67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G882" s="67"/>
      <c r="H882" s="67"/>
      <c r="I882" s="67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G883" s="67"/>
      <c r="H883" s="67"/>
      <c r="I883" s="67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G884" s="67"/>
      <c r="H884" s="67"/>
      <c r="I884" s="67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G885" s="67"/>
      <c r="H885" s="67"/>
      <c r="I885" s="67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G886" s="67"/>
      <c r="H886" s="67"/>
      <c r="I886" s="67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G887" s="67"/>
      <c r="H887" s="67"/>
      <c r="I887" s="67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G888" s="67"/>
      <c r="H888" s="67"/>
      <c r="I888" s="67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G889" s="67"/>
      <c r="H889" s="67"/>
      <c r="I889" s="67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G890" s="67"/>
      <c r="H890" s="67"/>
      <c r="I890" s="67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G891" s="67"/>
      <c r="H891" s="67"/>
      <c r="I891" s="67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G892" s="67"/>
      <c r="H892" s="67"/>
      <c r="I892" s="67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G893" s="67"/>
      <c r="H893" s="67"/>
      <c r="I893" s="67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G894" s="67"/>
      <c r="H894" s="67"/>
      <c r="I894" s="67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G895" s="67"/>
      <c r="H895" s="67"/>
      <c r="I895" s="67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G896" s="67"/>
      <c r="H896" s="67"/>
      <c r="I896" s="67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G897" s="67"/>
      <c r="H897" s="67"/>
      <c r="I897" s="67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G898" s="67"/>
      <c r="H898" s="67"/>
      <c r="I898" s="67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G899" s="67"/>
      <c r="H899" s="67"/>
      <c r="I899" s="67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G900" s="67"/>
      <c r="H900" s="67"/>
      <c r="I900" s="67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G901" s="67"/>
      <c r="H901" s="67"/>
      <c r="I901" s="67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G902" s="67"/>
      <c r="H902" s="67"/>
      <c r="I902" s="67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G903" s="67"/>
      <c r="H903" s="67"/>
      <c r="I903" s="67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G904" s="67"/>
      <c r="H904" s="67"/>
      <c r="I904" s="67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G905" s="67"/>
      <c r="H905" s="67"/>
      <c r="I905" s="67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G906" s="67"/>
      <c r="H906" s="67"/>
      <c r="I906" s="67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G907" s="67"/>
      <c r="H907" s="67"/>
      <c r="I907" s="67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G908" s="67"/>
      <c r="H908" s="67"/>
      <c r="I908" s="67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G909" s="67"/>
      <c r="H909" s="67"/>
      <c r="I909" s="67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G910" s="67"/>
      <c r="H910" s="67"/>
      <c r="I910" s="67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G911" s="67"/>
      <c r="H911" s="67"/>
      <c r="I911" s="67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G912" s="67"/>
      <c r="H912" s="67"/>
      <c r="I912" s="67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G913" s="67"/>
      <c r="H913" s="67"/>
      <c r="I913" s="67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G914" s="67"/>
      <c r="H914" s="67"/>
      <c r="I914" s="67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G915" s="67"/>
      <c r="H915" s="67"/>
      <c r="I915" s="67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G916" s="67"/>
      <c r="H916" s="67"/>
      <c r="I916" s="67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G917" s="67"/>
      <c r="H917" s="67"/>
      <c r="I917" s="67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G918" s="67"/>
      <c r="H918" s="67"/>
      <c r="I918" s="67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G919" s="67"/>
      <c r="H919" s="67"/>
      <c r="I919" s="67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G920" s="67"/>
      <c r="H920" s="67"/>
      <c r="I920" s="67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G921" s="67"/>
      <c r="H921" s="67"/>
      <c r="I921" s="67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G922" s="67"/>
      <c r="H922" s="67"/>
      <c r="I922" s="67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G923" s="67"/>
      <c r="H923" s="67"/>
      <c r="I923" s="67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G924" s="67"/>
      <c r="H924" s="67"/>
      <c r="I924" s="67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G925" s="67"/>
      <c r="H925" s="67"/>
      <c r="I925" s="67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G926" s="67"/>
      <c r="H926" s="67"/>
      <c r="I926" s="67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G927" s="67"/>
      <c r="H927" s="67"/>
      <c r="I927" s="67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G928" s="67"/>
      <c r="H928" s="67"/>
      <c r="I928" s="67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G929" s="67"/>
      <c r="H929" s="67"/>
      <c r="I929" s="67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G930" s="67"/>
      <c r="H930" s="67"/>
      <c r="I930" s="67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G931" s="67"/>
      <c r="H931" s="67"/>
      <c r="I931" s="67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G932" s="67"/>
      <c r="H932" s="67"/>
      <c r="I932" s="67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G933" s="67"/>
      <c r="H933" s="67"/>
      <c r="I933" s="67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G934" s="67"/>
      <c r="H934" s="67"/>
      <c r="I934" s="67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G935" s="67"/>
      <c r="H935" s="67"/>
      <c r="I935" s="67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G936" s="67"/>
      <c r="H936" s="67"/>
      <c r="I936" s="67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G937" s="67"/>
      <c r="H937" s="67"/>
      <c r="I937" s="67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G938" s="67"/>
      <c r="H938" s="67"/>
      <c r="I938" s="67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G939" s="67"/>
      <c r="H939" s="67"/>
      <c r="I939" s="67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G940" s="67"/>
      <c r="H940" s="67"/>
      <c r="I940" s="67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G941" s="67"/>
      <c r="H941" s="67"/>
      <c r="I941" s="67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G942" s="67"/>
      <c r="H942" s="67"/>
      <c r="I942" s="67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G943" s="67"/>
      <c r="H943" s="67"/>
      <c r="I943" s="67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G944" s="67"/>
      <c r="H944" s="67"/>
      <c r="I944" s="67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G945" s="67"/>
      <c r="H945" s="67"/>
      <c r="I945" s="67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G946" s="67"/>
      <c r="H946" s="67"/>
      <c r="I946" s="67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G947" s="67"/>
      <c r="H947" s="67"/>
      <c r="I947" s="67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G948" s="67"/>
      <c r="H948" s="67"/>
      <c r="I948" s="67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G949" s="67"/>
      <c r="H949" s="67"/>
      <c r="I949" s="67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G950" s="67"/>
      <c r="H950" s="67"/>
      <c r="I950" s="67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G951" s="67"/>
      <c r="H951" s="67"/>
      <c r="I951" s="67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G952" s="67"/>
      <c r="H952" s="67"/>
      <c r="I952" s="67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G953" s="67"/>
      <c r="H953" s="67"/>
      <c r="I953" s="67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G954" s="67"/>
      <c r="H954" s="67"/>
      <c r="I954" s="67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G955" s="67"/>
      <c r="H955" s="67"/>
      <c r="I955" s="67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G956" s="67"/>
      <c r="H956" s="67"/>
      <c r="I956" s="67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G957" s="67"/>
      <c r="H957" s="67"/>
      <c r="I957" s="67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G958" s="67"/>
      <c r="H958" s="67"/>
      <c r="I958" s="67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G959" s="67"/>
      <c r="H959" s="67"/>
      <c r="I959" s="67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G960" s="67"/>
      <c r="H960" s="67"/>
      <c r="I960" s="67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G961" s="67"/>
      <c r="H961" s="67"/>
      <c r="I961" s="67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G962" s="67"/>
      <c r="H962" s="67"/>
      <c r="I962" s="67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G963" s="67"/>
      <c r="H963" s="67"/>
      <c r="I963" s="67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G964" s="67"/>
      <c r="H964" s="67"/>
      <c r="I964" s="67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G965" s="67"/>
      <c r="H965" s="67"/>
      <c r="I965" s="67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G966" s="67"/>
      <c r="H966" s="67"/>
      <c r="I966" s="67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G967" s="67"/>
      <c r="H967" s="67"/>
      <c r="I967" s="67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G968" s="67"/>
      <c r="H968" s="67"/>
      <c r="I968" s="67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G969" s="67"/>
      <c r="H969" s="67"/>
      <c r="I969" s="67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G970" s="67"/>
      <c r="H970" s="67"/>
      <c r="I970" s="67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G971" s="67"/>
      <c r="H971" s="67"/>
      <c r="I971" s="67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G972" s="67"/>
      <c r="H972" s="67"/>
      <c r="I972" s="67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G973" s="67"/>
      <c r="H973" s="67"/>
      <c r="I973" s="67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G974" s="67"/>
      <c r="H974" s="67"/>
      <c r="I974" s="67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G975" s="67"/>
      <c r="H975" s="67"/>
      <c r="I975" s="67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G976" s="67"/>
      <c r="H976" s="67"/>
      <c r="I976" s="67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G977" s="67"/>
      <c r="H977" s="67"/>
      <c r="I977" s="67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G978" s="67"/>
      <c r="H978" s="67"/>
      <c r="I978" s="67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G979" s="67"/>
      <c r="H979" s="67"/>
      <c r="I979" s="67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G980" s="67"/>
      <c r="H980" s="67"/>
      <c r="I980" s="67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G981" s="67"/>
      <c r="H981" s="67"/>
      <c r="I981" s="67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G982" s="67"/>
      <c r="H982" s="67"/>
      <c r="I982" s="67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G983" s="67"/>
      <c r="H983" s="67"/>
      <c r="I983" s="67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G984" s="67"/>
      <c r="H984" s="67"/>
      <c r="I984" s="67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75" customHeight="1">
      <c r="A985" s="61"/>
      <c r="B985" s="61"/>
      <c r="G985" s="67"/>
      <c r="H985" s="67"/>
      <c r="I985" s="67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75" customHeight="1">
      <c r="A986" s="61"/>
      <c r="B986" s="61"/>
      <c r="G986" s="67"/>
      <c r="H986" s="67"/>
      <c r="I986" s="67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75" customHeight="1">
      <c r="A987" s="61"/>
      <c r="B987" s="61"/>
      <c r="G987" s="67"/>
      <c r="H987" s="67"/>
      <c r="I987" s="67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75" customHeight="1">
      <c r="A988" s="61"/>
      <c r="B988" s="61"/>
      <c r="G988" s="67"/>
      <c r="H988" s="67"/>
      <c r="I988" s="67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75" customHeight="1">
      <c r="A989" s="61"/>
      <c r="B989" s="61"/>
      <c r="G989" s="67"/>
      <c r="H989" s="67"/>
      <c r="I989" s="67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75" customHeight="1">
      <c r="A990" s="61"/>
      <c r="B990" s="61"/>
      <c r="G990" s="67"/>
      <c r="H990" s="67"/>
      <c r="I990" s="67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75" customHeight="1">
      <c r="A991" s="61"/>
      <c r="B991" s="61"/>
      <c r="G991" s="67"/>
      <c r="H991" s="67"/>
      <c r="I991" s="67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75" customHeight="1">
      <c r="A992" s="61"/>
      <c r="B992" s="61"/>
      <c r="G992" s="67"/>
      <c r="H992" s="67"/>
      <c r="I992" s="67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75" customHeight="1">
      <c r="A993" s="61"/>
      <c r="B993" s="61"/>
      <c r="G993" s="67"/>
      <c r="H993" s="67"/>
      <c r="I993" s="67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75" customHeight="1">
      <c r="A994" s="61"/>
      <c r="B994" s="61"/>
      <c r="G994" s="67"/>
      <c r="H994" s="67"/>
      <c r="I994" s="67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75" customHeight="1">
      <c r="A995" s="61"/>
      <c r="B995" s="61"/>
      <c r="G995" s="67"/>
      <c r="H995" s="67"/>
      <c r="I995" s="67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75" customHeight="1">
      <c r="A996" s="61"/>
      <c r="B996" s="61"/>
      <c r="G996" s="67"/>
      <c r="H996" s="67"/>
      <c r="I996" s="67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75" customHeight="1">
      <c r="A997" s="61"/>
      <c r="B997" s="61"/>
      <c r="G997" s="67"/>
      <c r="H997" s="67"/>
      <c r="I997" s="67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75" customHeight="1">
      <c r="A998" s="61"/>
      <c r="B998" s="61"/>
      <c r="G998" s="67"/>
      <c r="H998" s="67"/>
      <c r="I998" s="67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75" customHeight="1">
      <c r="A999" s="61"/>
      <c r="B999" s="61"/>
      <c r="G999" s="67"/>
      <c r="H999" s="67"/>
      <c r="I999" s="67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75" customHeight="1">
      <c r="A1000" s="61"/>
      <c r="B1000" s="61"/>
      <c r="G1000" s="67"/>
      <c r="H1000" s="67"/>
      <c r="I1000" s="67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10">
    <mergeCell ref="A57:B57"/>
    <mergeCell ref="A61:B61"/>
    <mergeCell ref="A65:B65"/>
    <mergeCell ref="A2:B2"/>
    <mergeCell ref="A6:B6"/>
    <mergeCell ref="I14:I17"/>
    <mergeCell ref="A30:B30"/>
    <mergeCell ref="A43:B43"/>
    <mergeCell ref="A47:B47"/>
    <mergeCell ref="A51:B51"/>
  </mergeCells>
  <conditionalFormatting sqref="G3:G5 J4 M4 G7 G12:G17 J13 G23:G24 J23:J25 G28:G29 J28 M28 G31 M41 G42 G44:G46 M44:M45 M48:M49 G49:G50 G52:G56 M52:M55 G58:G60 M58:M59 M62:M63 G63:G64 M67 G68:G1000">
    <cfRule type="cellIs" dxfId="1" priority="1" operator="equal">
      <formula>"TODO"</formula>
    </cfRule>
  </conditionalFormatting>
  <conditionalFormatting sqref="G3:G5 J4 M4 G7 G12:G17 J13 G23:G24 J23:J25 G28:G29 J28 M28 G31 M41 G42 G44:G46 M44:M45 M48:M49 G49:G50 G52:G56 M52:M55 G58:G60 M58:M59 M62:M63 G63:G64 M67 G68:G1000">
    <cfRule type="cellIs" dxfId="2" priority="2" operator="equal">
      <formula>"WAIT"</formula>
    </cfRule>
  </conditionalFormatting>
  <conditionalFormatting sqref="G3:G5 J4 M4 G7 G12:G17 J13 G23:G24 J23:J25 G28:G29 J28 M28 G31 M41 G42 G44:G46 M44:M45 M48:M49 G49:G50 G52:G56 M52:M55 G58:G60 M58:M59 M62:M63 G63:G64 M67 G68:G1000">
    <cfRule type="cellIs" dxfId="3" priority="3" operator="equal">
      <formula>"WIP"</formula>
    </cfRule>
  </conditionalFormatting>
  <conditionalFormatting sqref="G3:G5 J4 M4 G7 G12:G17 J13 G23:G24 J23:J25 G28:G29 J28 M28 G31 M41 G42 G44:G46 M44:M45 M48:M49 G49:G50 G52:G56 M52:M55 G58:G60 M58:M59 M62:M63 G63:G64 M67 G68:G1000">
    <cfRule type="cellIs" dxfId="8" priority="4" operator="equal">
      <formula>"DONE"</formula>
    </cfRule>
  </conditionalFormatting>
  <conditionalFormatting sqref="H3:H5 N4 H7:H24 K13 K23 H28:H29 N28 H31:H37 N41 H42 H44:H46 N45 H48:H50 N49 H52:H56 N55 H58:H60 N59 H62:H64 N63 N67 H68:H1000">
    <cfRule type="cellIs" dxfId="4" priority="5" operator="equal">
      <formula>"HIGH"</formula>
    </cfRule>
  </conditionalFormatting>
  <conditionalFormatting sqref="H3:H5 N4 H7:H24 K13 K23 H28:H29 N28 H31:H37 N41 H42 H44:H46 N45 H48:H50 N49 H52:H56 N55 H58:H60 N59 H62:H64 N63 N67 H68:H1000">
    <cfRule type="cellIs" dxfId="5" priority="6" operator="equal">
      <formula>"NORMAL"</formula>
    </cfRule>
  </conditionalFormatting>
  <conditionalFormatting sqref="H3:H5 N4 H7:H24 K13 K23 H28:H29 N28 H31:H37 N41 H42 H44:H46 N45 H48:H50 N49 H52:H56 N55 H58:H60 N59 H62:H64 N63 N67 H68:H1000">
    <cfRule type="cellIs" dxfId="6" priority="7" operator="equal">
      <formula>"LOW"</formula>
    </cfRule>
  </conditionalFormatting>
  <conditionalFormatting sqref="H66:H67">
    <cfRule type="cellIs" dxfId="6" priority="8" operator="equal">
      <formula>"LOW"</formula>
    </cfRule>
  </conditionalFormatting>
  <conditionalFormatting sqref="H66:H67">
    <cfRule type="cellIs" dxfId="5" priority="9" operator="equal">
      <formula>"NORMAL"</formula>
    </cfRule>
  </conditionalFormatting>
  <conditionalFormatting sqref="H66:H67">
    <cfRule type="cellIs" dxfId="4" priority="10" operator="equal">
      <formula>"HIGH"</formula>
    </cfRule>
  </conditionalFormatting>
  <conditionalFormatting sqref="G38 J38:J41 G40 J45 J49 J55 J59 J63 J67">
    <cfRule type="cellIs" dxfId="1" priority="11" operator="equal">
      <formula>"TODO"</formula>
    </cfRule>
  </conditionalFormatting>
  <conditionalFormatting sqref="G38 J38:J41 G40 J45 J49 J55 J59 J63 J67">
    <cfRule type="cellIs" dxfId="2" priority="12" operator="equal">
      <formula>"WAIT"</formula>
    </cfRule>
  </conditionalFormatting>
  <conditionalFormatting sqref="G38 J38:J41 G40 J45 J49 J55 J59 J63 J67">
    <cfRule type="cellIs" dxfId="3" priority="13" operator="equal">
      <formula>"WIP"</formula>
    </cfRule>
  </conditionalFormatting>
  <conditionalFormatting sqref="G38 J38:J41 G40 J45 J49 J55 J59 J63 J67">
    <cfRule type="cellIs" dxfId="8" priority="14" operator="equal">
      <formula>"DONE"</formula>
    </cfRule>
  </conditionalFormatting>
  <conditionalFormatting sqref="H38 H40:H41 K40 N44 N48 N52:N54 N58 N62">
    <cfRule type="cellIs" dxfId="4" priority="15" operator="equal">
      <formula>"HIGH"</formula>
    </cfRule>
  </conditionalFormatting>
  <conditionalFormatting sqref="H38 H40:H41 K40 N44 N48 N52:N54 N58 N62">
    <cfRule type="cellIs" dxfId="5" priority="16" operator="equal">
      <formula>"NORMAL"</formula>
    </cfRule>
  </conditionalFormatting>
  <conditionalFormatting sqref="H38 H40:H41 K40 N44 N48 N52:N54 N58 N62">
    <cfRule type="cellIs" dxfId="6" priority="17" operator="equal">
      <formula>"LOW"</formula>
    </cfRule>
  </conditionalFormatting>
  <conditionalFormatting sqref="H1">
    <cfRule type="cellIs" dxfId="6" priority="18" operator="equal">
      <formula>"LOW"</formula>
    </cfRule>
  </conditionalFormatting>
  <conditionalFormatting sqref="H1">
    <cfRule type="cellIs" dxfId="5" priority="19" operator="equal">
      <formula>"NORMAL"</formula>
    </cfRule>
  </conditionalFormatting>
  <conditionalFormatting sqref="H1">
    <cfRule type="cellIs" dxfId="4" priority="20" operator="equal">
      <formula>"HIGH"</formula>
    </cfRule>
  </conditionalFormatting>
  <conditionalFormatting sqref="J1">
    <cfRule type="cellIs" dxfId="1" priority="21" operator="equal">
      <formula>"TODO"</formula>
    </cfRule>
  </conditionalFormatting>
  <conditionalFormatting sqref="J1">
    <cfRule type="cellIs" dxfId="2" priority="22" operator="equal">
      <formula>"WAIT"</formula>
    </cfRule>
  </conditionalFormatting>
  <conditionalFormatting sqref="J1">
    <cfRule type="cellIs" dxfId="3" priority="23" operator="equal">
      <formula>"WIP"</formula>
    </cfRule>
  </conditionalFormatting>
  <conditionalFormatting sqref="J1">
    <cfRule type="cellIs" dxfId="0" priority="24" operator="equal">
      <formula>"DONE v1.3.1"</formula>
    </cfRule>
  </conditionalFormatting>
  <conditionalFormatting sqref="K1">
    <cfRule type="cellIs" dxfId="4" priority="25" operator="equal">
      <formula>"HIGH"</formula>
    </cfRule>
  </conditionalFormatting>
  <conditionalFormatting sqref="K1">
    <cfRule type="cellIs" dxfId="5" priority="26" operator="equal">
      <formula>"NORMAL"</formula>
    </cfRule>
  </conditionalFormatting>
  <conditionalFormatting sqref="K1">
    <cfRule type="cellIs" dxfId="6" priority="27" operator="equal">
      <formula>"LOW"</formula>
    </cfRule>
  </conditionalFormatting>
  <conditionalFormatting sqref="M1">
    <cfRule type="cellIs" dxfId="1" priority="28" operator="equal">
      <formula>"TODO"</formula>
    </cfRule>
  </conditionalFormatting>
  <conditionalFormatting sqref="M1">
    <cfRule type="cellIs" dxfId="2" priority="29" operator="equal">
      <formula>"WAIT"</formula>
    </cfRule>
  </conditionalFormatting>
  <conditionalFormatting sqref="M1">
    <cfRule type="cellIs" dxfId="3" priority="30" operator="equal">
      <formula>"WIP"</formula>
    </cfRule>
  </conditionalFormatting>
  <conditionalFormatting sqref="M1">
    <cfRule type="cellIs" dxfId="0" priority="31" operator="equal">
      <formula>"DONE v1.3.1"</formula>
    </cfRule>
  </conditionalFormatting>
  <conditionalFormatting sqref="N1">
    <cfRule type="cellIs" dxfId="4" priority="32" operator="equal">
      <formula>"HIGH"</formula>
    </cfRule>
  </conditionalFormatting>
  <conditionalFormatting sqref="N1">
    <cfRule type="cellIs" dxfId="5" priority="33" operator="equal">
      <formula>"NORMAL"</formula>
    </cfRule>
  </conditionalFormatting>
  <conditionalFormatting sqref="N1">
    <cfRule type="cellIs" dxfId="6" priority="34" operator="equal">
      <formula>"LOW"</formula>
    </cfRule>
  </conditionalFormatting>
  <conditionalFormatting sqref="G1">
    <cfRule type="cellIs" dxfId="1" priority="35" operator="equal">
      <formula>"TODO"</formula>
    </cfRule>
  </conditionalFormatting>
  <conditionalFormatting sqref="G1">
    <cfRule type="cellIs" dxfId="2" priority="36" operator="equal">
      <formula>"WAIT"</formula>
    </cfRule>
  </conditionalFormatting>
  <conditionalFormatting sqref="G1">
    <cfRule type="cellIs" dxfId="3" priority="37" operator="equal">
      <formula>"WIP"</formula>
    </cfRule>
  </conditionalFormatting>
  <conditionalFormatting sqref="G1">
    <cfRule type="cellIs" dxfId="9" priority="38" operator="equal">
      <formula>"DONE v1.3.1"</formula>
    </cfRule>
  </conditionalFormatting>
  <conditionalFormatting sqref="H1">
    <cfRule type="cellIs" dxfId="4" priority="39" operator="equal">
      <formula>"HIGH"</formula>
    </cfRule>
  </conditionalFormatting>
  <conditionalFormatting sqref="H1">
    <cfRule type="cellIs" dxfId="5" priority="40" operator="equal">
      <formula>"NORMAL"</formula>
    </cfRule>
  </conditionalFormatting>
  <conditionalFormatting sqref="H1">
    <cfRule type="cellIs" dxfId="6" priority="41" operator="equal">
      <formula>"LOW"</formula>
    </cfRule>
  </conditionalFormatting>
  <conditionalFormatting sqref="I1">
    <cfRule type="cellIs" dxfId="4" priority="42" operator="equal">
      <formula>"HIGH"</formula>
    </cfRule>
  </conditionalFormatting>
  <conditionalFormatting sqref="I1">
    <cfRule type="cellIs" dxfId="5" priority="43" operator="equal">
      <formula>"NORMAL"</formula>
    </cfRule>
  </conditionalFormatting>
  <conditionalFormatting sqref="I1">
    <cfRule type="cellIs" dxfId="6" priority="44" operator="equal">
      <formula>"LOW"</formula>
    </cfRule>
  </conditionalFormatting>
  <conditionalFormatting sqref="G18">
    <cfRule type="cellIs" dxfId="1" priority="45" operator="equal">
      <formula>"TODO"</formula>
    </cfRule>
  </conditionalFormatting>
  <conditionalFormatting sqref="G18">
    <cfRule type="cellIs" dxfId="2" priority="46" operator="equal">
      <formula>"WAIT"</formula>
    </cfRule>
  </conditionalFormatting>
  <conditionalFormatting sqref="G18">
    <cfRule type="cellIs" dxfId="3" priority="47" operator="equal">
      <formula>"WIP"</formula>
    </cfRule>
  </conditionalFormatting>
  <conditionalFormatting sqref="G18">
    <cfRule type="cellIs" dxfId="8" priority="48" operator="equal">
      <formula>"DONE v1.3.1"</formula>
    </cfRule>
  </conditionalFormatting>
  <conditionalFormatting sqref="G18">
    <cfRule type="cellIs" dxfId="7" priority="49" operator="equal">
      <formula>"DONE v1.4.2"</formula>
    </cfRule>
  </conditionalFormatting>
  <conditionalFormatting sqref="G25">
    <cfRule type="cellIs" dxfId="1" priority="50" operator="equal">
      <formula>"TODO"</formula>
    </cfRule>
  </conditionalFormatting>
  <conditionalFormatting sqref="G25">
    <cfRule type="cellIs" dxfId="2" priority="51" operator="equal">
      <formula>"WAIT"</formula>
    </cfRule>
  </conditionalFormatting>
  <conditionalFormatting sqref="G25">
    <cfRule type="cellIs" dxfId="3" priority="52" operator="equal">
      <formula>"WIP"</formula>
    </cfRule>
  </conditionalFormatting>
  <conditionalFormatting sqref="G25">
    <cfRule type="cellIs" dxfId="8" priority="53" operator="equal">
      <formula>"DONE"</formula>
    </cfRule>
  </conditionalFormatting>
  <conditionalFormatting sqref="H25:H27">
    <cfRule type="cellIs" dxfId="4" priority="54" operator="equal">
      <formula>"HIGH"</formula>
    </cfRule>
  </conditionalFormatting>
  <conditionalFormatting sqref="H25:H27">
    <cfRule type="cellIs" dxfId="5" priority="55" operator="equal">
      <formula>"NORMAL"</formula>
    </cfRule>
  </conditionalFormatting>
  <conditionalFormatting sqref="H25:H27">
    <cfRule type="cellIs" dxfId="6" priority="56" operator="equal">
      <formula>"LOW"</formula>
    </cfRule>
  </conditionalFormatting>
  <conditionalFormatting sqref="G26">
    <cfRule type="cellIs" dxfId="1" priority="57" operator="equal">
      <formula>"TODO"</formula>
    </cfRule>
  </conditionalFormatting>
  <conditionalFormatting sqref="G26">
    <cfRule type="cellIs" dxfId="2" priority="58" operator="equal">
      <formula>"WAIT"</formula>
    </cfRule>
  </conditionalFormatting>
  <conditionalFormatting sqref="G26">
    <cfRule type="cellIs" dxfId="3" priority="59" operator="equal">
      <formula>"WIP"</formula>
    </cfRule>
  </conditionalFormatting>
  <conditionalFormatting sqref="G26">
    <cfRule type="cellIs" dxfId="8" priority="60" operator="equal">
      <formula>"DONE"</formula>
    </cfRule>
  </conditionalFormatting>
  <conditionalFormatting sqref="G41">
    <cfRule type="cellIs" dxfId="1" priority="61" operator="equal">
      <formula>"TODO"</formula>
    </cfRule>
  </conditionalFormatting>
  <conditionalFormatting sqref="G41">
    <cfRule type="cellIs" dxfId="2" priority="62" operator="equal">
      <formula>"WAIT"</formula>
    </cfRule>
  </conditionalFormatting>
  <conditionalFormatting sqref="G41">
    <cfRule type="cellIs" dxfId="3" priority="63" operator="equal">
      <formula>"WIP"</formula>
    </cfRule>
  </conditionalFormatting>
  <conditionalFormatting sqref="G41">
    <cfRule type="cellIs" dxfId="8" priority="64" operator="equal">
      <formula>"DONE"</formula>
    </cfRule>
  </conditionalFormatting>
  <conditionalFormatting sqref="G67">
    <cfRule type="cellIs" dxfId="1" priority="65" operator="equal">
      <formula>"TODO"</formula>
    </cfRule>
  </conditionalFormatting>
  <conditionalFormatting sqref="G67">
    <cfRule type="cellIs" dxfId="2" priority="66" operator="equal">
      <formula>"WAIT"</formula>
    </cfRule>
  </conditionalFormatting>
  <conditionalFormatting sqref="G67">
    <cfRule type="cellIs" dxfId="3" priority="67" operator="equal">
      <formula>"WIP"</formula>
    </cfRule>
  </conditionalFormatting>
  <conditionalFormatting sqref="G67">
    <cfRule type="cellIs" dxfId="8" priority="68" operator="equal">
      <formula>"DONE"</formula>
    </cfRule>
  </conditionalFormatting>
  <conditionalFormatting sqref="G39">
    <cfRule type="cellIs" dxfId="1" priority="69" operator="equal">
      <formula>"TODO"</formula>
    </cfRule>
  </conditionalFormatting>
  <conditionalFormatting sqref="G39">
    <cfRule type="cellIs" dxfId="2" priority="70" operator="equal">
      <formula>"WAIT"</formula>
    </cfRule>
  </conditionalFormatting>
  <conditionalFormatting sqref="G39">
    <cfRule type="cellIs" dxfId="3" priority="71" operator="equal">
      <formula>"WIP"</formula>
    </cfRule>
  </conditionalFormatting>
  <conditionalFormatting sqref="G39">
    <cfRule type="cellIs" dxfId="8" priority="72" operator="equal">
      <formula>"DONE"</formula>
    </cfRule>
  </conditionalFormatting>
  <conditionalFormatting sqref="H39">
    <cfRule type="cellIs" dxfId="4" priority="73" operator="equal">
      <formula>"HIGH"</formula>
    </cfRule>
  </conditionalFormatting>
  <conditionalFormatting sqref="H39">
    <cfRule type="cellIs" dxfId="5" priority="74" operator="equal">
      <formula>"NORMAL"</formula>
    </cfRule>
  </conditionalFormatting>
  <conditionalFormatting sqref="H39">
    <cfRule type="cellIs" dxfId="6" priority="75" operator="equal">
      <formula>"LOW"</formula>
    </cfRule>
  </conditionalFormatting>
  <printOptions/>
  <pageMargins bottom="0.0" footer="0.0" header="0.0" left="0.0" right="0.0" top="0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13"/>
    <col customWidth="1" min="2" max="2" width="24.25"/>
    <col customWidth="1" min="3" max="3" width="12.13"/>
    <col customWidth="1" min="4" max="4" width="11.25"/>
    <col customWidth="1" min="5" max="5" width="11.0"/>
    <col customWidth="1" min="6" max="6" width="13.0"/>
    <col customWidth="1" min="7" max="7" width="16.75"/>
    <col customWidth="1" min="8" max="8" width="12.75"/>
    <col customWidth="1" min="9" max="9" width="8.63"/>
    <col customWidth="1" min="10" max="10" width="16.75"/>
    <col customWidth="1" min="11" max="11" width="12.75"/>
    <col customWidth="1" min="12" max="12" width="8.63"/>
    <col customWidth="1" min="13" max="13" width="16.75"/>
    <col customWidth="1" min="14" max="14" width="12.75"/>
    <col customWidth="1" min="15" max="26" width="8.63"/>
  </cols>
  <sheetData>
    <row r="1" ht="12.75" customHeight="1">
      <c r="A1" s="36" t="s">
        <v>112</v>
      </c>
      <c r="B1" s="36" t="s">
        <v>113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7" t="s">
        <v>6</v>
      </c>
      <c r="L1" s="7" t="s">
        <v>7</v>
      </c>
      <c r="M1" s="8" t="s">
        <v>9</v>
      </c>
      <c r="N1" s="8" t="s">
        <v>6</v>
      </c>
      <c r="O1" s="8" t="s">
        <v>7</v>
      </c>
    </row>
    <row r="2" ht="12.75" customHeight="1">
      <c r="A2" s="37" t="s">
        <v>252</v>
      </c>
      <c r="B2" s="38"/>
      <c r="C2" s="39"/>
      <c r="D2" s="39"/>
      <c r="E2" s="39"/>
      <c r="F2" s="39"/>
      <c r="G2" s="39"/>
      <c r="H2" s="39"/>
      <c r="I2" s="39"/>
      <c r="J2" s="37"/>
      <c r="K2" s="40"/>
      <c r="L2" s="40"/>
      <c r="M2" s="40"/>
      <c r="N2" s="38"/>
      <c r="O2" s="39"/>
    </row>
    <row r="3" ht="12.75" customHeight="1">
      <c r="A3" s="41" t="s">
        <v>253</v>
      </c>
      <c r="B3" s="41"/>
      <c r="C3" s="10" t="s">
        <v>12</v>
      </c>
      <c r="D3" s="10" t="s">
        <v>12</v>
      </c>
      <c r="E3" s="10" t="s">
        <v>12</v>
      </c>
      <c r="F3" s="10" t="s">
        <v>12</v>
      </c>
      <c r="G3" s="42" t="s">
        <v>16</v>
      </c>
      <c r="H3" s="42"/>
      <c r="I3" s="42"/>
      <c r="J3" s="11" t="s">
        <v>13</v>
      </c>
      <c r="M3" s="11" t="s">
        <v>13</v>
      </c>
    </row>
    <row r="4" ht="12.75" customHeight="1">
      <c r="A4" s="41"/>
      <c r="B4" s="41"/>
      <c r="C4" s="10"/>
      <c r="D4" s="10"/>
      <c r="E4" s="10"/>
      <c r="F4" s="10"/>
      <c r="G4" s="42"/>
      <c r="H4" s="42"/>
      <c r="I4" s="42"/>
    </row>
    <row r="5" ht="12.75" customHeight="1">
      <c r="A5" s="37" t="s">
        <v>254</v>
      </c>
      <c r="B5" s="38"/>
      <c r="C5" s="37"/>
      <c r="D5" s="38"/>
      <c r="E5" s="37"/>
      <c r="F5" s="38"/>
      <c r="G5" s="37"/>
      <c r="H5" s="38"/>
      <c r="I5" s="39"/>
      <c r="J5" s="37"/>
      <c r="K5" s="40"/>
      <c r="L5" s="40"/>
      <c r="M5" s="40"/>
      <c r="N5" s="38"/>
      <c r="O5" s="39"/>
    </row>
    <row r="6" ht="12.75" customHeight="1">
      <c r="A6" s="41" t="s">
        <v>255</v>
      </c>
      <c r="B6" s="41"/>
      <c r="C6" s="10"/>
      <c r="D6" s="10"/>
      <c r="E6" s="10"/>
      <c r="F6" s="10"/>
      <c r="G6" s="42"/>
      <c r="H6" s="42"/>
      <c r="I6" s="42"/>
      <c r="M6" s="11" t="s">
        <v>13</v>
      </c>
    </row>
    <row r="7" ht="12.75" customHeight="1">
      <c r="A7" s="41"/>
      <c r="B7" s="41" t="s">
        <v>120</v>
      </c>
      <c r="C7" s="41" t="s">
        <v>12</v>
      </c>
      <c r="D7" s="41" t="s">
        <v>12</v>
      </c>
      <c r="E7" s="41" t="s">
        <v>12</v>
      </c>
      <c r="F7" s="41" t="s">
        <v>12</v>
      </c>
      <c r="G7" s="42" t="s">
        <v>16</v>
      </c>
      <c r="H7" s="42"/>
      <c r="I7" s="42"/>
      <c r="J7" s="11" t="s">
        <v>13</v>
      </c>
      <c r="M7" s="11" t="s">
        <v>13</v>
      </c>
    </row>
    <row r="8" ht="12.75" customHeight="1">
      <c r="A8" s="41"/>
      <c r="B8" s="41" t="s">
        <v>121</v>
      </c>
      <c r="C8" s="10" t="s">
        <v>12</v>
      </c>
      <c r="D8" s="10" t="s">
        <v>12</v>
      </c>
      <c r="E8" s="41" t="s">
        <v>122</v>
      </c>
      <c r="F8" s="10" t="s">
        <v>12</v>
      </c>
      <c r="G8" s="42" t="s">
        <v>16</v>
      </c>
      <c r="H8" s="42"/>
      <c r="I8" s="42"/>
      <c r="J8" s="43" t="s">
        <v>96</v>
      </c>
      <c r="M8" s="43" t="s">
        <v>96</v>
      </c>
    </row>
    <row r="9" ht="12.75" customHeight="1">
      <c r="A9" s="41"/>
      <c r="B9" s="41" t="s">
        <v>123</v>
      </c>
      <c r="C9" s="41" t="s">
        <v>12</v>
      </c>
      <c r="D9" s="41" t="s">
        <v>12</v>
      </c>
      <c r="E9" s="41" t="s">
        <v>12</v>
      </c>
      <c r="F9" s="10" t="s">
        <v>12</v>
      </c>
      <c r="G9" s="42" t="s">
        <v>16</v>
      </c>
      <c r="H9" s="42"/>
      <c r="I9" s="44"/>
      <c r="J9" s="11" t="s">
        <v>13</v>
      </c>
      <c r="M9" s="11" t="s">
        <v>13</v>
      </c>
    </row>
    <row r="10" ht="12.75" customHeight="1">
      <c r="A10" s="41"/>
      <c r="B10" s="41" t="s">
        <v>124</v>
      </c>
      <c r="C10" s="10" t="s">
        <v>12</v>
      </c>
      <c r="D10" s="10" t="s">
        <v>12</v>
      </c>
      <c r="E10" s="41" t="s">
        <v>12</v>
      </c>
      <c r="F10" s="41" t="s">
        <v>12</v>
      </c>
      <c r="G10" s="42" t="s">
        <v>16</v>
      </c>
      <c r="H10" s="42"/>
      <c r="I10" s="44"/>
      <c r="J10" s="11" t="s">
        <v>13</v>
      </c>
      <c r="M10" s="11" t="s">
        <v>13</v>
      </c>
    </row>
    <row r="11" ht="12.75" customHeight="1">
      <c r="A11" s="41"/>
      <c r="B11" s="41" t="s">
        <v>127</v>
      </c>
      <c r="C11" s="10" t="s">
        <v>12</v>
      </c>
      <c r="D11" s="10" t="s">
        <v>12</v>
      </c>
      <c r="E11" s="10" t="s">
        <v>12</v>
      </c>
      <c r="F11" s="10" t="s">
        <v>12</v>
      </c>
      <c r="G11" s="42" t="s">
        <v>16</v>
      </c>
      <c r="H11" s="42"/>
      <c r="I11" s="42"/>
      <c r="J11" s="11" t="s">
        <v>13</v>
      </c>
      <c r="M11" s="42" t="s">
        <v>16</v>
      </c>
    </row>
    <row r="12" ht="12.75" customHeight="1">
      <c r="A12" s="41"/>
      <c r="B12" s="41" t="s">
        <v>128</v>
      </c>
      <c r="C12" s="41" t="s">
        <v>12</v>
      </c>
      <c r="D12" s="41" t="s">
        <v>12</v>
      </c>
      <c r="E12" s="10" t="s">
        <v>12</v>
      </c>
      <c r="F12" s="10" t="s">
        <v>12</v>
      </c>
      <c r="G12" s="42" t="s">
        <v>16</v>
      </c>
      <c r="H12" s="42"/>
      <c r="I12" s="44"/>
      <c r="J12" s="11" t="s">
        <v>13</v>
      </c>
      <c r="M12" s="42" t="s">
        <v>16</v>
      </c>
    </row>
    <row r="13" ht="12.75" customHeight="1">
      <c r="A13" s="41"/>
      <c r="B13" s="41" t="s">
        <v>129</v>
      </c>
      <c r="C13" s="10" t="s">
        <v>12</v>
      </c>
      <c r="D13" s="10" t="s">
        <v>12</v>
      </c>
      <c r="E13" s="10" t="s">
        <v>12</v>
      </c>
      <c r="F13" s="10" t="s">
        <v>12</v>
      </c>
      <c r="G13" s="42" t="s">
        <v>16</v>
      </c>
      <c r="H13" s="42"/>
      <c r="J13" s="11" t="s">
        <v>13</v>
      </c>
      <c r="M13" s="42" t="s">
        <v>16</v>
      </c>
    </row>
    <row r="14" ht="12.75" customHeight="1">
      <c r="A14" s="41"/>
      <c r="B14" s="41" t="s">
        <v>130</v>
      </c>
      <c r="C14" s="41" t="s">
        <v>12</v>
      </c>
      <c r="D14" s="41" t="s">
        <v>12</v>
      </c>
      <c r="E14" s="10" t="s">
        <v>12</v>
      </c>
      <c r="F14" s="10" t="s">
        <v>12</v>
      </c>
      <c r="G14" s="42" t="s">
        <v>16</v>
      </c>
      <c r="H14" s="42"/>
      <c r="J14" s="11" t="s">
        <v>13</v>
      </c>
      <c r="M14" s="42" t="s">
        <v>16</v>
      </c>
    </row>
    <row r="15" ht="12.75" customHeight="1">
      <c r="A15" s="41"/>
      <c r="B15" s="41" t="s">
        <v>131</v>
      </c>
      <c r="C15" s="10" t="s">
        <v>12</v>
      </c>
      <c r="D15" s="10" t="s">
        <v>12</v>
      </c>
      <c r="E15" s="10" t="s">
        <v>12</v>
      </c>
      <c r="F15" s="10" t="s">
        <v>12</v>
      </c>
      <c r="G15" s="42" t="s">
        <v>16</v>
      </c>
      <c r="H15" s="42"/>
      <c r="J15" s="11" t="s">
        <v>13</v>
      </c>
      <c r="M15" s="42" t="s">
        <v>16</v>
      </c>
    </row>
    <row r="16" ht="12.75" customHeight="1">
      <c r="A16" s="41"/>
      <c r="B16" s="41" t="s">
        <v>229</v>
      </c>
      <c r="C16" s="41" t="s">
        <v>12</v>
      </c>
      <c r="D16" s="41" t="s">
        <v>12</v>
      </c>
      <c r="E16" s="10" t="s">
        <v>12</v>
      </c>
      <c r="F16" s="10" t="s">
        <v>12</v>
      </c>
      <c r="G16" s="42" t="s">
        <v>16</v>
      </c>
      <c r="H16" s="42"/>
      <c r="I16" s="44"/>
      <c r="J16" s="42" t="s">
        <v>16</v>
      </c>
      <c r="K16" s="12" t="s">
        <v>17</v>
      </c>
      <c r="M16" s="42" t="s">
        <v>16</v>
      </c>
    </row>
    <row r="17" ht="12.75" customHeight="1">
      <c r="A17" s="41"/>
      <c r="B17" s="41" t="s">
        <v>230</v>
      </c>
      <c r="C17" s="41" t="s">
        <v>12</v>
      </c>
      <c r="D17" s="41" t="s">
        <v>12</v>
      </c>
      <c r="E17" s="10" t="s">
        <v>12</v>
      </c>
      <c r="F17" s="10" t="s">
        <v>12</v>
      </c>
      <c r="G17" s="42" t="s">
        <v>16</v>
      </c>
      <c r="H17" s="42"/>
      <c r="I17" s="44"/>
      <c r="J17" s="42" t="s">
        <v>16</v>
      </c>
      <c r="K17" s="12" t="s">
        <v>17</v>
      </c>
      <c r="M17" s="42" t="s">
        <v>16</v>
      </c>
    </row>
    <row r="18" ht="12.75" customHeight="1">
      <c r="A18" s="41"/>
      <c r="B18" s="41" t="s">
        <v>231</v>
      </c>
      <c r="C18" s="41" t="s">
        <v>12</v>
      </c>
      <c r="D18" s="41" t="s">
        <v>12</v>
      </c>
      <c r="E18" s="10" t="s">
        <v>12</v>
      </c>
      <c r="F18" s="10" t="s">
        <v>12</v>
      </c>
      <c r="G18" s="42" t="s">
        <v>16</v>
      </c>
      <c r="H18" s="42"/>
      <c r="I18" s="44"/>
      <c r="J18" s="42" t="s">
        <v>16</v>
      </c>
      <c r="K18" s="12" t="s">
        <v>17</v>
      </c>
      <c r="M18" s="42" t="s">
        <v>16</v>
      </c>
    </row>
    <row r="19" ht="12.75" customHeight="1">
      <c r="A19" s="41"/>
      <c r="B19" s="41" t="s">
        <v>256</v>
      </c>
      <c r="C19" s="18" t="s">
        <v>23</v>
      </c>
      <c r="D19" s="10" t="s">
        <v>12</v>
      </c>
      <c r="E19" s="10" t="s">
        <v>12</v>
      </c>
      <c r="F19" s="10" t="s">
        <v>12</v>
      </c>
      <c r="G19" s="42" t="s">
        <v>16</v>
      </c>
      <c r="H19" s="42"/>
      <c r="I19" s="42"/>
      <c r="J19" s="11" t="s">
        <v>13</v>
      </c>
      <c r="M19" s="42" t="s">
        <v>16</v>
      </c>
    </row>
    <row r="20" ht="12.75" customHeight="1">
      <c r="A20" s="41"/>
      <c r="B20" s="41" t="s">
        <v>133</v>
      </c>
      <c r="C20" s="18" t="s">
        <v>23</v>
      </c>
      <c r="D20" s="10" t="s">
        <v>12</v>
      </c>
      <c r="E20" s="10" t="s">
        <v>12</v>
      </c>
      <c r="F20" s="10" t="s">
        <v>12</v>
      </c>
      <c r="G20" s="42" t="s">
        <v>16</v>
      </c>
      <c r="H20" s="42"/>
      <c r="I20" s="42"/>
      <c r="J20" s="42" t="s">
        <v>16</v>
      </c>
      <c r="K20" s="12" t="s">
        <v>17</v>
      </c>
      <c r="M20" s="42" t="s">
        <v>16</v>
      </c>
    </row>
    <row r="21" ht="12.75" customHeight="1">
      <c r="A21" s="41"/>
      <c r="B21" s="41" t="s">
        <v>134</v>
      </c>
      <c r="C21" s="18" t="s">
        <v>23</v>
      </c>
      <c r="D21" s="18" t="s">
        <v>23</v>
      </c>
      <c r="E21" s="10" t="s">
        <v>12</v>
      </c>
      <c r="F21" s="10" t="s">
        <v>12</v>
      </c>
      <c r="G21" s="42" t="s">
        <v>16</v>
      </c>
      <c r="H21" s="42"/>
      <c r="I21" s="42"/>
      <c r="J21" s="11" t="s">
        <v>13</v>
      </c>
      <c r="M21" s="42" t="s">
        <v>16</v>
      </c>
    </row>
    <row r="22" ht="12.75" customHeight="1">
      <c r="A22" s="41"/>
      <c r="B22" s="41" t="s">
        <v>135</v>
      </c>
      <c r="C22" s="41" t="s">
        <v>12</v>
      </c>
      <c r="D22" s="41" t="s">
        <v>12</v>
      </c>
      <c r="E22" s="10" t="s">
        <v>12</v>
      </c>
      <c r="F22" s="10" t="s">
        <v>12</v>
      </c>
      <c r="G22" s="42" t="s">
        <v>16</v>
      </c>
      <c r="H22" s="42"/>
      <c r="I22" s="42"/>
      <c r="J22" s="11" t="s">
        <v>13</v>
      </c>
      <c r="M22" s="11" t="s">
        <v>13</v>
      </c>
    </row>
    <row r="23" ht="12.75" customHeight="1">
      <c r="H23" s="42"/>
      <c r="I23" s="44"/>
    </row>
    <row r="24" ht="12.75" customHeight="1">
      <c r="A24" s="37" t="s">
        <v>257</v>
      </c>
      <c r="B24" s="38"/>
      <c r="C24" s="39"/>
      <c r="D24" s="39"/>
      <c r="E24" s="39"/>
      <c r="F24" s="39"/>
      <c r="G24" s="39"/>
      <c r="H24" s="39"/>
      <c r="I24" s="39"/>
      <c r="J24" s="37"/>
      <c r="K24" s="40"/>
      <c r="L24" s="40"/>
      <c r="M24" s="40"/>
      <c r="N24" s="38"/>
      <c r="O24" s="39"/>
    </row>
    <row r="25" ht="12.75" customHeight="1">
      <c r="A25" s="41" t="s">
        <v>258</v>
      </c>
      <c r="B25" s="41"/>
      <c r="C25" s="10" t="s">
        <v>12</v>
      </c>
      <c r="D25" s="10" t="s">
        <v>12</v>
      </c>
      <c r="E25" s="10" t="s">
        <v>12</v>
      </c>
      <c r="F25" s="10" t="s">
        <v>12</v>
      </c>
      <c r="G25" s="42" t="s">
        <v>16</v>
      </c>
      <c r="H25" s="42"/>
      <c r="I25" s="42"/>
      <c r="J25" s="11" t="s">
        <v>13</v>
      </c>
      <c r="M25" s="11" t="s">
        <v>13</v>
      </c>
    </row>
    <row r="26" ht="12.75" customHeight="1">
      <c r="A26" s="41"/>
      <c r="B26" s="41"/>
      <c r="C26" s="10"/>
      <c r="D26" s="10"/>
      <c r="E26" s="10"/>
      <c r="F26" s="10"/>
      <c r="G26" s="42"/>
      <c r="H26" s="42"/>
      <c r="I26" s="42"/>
    </row>
    <row r="27" ht="12.75" customHeight="1">
      <c r="A27" s="37" t="s">
        <v>259</v>
      </c>
      <c r="B27" s="38"/>
      <c r="C27" s="37"/>
      <c r="D27" s="38"/>
      <c r="E27" s="37"/>
      <c r="F27" s="38"/>
      <c r="G27" s="37"/>
      <c r="H27" s="38"/>
      <c r="I27" s="39"/>
      <c r="J27" s="37"/>
      <c r="K27" s="40"/>
      <c r="L27" s="40"/>
      <c r="M27" s="40"/>
      <c r="N27" s="38"/>
      <c r="O27" s="39"/>
    </row>
    <row r="28" ht="12.75" customHeight="1">
      <c r="A28" s="41" t="s">
        <v>260</v>
      </c>
      <c r="B28" s="41"/>
      <c r="C28" s="10" t="s">
        <v>12</v>
      </c>
      <c r="D28" s="10" t="s">
        <v>12</v>
      </c>
      <c r="E28" s="10" t="s">
        <v>12</v>
      </c>
      <c r="F28" s="10" t="s">
        <v>12</v>
      </c>
      <c r="G28" s="42" t="s">
        <v>16</v>
      </c>
      <c r="H28" s="42"/>
      <c r="I28" s="42"/>
      <c r="J28" s="11" t="s">
        <v>13</v>
      </c>
      <c r="M28" s="11" t="s">
        <v>13</v>
      </c>
    </row>
    <row r="29" ht="12.75" customHeight="1">
      <c r="A29" s="41"/>
      <c r="B29" s="41"/>
      <c r="C29" s="10"/>
      <c r="D29" s="10"/>
      <c r="E29" s="10"/>
      <c r="F29" s="10"/>
      <c r="G29" s="42"/>
      <c r="H29" s="42"/>
      <c r="I29" s="42"/>
    </row>
    <row r="30" ht="12.75" customHeight="1">
      <c r="A30" s="37" t="s">
        <v>261</v>
      </c>
      <c r="B30" s="38"/>
      <c r="C30" s="37"/>
      <c r="D30" s="38"/>
      <c r="E30" s="37"/>
      <c r="F30" s="38"/>
      <c r="G30" s="37"/>
      <c r="H30" s="38"/>
      <c r="I30" s="39"/>
      <c r="J30" s="37"/>
      <c r="K30" s="40"/>
      <c r="L30" s="40"/>
      <c r="M30" s="40"/>
      <c r="N30" s="38"/>
      <c r="O30" s="39"/>
    </row>
    <row r="31" ht="12.75" customHeight="1">
      <c r="A31" s="41" t="s">
        <v>262</v>
      </c>
      <c r="B31" s="46"/>
      <c r="C31" s="18" t="s">
        <v>12</v>
      </c>
      <c r="D31" s="18" t="s">
        <v>12</v>
      </c>
      <c r="E31" s="18" t="s">
        <v>12</v>
      </c>
      <c r="F31" s="10" t="s">
        <v>12</v>
      </c>
      <c r="G31" s="42" t="s">
        <v>16</v>
      </c>
      <c r="H31" s="46"/>
      <c r="I31" s="46"/>
      <c r="J31" s="11" t="s">
        <v>13</v>
      </c>
      <c r="M31" s="11" t="s">
        <v>13</v>
      </c>
    </row>
    <row r="32" ht="12.75" customHeight="1">
      <c r="A32" s="41"/>
      <c r="B32" s="41"/>
      <c r="C32" s="10"/>
      <c r="D32" s="10"/>
      <c r="E32" s="10"/>
      <c r="F32" s="10"/>
      <c r="G32" s="42"/>
      <c r="H32" s="42"/>
      <c r="I32" s="4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0">
    <mergeCell ref="A5:B5"/>
    <mergeCell ref="A24:B24"/>
    <mergeCell ref="A27:B27"/>
    <mergeCell ref="A30:B30"/>
    <mergeCell ref="A2:B2"/>
    <mergeCell ref="J2:N2"/>
    <mergeCell ref="C5:D5"/>
    <mergeCell ref="E5:F5"/>
    <mergeCell ref="G5:H5"/>
    <mergeCell ref="J5:N5"/>
    <mergeCell ref="I12:I15"/>
    <mergeCell ref="G30:H30"/>
    <mergeCell ref="J30:N30"/>
    <mergeCell ref="J24:N24"/>
    <mergeCell ref="C27:D27"/>
    <mergeCell ref="E27:F27"/>
    <mergeCell ref="G27:H27"/>
    <mergeCell ref="J27:N27"/>
    <mergeCell ref="C30:D30"/>
    <mergeCell ref="E30:F30"/>
  </mergeCells>
  <conditionalFormatting sqref="G3 G6:G22 M11:M21 J16:J18 J20 G25:G26 G28:G29 G32">
    <cfRule type="cellIs" dxfId="1" priority="1" operator="equal">
      <formula>"TODO"</formula>
    </cfRule>
  </conditionalFormatting>
  <conditionalFormatting sqref="G3 G6:G22 M11:M21 J16:J18 J20 G25:G26 G28:G29 G32">
    <cfRule type="cellIs" dxfId="2" priority="2" operator="equal">
      <formula>"WAIT"</formula>
    </cfRule>
  </conditionalFormatting>
  <conditionalFormatting sqref="G3 G6:G22 M11:M21 J16:J18 J20 G25:G26 G28:G29 G32">
    <cfRule type="cellIs" dxfId="3" priority="3" operator="equal">
      <formula>"WIP"</formula>
    </cfRule>
  </conditionalFormatting>
  <conditionalFormatting sqref="G3 G6:G22 M11:M21 J16:J18 J20 G25:G26 G28:G29 G32">
    <cfRule type="cellIs" dxfId="0" priority="4" operator="equal">
      <formula>"DONE"</formula>
    </cfRule>
  </conditionalFormatting>
  <conditionalFormatting sqref="H3:H4 H6:H23 K16:K18 K20 H25:H26 H28:H29 H32">
    <cfRule type="cellIs" dxfId="6" priority="5" operator="equal">
      <formula>"LOW"</formula>
    </cfRule>
  </conditionalFormatting>
  <conditionalFormatting sqref="H3:H4 H6:H23 K16:K18 K20 H25:H26 H28:H29 H32">
    <cfRule type="cellIs" dxfId="5" priority="6" operator="equal">
      <formula>"NORMAL"</formula>
    </cfRule>
  </conditionalFormatting>
  <conditionalFormatting sqref="H3:H4 H6:H23 K16:K18 K20 H25:H26 H28:H29 H32">
    <cfRule type="cellIs" dxfId="4" priority="7" operator="equal">
      <formula>"HIGH"</formula>
    </cfRule>
  </conditionalFormatting>
  <conditionalFormatting sqref="G1">
    <cfRule type="cellIs" dxfId="1" priority="8" operator="equal">
      <formula>"TODO"</formula>
    </cfRule>
  </conditionalFormatting>
  <conditionalFormatting sqref="G1">
    <cfRule type="cellIs" dxfId="2" priority="9" operator="equal">
      <formula>"WAIT"</formula>
    </cfRule>
  </conditionalFormatting>
  <conditionalFormatting sqref="G1">
    <cfRule type="cellIs" dxfId="3" priority="10" operator="equal">
      <formula>"WIP"</formula>
    </cfRule>
  </conditionalFormatting>
  <conditionalFormatting sqref="G1">
    <cfRule type="cellIs" dxfId="0" priority="11" operator="equal">
      <formula>"DONE v1.3.1"</formula>
    </cfRule>
  </conditionalFormatting>
  <conditionalFormatting sqref="H1">
    <cfRule type="cellIs" dxfId="4" priority="12" operator="equal">
      <formula>"HIGH"</formula>
    </cfRule>
  </conditionalFormatting>
  <conditionalFormatting sqref="H1">
    <cfRule type="cellIs" dxfId="5" priority="13" operator="equal">
      <formula>"NORMAL"</formula>
    </cfRule>
  </conditionalFormatting>
  <conditionalFormatting sqref="H1">
    <cfRule type="cellIs" dxfId="6" priority="14" operator="equal">
      <formula>"LOW"</formula>
    </cfRule>
  </conditionalFormatting>
  <conditionalFormatting sqref="J1">
    <cfRule type="cellIs" dxfId="1" priority="15" operator="equal">
      <formula>"TODO"</formula>
    </cfRule>
  </conditionalFormatting>
  <conditionalFormatting sqref="J1">
    <cfRule type="cellIs" dxfId="2" priority="16" operator="equal">
      <formula>"WAIT"</formula>
    </cfRule>
  </conditionalFormatting>
  <conditionalFormatting sqref="J1">
    <cfRule type="cellIs" dxfId="3" priority="17" operator="equal">
      <formula>"WIP"</formula>
    </cfRule>
  </conditionalFormatting>
  <conditionalFormatting sqref="J1">
    <cfRule type="cellIs" dxfId="0" priority="18" operator="equal">
      <formula>"DONE v1.3.1"</formula>
    </cfRule>
  </conditionalFormatting>
  <conditionalFormatting sqref="K1">
    <cfRule type="cellIs" dxfId="4" priority="19" operator="equal">
      <formula>"HIGH"</formula>
    </cfRule>
  </conditionalFormatting>
  <conditionalFormatting sqref="K1">
    <cfRule type="cellIs" dxfId="5" priority="20" operator="equal">
      <formula>"NORMAL"</formula>
    </cfRule>
  </conditionalFormatting>
  <conditionalFormatting sqref="K1">
    <cfRule type="cellIs" dxfId="6" priority="21" operator="equal">
      <formula>"LOW"</formula>
    </cfRule>
  </conditionalFormatting>
  <conditionalFormatting sqref="M1">
    <cfRule type="cellIs" dxfId="1" priority="22" operator="equal">
      <formula>"TODO"</formula>
    </cfRule>
  </conditionalFormatting>
  <conditionalFormatting sqref="M1">
    <cfRule type="cellIs" dxfId="2" priority="23" operator="equal">
      <formula>"WAIT"</formula>
    </cfRule>
  </conditionalFormatting>
  <conditionalFormatting sqref="M1">
    <cfRule type="cellIs" dxfId="3" priority="24" operator="equal">
      <formula>"WIP"</formula>
    </cfRule>
  </conditionalFormatting>
  <conditionalFormatting sqref="M1">
    <cfRule type="cellIs" dxfId="0" priority="25" operator="equal">
      <formula>"DONE v1.3.1"</formula>
    </cfRule>
  </conditionalFormatting>
  <conditionalFormatting sqref="N1">
    <cfRule type="cellIs" dxfId="4" priority="26" operator="equal">
      <formula>"HIGH"</formula>
    </cfRule>
  </conditionalFormatting>
  <conditionalFormatting sqref="N1">
    <cfRule type="cellIs" dxfId="5" priority="27" operator="equal">
      <formula>"NORMAL"</formula>
    </cfRule>
  </conditionalFormatting>
  <conditionalFormatting sqref="N1">
    <cfRule type="cellIs" dxfId="6" priority="28" operator="equal">
      <formula>"LOW"</formula>
    </cfRule>
  </conditionalFormatting>
  <conditionalFormatting sqref="I1">
    <cfRule type="cellIs" dxfId="4" priority="29" operator="equal">
      <formula>"HIGH"</formula>
    </cfRule>
  </conditionalFormatting>
  <conditionalFormatting sqref="I1">
    <cfRule type="cellIs" dxfId="5" priority="30" operator="equal">
      <formula>"NORMAL"</formula>
    </cfRule>
  </conditionalFormatting>
  <conditionalFormatting sqref="I1">
    <cfRule type="cellIs" dxfId="6" priority="31" operator="equal">
      <formula>"LOW"</formula>
    </cfRule>
  </conditionalFormatting>
  <conditionalFormatting sqref="M2">
    <cfRule type="cellIs" dxfId="6" priority="32" operator="equal">
      <formula>"LOW"</formula>
    </cfRule>
  </conditionalFormatting>
  <conditionalFormatting sqref="M2">
    <cfRule type="cellIs" dxfId="5" priority="33" operator="equal">
      <formula>"NORMAL"</formula>
    </cfRule>
  </conditionalFormatting>
  <conditionalFormatting sqref="M2">
    <cfRule type="cellIs" dxfId="4" priority="34" operator="equal">
      <formula>"HIGH"</formula>
    </cfRule>
  </conditionalFormatting>
  <conditionalFormatting sqref="M5">
    <cfRule type="cellIs" dxfId="6" priority="35" operator="equal">
      <formula>"LOW"</formula>
    </cfRule>
  </conditionalFormatting>
  <conditionalFormatting sqref="M5">
    <cfRule type="cellIs" dxfId="5" priority="36" operator="equal">
      <formula>"NORMAL"</formula>
    </cfRule>
  </conditionalFormatting>
  <conditionalFormatting sqref="M5">
    <cfRule type="cellIs" dxfId="4" priority="37" operator="equal">
      <formula>"HIGH"</formula>
    </cfRule>
  </conditionalFormatting>
  <conditionalFormatting sqref="M24">
    <cfRule type="cellIs" dxfId="6" priority="38" operator="equal">
      <formula>"LOW"</formula>
    </cfRule>
  </conditionalFormatting>
  <conditionalFormatting sqref="M24">
    <cfRule type="cellIs" dxfId="5" priority="39" operator="equal">
      <formula>"NORMAL"</formula>
    </cfRule>
  </conditionalFormatting>
  <conditionalFormatting sqref="M24">
    <cfRule type="cellIs" dxfId="4" priority="40" operator="equal">
      <formula>"HIGH"</formula>
    </cfRule>
  </conditionalFormatting>
  <conditionalFormatting sqref="M27">
    <cfRule type="cellIs" dxfId="6" priority="41" operator="equal">
      <formula>"LOW"</formula>
    </cfRule>
  </conditionalFormatting>
  <conditionalFormatting sqref="M27">
    <cfRule type="cellIs" dxfId="5" priority="42" operator="equal">
      <formula>"NORMAL"</formula>
    </cfRule>
  </conditionalFormatting>
  <conditionalFormatting sqref="M27">
    <cfRule type="cellIs" dxfId="4" priority="43" operator="equal">
      <formula>"HIGH"</formula>
    </cfRule>
  </conditionalFormatting>
  <conditionalFormatting sqref="H31">
    <cfRule type="cellIs" dxfId="6" priority="44" operator="equal">
      <formula>"LOW"</formula>
    </cfRule>
  </conditionalFormatting>
  <conditionalFormatting sqref="H31">
    <cfRule type="cellIs" dxfId="5" priority="45" operator="equal">
      <formula>"NORMAL"</formula>
    </cfRule>
  </conditionalFormatting>
  <conditionalFormatting sqref="H31">
    <cfRule type="cellIs" dxfId="4" priority="46" operator="equal">
      <formula>"HIGH"</formula>
    </cfRule>
  </conditionalFormatting>
  <conditionalFormatting sqref="G31">
    <cfRule type="cellIs" dxfId="1" priority="47" operator="equal">
      <formula>"TODO"</formula>
    </cfRule>
  </conditionalFormatting>
  <conditionalFormatting sqref="G31">
    <cfRule type="cellIs" dxfId="2" priority="48" operator="equal">
      <formula>"WAIT"</formula>
    </cfRule>
  </conditionalFormatting>
  <conditionalFormatting sqref="G31">
    <cfRule type="cellIs" dxfId="3" priority="49" operator="equal">
      <formula>"WIP"</formula>
    </cfRule>
  </conditionalFormatting>
  <conditionalFormatting sqref="G31">
    <cfRule type="cellIs" dxfId="0" priority="50" operator="equal">
      <formula>"DONE"</formula>
    </cfRule>
  </conditionalFormatting>
  <conditionalFormatting sqref="M30">
    <cfRule type="cellIs" dxfId="6" priority="51" operator="equal">
      <formula>"LOW"</formula>
    </cfRule>
  </conditionalFormatting>
  <conditionalFormatting sqref="M30">
    <cfRule type="cellIs" dxfId="5" priority="52" operator="equal">
      <formula>"NORMAL"</formula>
    </cfRule>
  </conditionalFormatting>
  <conditionalFormatting sqref="M30">
    <cfRule type="cellIs" dxfId="4" priority="53" operator="equal">
      <formula>"HIGH"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44.38"/>
    <col customWidth="1" min="2" max="2" width="24.25"/>
    <col customWidth="1" min="3" max="4" width="10.38"/>
    <col customWidth="1" min="5" max="5" width="11.63"/>
    <col customWidth="1" min="6" max="6" width="10.38"/>
    <col customWidth="1" min="7" max="12" width="14.38"/>
    <col customWidth="1" min="13" max="13" width="18.88"/>
    <col customWidth="1" min="14" max="26" width="14.38"/>
  </cols>
  <sheetData>
    <row r="1" ht="15.75" customHeight="1">
      <c r="A1" s="48" t="s">
        <v>112</v>
      </c>
      <c r="B1" s="48" t="s">
        <v>113</v>
      </c>
      <c r="C1" s="2" t="s">
        <v>1</v>
      </c>
      <c r="D1" s="3" t="s">
        <v>2</v>
      </c>
      <c r="E1" s="4" t="s">
        <v>3</v>
      </c>
      <c r="F1" s="5" t="s">
        <v>4</v>
      </c>
      <c r="G1" s="56" t="s">
        <v>5</v>
      </c>
      <c r="H1" s="56" t="s">
        <v>6</v>
      </c>
      <c r="I1" s="56" t="s">
        <v>7</v>
      </c>
      <c r="J1" s="57" t="s">
        <v>8</v>
      </c>
      <c r="K1" s="57" t="s">
        <v>6</v>
      </c>
      <c r="L1" s="57" t="s">
        <v>7</v>
      </c>
      <c r="M1" s="58" t="s">
        <v>9</v>
      </c>
      <c r="N1" s="58" t="s">
        <v>6</v>
      </c>
      <c r="O1" s="58" t="s">
        <v>7</v>
      </c>
    </row>
    <row r="2" ht="15.75" customHeight="1">
      <c r="A2" s="49" t="s">
        <v>177</v>
      </c>
      <c r="B2" s="38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ht="15.75" customHeight="1">
      <c r="A3" s="50" t="s">
        <v>178</v>
      </c>
      <c r="C3" s="18" t="s">
        <v>12</v>
      </c>
      <c r="D3" s="18" t="s">
        <v>12</v>
      </c>
      <c r="E3" s="10" t="s">
        <v>12</v>
      </c>
      <c r="F3" s="10" t="s">
        <v>12</v>
      </c>
      <c r="G3" s="51" t="s">
        <v>16</v>
      </c>
      <c r="H3" s="51"/>
      <c r="I3" s="47"/>
      <c r="J3" s="11" t="s">
        <v>13</v>
      </c>
      <c r="M3" s="42" t="s">
        <v>16</v>
      </c>
    </row>
    <row r="4" ht="15.75" customHeight="1">
      <c r="A4" s="50" t="s">
        <v>179</v>
      </c>
      <c r="C4" s="10" t="s">
        <v>12</v>
      </c>
      <c r="D4" s="10" t="s">
        <v>12</v>
      </c>
      <c r="E4" s="41" t="s">
        <v>122</v>
      </c>
      <c r="F4" s="10" t="s">
        <v>12</v>
      </c>
      <c r="G4" s="51" t="s">
        <v>16</v>
      </c>
      <c r="H4" s="51"/>
      <c r="I4" s="47"/>
      <c r="J4" s="43" t="s">
        <v>96</v>
      </c>
      <c r="K4" s="14" t="s">
        <v>25</v>
      </c>
      <c r="M4" s="42" t="s">
        <v>16</v>
      </c>
    </row>
    <row r="5" ht="15.75" customHeight="1">
      <c r="A5" s="50" t="s">
        <v>180</v>
      </c>
      <c r="C5" s="22" t="s">
        <v>12</v>
      </c>
      <c r="D5" s="22" t="s">
        <v>12</v>
      </c>
      <c r="E5" s="22" t="s">
        <v>12</v>
      </c>
      <c r="F5" s="22" t="s">
        <v>12</v>
      </c>
      <c r="G5" s="51" t="s">
        <v>16</v>
      </c>
      <c r="H5" s="51"/>
      <c r="I5" s="47"/>
      <c r="J5" s="11" t="s">
        <v>13</v>
      </c>
      <c r="M5" s="42" t="s">
        <v>16</v>
      </c>
    </row>
    <row r="6" ht="15.75" customHeight="1">
      <c r="A6" s="50" t="s">
        <v>181</v>
      </c>
      <c r="C6" s="22" t="s">
        <v>12</v>
      </c>
      <c r="D6" s="22" t="s">
        <v>12</v>
      </c>
      <c r="E6" s="22" t="s">
        <v>12</v>
      </c>
      <c r="F6" s="22" t="s">
        <v>12</v>
      </c>
      <c r="G6" s="51" t="s">
        <v>16</v>
      </c>
      <c r="H6" s="51"/>
      <c r="I6" s="47"/>
      <c r="J6" s="11" t="s">
        <v>13</v>
      </c>
      <c r="M6" s="42" t="s">
        <v>16</v>
      </c>
    </row>
    <row r="7" ht="15.75" customHeight="1">
      <c r="A7" s="50" t="s">
        <v>182</v>
      </c>
      <c r="C7" s="22" t="s">
        <v>12</v>
      </c>
      <c r="D7" s="22" t="s">
        <v>12</v>
      </c>
      <c r="E7" s="22" t="s">
        <v>12</v>
      </c>
      <c r="F7" s="22" t="s">
        <v>12</v>
      </c>
      <c r="G7" s="51" t="s">
        <v>16</v>
      </c>
      <c r="H7" s="51"/>
      <c r="I7" s="47"/>
      <c r="J7" s="11" t="s">
        <v>13</v>
      </c>
      <c r="M7" s="42" t="s">
        <v>16</v>
      </c>
    </row>
    <row r="8" ht="15.75" customHeight="1">
      <c r="A8" s="50" t="s">
        <v>183</v>
      </c>
      <c r="C8" s="22" t="s">
        <v>12</v>
      </c>
      <c r="D8" s="22" t="s">
        <v>12</v>
      </c>
      <c r="E8" s="22" t="s">
        <v>12</v>
      </c>
      <c r="F8" s="22" t="s">
        <v>12</v>
      </c>
      <c r="G8" s="51" t="s">
        <v>16</v>
      </c>
      <c r="H8" s="51"/>
      <c r="I8" s="47"/>
      <c r="J8" s="11" t="s">
        <v>13</v>
      </c>
      <c r="M8" s="42" t="s">
        <v>16</v>
      </c>
    </row>
    <row r="9" ht="15.75" customHeight="1">
      <c r="A9" s="50" t="s">
        <v>184</v>
      </c>
      <c r="C9" s="21" t="s">
        <v>23</v>
      </c>
      <c r="D9" s="21" t="s">
        <v>23</v>
      </c>
      <c r="E9" s="21" t="s">
        <v>23</v>
      </c>
      <c r="F9" s="22" t="s">
        <v>12</v>
      </c>
      <c r="G9" s="51" t="s">
        <v>16</v>
      </c>
      <c r="H9" s="51"/>
      <c r="I9" s="47"/>
      <c r="J9" s="51" t="s">
        <v>16</v>
      </c>
      <c r="K9" s="14" t="s">
        <v>25</v>
      </c>
      <c r="M9" s="42" t="s">
        <v>16</v>
      </c>
    </row>
    <row r="10" ht="15.75" customHeight="1">
      <c r="A10" s="50" t="s">
        <v>185</v>
      </c>
      <c r="C10" s="22" t="s">
        <v>12</v>
      </c>
      <c r="D10" s="22" t="s">
        <v>12</v>
      </c>
      <c r="E10" s="22" t="s">
        <v>12</v>
      </c>
      <c r="F10" s="22" t="s">
        <v>12</v>
      </c>
      <c r="G10" s="51" t="s">
        <v>16</v>
      </c>
      <c r="H10" s="51"/>
      <c r="I10" s="52"/>
      <c r="J10" s="11" t="s">
        <v>13</v>
      </c>
      <c r="M10" s="42" t="s">
        <v>16</v>
      </c>
    </row>
    <row r="11" ht="15.75" customHeight="1">
      <c r="A11" s="50" t="s">
        <v>188</v>
      </c>
      <c r="C11" s="18" t="s">
        <v>12</v>
      </c>
      <c r="D11" s="18" t="s">
        <v>12</v>
      </c>
      <c r="E11" s="18" t="s">
        <v>12</v>
      </c>
      <c r="F11" s="18" t="s">
        <v>12</v>
      </c>
      <c r="G11" s="51" t="s">
        <v>16</v>
      </c>
      <c r="H11" s="51"/>
      <c r="I11" s="47"/>
      <c r="J11" s="11" t="s">
        <v>13</v>
      </c>
      <c r="M11" s="42" t="s">
        <v>16</v>
      </c>
    </row>
    <row r="12" ht="15.75" customHeight="1">
      <c r="A12" s="50" t="s">
        <v>189</v>
      </c>
      <c r="C12" s="18" t="s">
        <v>12</v>
      </c>
      <c r="D12" s="18" t="s">
        <v>12</v>
      </c>
      <c r="E12" s="18" t="s">
        <v>12</v>
      </c>
      <c r="F12" s="18" t="s">
        <v>12</v>
      </c>
      <c r="G12" s="51" t="s">
        <v>16</v>
      </c>
      <c r="H12" s="51"/>
      <c r="I12" s="47"/>
      <c r="J12" s="11" t="s">
        <v>13</v>
      </c>
      <c r="M12" s="42" t="s">
        <v>16</v>
      </c>
    </row>
    <row r="13" ht="15.75" customHeight="1">
      <c r="A13" s="50" t="s">
        <v>190</v>
      </c>
      <c r="C13" s="18" t="s">
        <v>12</v>
      </c>
      <c r="D13" s="18" t="s">
        <v>12</v>
      </c>
      <c r="E13" s="18" t="s">
        <v>12</v>
      </c>
      <c r="F13" s="18" t="s">
        <v>12</v>
      </c>
      <c r="G13" s="51" t="s">
        <v>16</v>
      </c>
      <c r="H13" s="51"/>
      <c r="I13" s="47"/>
      <c r="J13" s="11" t="s">
        <v>13</v>
      </c>
      <c r="M13" s="42" t="s">
        <v>16</v>
      </c>
    </row>
    <row r="14" ht="15.75" customHeight="1">
      <c r="A14" s="50" t="s">
        <v>191</v>
      </c>
      <c r="C14" s="18" t="s">
        <v>12</v>
      </c>
      <c r="D14" s="18" t="s">
        <v>12</v>
      </c>
      <c r="E14" s="18" t="s">
        <v>12</v>
      </c>
      <c r="F14" s="18" t="s">
        <v>12</v>
      </c>
      <c r="G14" s="51" t="s">
        <v>16</v>
      </c>
      <c r="H14" s="51"/>
      <c r="I14" s="52"/>
      <c r="J14" s="11" t="s">
        <v>13</v>
      </c>
      <c r="M14" s="42" t="s">
        <v>16</v>
      </c>
    </row>
    <row r="15" ht="15.75" customHeight="1">
      <c r="A15" s="50" t="s">
        <v>192</v>
      </c>
      <c r="C15" s="18" t="s">
        <v>12</v>
      </c>
      <c r="D15" s="18" t="s">
        <v>12</v>
      </c>
      <c r="E15" s="18" t="s">
        <v>12</v>
      </c>
      <c r="F15" s="18" t="s">
        <v>12</v>
      </c>
      <c r="G15" s="51" t="s">
        <v>16</v>
      </c>
      <c r="H15" s="51"/>
      <c r="I15" s="52"/>
      <c r="J15" s="11" t="s">
        <v>13</v>
      </c>
      <c r="M15" s="42" t="s">
        <v>16</v>
      </c>
    </row>
    <row r="16" ht="15.75" customHeight="1">
      <c r="A16" s="50" t="s">
        <v>193</v>
      </c>
      <c r="C16" s="18" t="s">
        <v>12</v>
      </c>
      <c r="D16" s="18" t="s">
        <v>12</v>
      </c>
      <c r="E16" s="18" t="s">
        <v>12</v>
      </c>
      <c r="F16" s="18" t="s">
        <v>12</v>
      </c>
      <c r="G16" s="51" t="s">
        <v>16</v>
      </c>
      <c r="H16" s="51"/>
      <c r="I16" s="52"/>
      <c r="J16" s="11" t="s">
        <v>13</v>
      </c>
      <c r="M16" s="42" t="s">
        <v>16</v>
      </c>
    </row>
    <row r="17" ht="15.75" customHeight="1">
      <c r="A17" s="50" t="s">
        <v>263</v>
      </c>
      <c r="C17" s="18" t="s">
        <v>12</v>
      </c>
      <c r="D17" s="18" t="s">
        <v>12</v>
      </c>
      <c r="E17" s="18" t="s">
        <v>12</v>
      </c>
      <c r="F17" s="18" t="s">
        <v>12</v>
      </c>
      <c r="G17" s="51" t="s">
        <v>16</v>
      </c>
      <c r="H17" s="51"/>
      <c r="I17" s="47"/>
      <c r="J17" s="51" t="s">
        <v>16</v>
      </c>
      <c r="K17" s="12" t="s">
        <v>17</v>
      </c>
      <c r="M17" s="42" t="s">
        <v>16</v>
      </c>
    </row>
    <row r="18" ht="15.75" customHeight="1">
      <c r="A18" s="50"/>
      <c r="C18" s="10"/>
      <c r="D18" s="10"/>
      <c r="E18" s="10"/>
      <c r="F18" s="10"/>
      <c r="G18" s="47"/>
      <c r="H18" s="51"/>
      <c r="I18" s="47"/>
    </row>
    <row r="19" ht="15.75" customHeight="1">
      <c r="A19" s="49" t="s">
        <v>264</v>
      </c>
      <c r="B19" s="3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ht="15.75" customHeight="1">
      <c r="A20" s="50" t="s">
        <v>265</v>
      </c>
      <c r="B20" s="50"/>
      <c r="C20" s="18" t="s">
        <v>12</v>
      </c>
      <c r="D20" s="18" t="s">
        <v>12</v>
      </c>
      <c r="E20" s="18" t="s">
        <v>12</v>
      </c>
      <c r="F20" s="18" t="s">
        <v>12</v>
      </c>
      <c r="G20" s="51" t="s">
        <v>16</v>
      </c>
      <c r="H20" s="51"/>
      <c r="I20" s="47"/>
      <c r="J20" s="11" t="s">
        <v>13</v>
      </c>
      <c r="M20" s="42" t="s">
        <v>16</v>
      </c>
    </row>
    <row r="21" ht="15.75" customHeight="1">
      <c r="A21" s="50"/>
      <c r="B21" s="50"/>
      <c r="C21" s="10"/>
      <c r="D21" s="10"/>
      <c r="E21" s="10"/>
      <c r="F21" s="10"/>
      <c r="G21" s="51"/>
      <c r="H21" s="51"/>
      <c r="I21" s="47"/>
    </row>
    <row r="22" ht="15.75" customHeight="1">
      <c r="A22" s="49" t="s">
        <v>266</v>
      </c>
      <c r="B22" s="38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ht="15.75" customHeight="1">
      <c r="A23" s="50" t="s">
        <v>267</v>
      </c>
      <c r="C23" s="18" t="s">
        <v>12</v>
      </c>
      <c r="D23" s="18" t="s">
        <v>12</v>
      </c>
      <c r="E23" s="18" t="s">
        <v>12</v>
      </c>
      <c r="F23" s="18" t="s">
        <v>12</v>
      </c>
      <c r="G23" s="51" t="s">
        <v>16</v>
      </c>
      <c r="H23" s="51"/>
      <c r="I23" s="47"/>
      <c r="J23" s="11" t="s">
        <v>13</v>
      </c>
      <c r="M23" s="42" t="s">
        <v>16</v>
      </c>
    </row>
    <row r="24" ht="15.75" customHeight="1">
      <c r="B24" s="50" t="s">
        <v>135</v>
      </c>
      <c r="C24" s="18" t="s">
        <v>12</v>
      </c>
      <c r="D24" s="18" t="s">
        <v>12</v>
      </c>
      <c r="E24" s="18" t="s">
        <v>12</v>
      </c>
      <c r="F24" s="18" t="s">
        <v>12</v>
      </c>
      <c r="G24" s="51" t="s">
        <v>16</v>
      </c>
      <c r="H24" s="51"/>
      <c r="I24" s="47"/>
      <c r="M24" s="42" t="s">
        <v>16</v>
      </c>
    </row>
    <row r="25" ht="15.75" customHeight="1">
      <c r="B25" s="50"/>
      <c r="G25" s="51"/>
      <c r="H25" s="51"/>
      <c r="I25" s="47"/>
    </row>
    <row r="26" ht="15.75" customHeight="1">
      <c r="A26" s="49" t="s">
        <v>268</v>
      </c>
      <c r="B26" s="38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ht="15.75" customHeight="1">
      <c r="A27" s="50" t="s">
        <v>269</v>
      </c>
      <c r="C27" s="18" t="s">
        <v>12</v>
      </c>
      <c r="D27" s="18" t="s">
        <v>12</v>
      </c>
      <c r="E27" s="18" t="s">
        <v>12</v>
      </c>
      <c r="F27" s="18" t="s">
        <v>12</v>
      </c>
      <c r="G27" s="51" t="s">
        <v>16</v>
      </c>
      <c r="H27" s="51"/>
      <c r="I27" s="47"/>
      <c r="J27" s="11" t="s">
        <v>13</v>
      </c>
      <c r="M27" s="42" t="s">
        <v>16</v>
      </c>
    </row>
    <row r="28" ht="15.75" customHeight="1">
      <c r="A28" s="50"/>
      <c r="G28" s="51"/>
      <c r="H28" s="51"/>
      <c r="I28" s="47"/>
    </row>
    <row r="29" ht="15.75" customHeight="1">
      <c r="A29" s="49" t="s">
        <v>270</v>
      </c>
      <c r="B29" s="38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ht="15.75" customHeight="1">
      <c r="A30" s="50" t="s">
        <v>271</v>
      </c>
      <c r="C30" s="18" t="s">
        <v>12</v>
      </c>
      <c r="D30" s="18" t="s">
        <v>12</v>
      </c>
      <c r="E30" s="18" t="s">
        <v>12</v>
      </c>
      <c r="F30" s="18" t="s">
        <v>12</v>
      </c>
      <c r="G30" s="51" t="s">
        <v>16</v>
      </c>
      <c r="H30" s="51"/>
      <c r="I30" s="47"/>
      <c r="J30" s="11" t="s">
        <v>13</v>
      </c>
      <c r="M30" s="42" t="s">
        <v>16</v>
      </c>
    </row>
    <row r="31" ht="15.75" customHeight="1">
      <c r="A31" s="50"/>
      <c r="C31" s="10"/>
      <c r="D31" s="10"/>
      <c r="E31" s="10"/>
      <c r="F31" s="10"/>
      <c r="G31" s="51"/>
      <c r="H31" s="51"/>
      <c r="I31" s="47"/>
    </row>
    <row r="32" ht="15.75" customHeight="1">
      <c r="A32" s="49" t="s">
        <v>272</v>
      </c>
      <c r="B32" s="38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ht="15.75" customHeight="1">
      <c r="A33" s="50" t="s">
        <v>273</v>
      </c>
      <c r="C33" s="18" t="s">
        <v>12</v>
      </c>
      <c r="D33" s="18" t="s">
        <v>12</v>
      </c>
      <c r="E33" s="18" t="s">
        <v>12</v>
      </c>
      <c r="F33" s="18" t="s">
        <v>12</v>
      </c>
      <c r="G33" s="51" t="s">
        <v>16</v>
      </c>
      <c r="H33" s="51"/>
      <c r="I33" s="47"/>
      <c r="J33" s="11" t="s">
        <v>13</v>
      </c>
      <c r="M33" s="42" t="s">
        <v>16</v>
      </c>
    </row>
    <row r="34" ht="15.75" customHeight="1">
      <c r="C34" s="10"/>
      <c r="D34" s="10"/>
      <c r="E34" s="10"/>
      <c r="F34" s="10"/>
      <c r="G34" s="47"/>
      <c r="H34" s="51"/>
      <c r="I34" s="47"/>
    </row>
    <row r="35" ht="15.75" customHeight="1">
      <c r="A35" s="49" t="s">
        <v>219</v>
      </c>
      <c r="B35" s="38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ht="15.75" customHeight="1">
      <c r="A36" s="22" t="s">
        <v>220</v>
      </c>
      <c r="C36" s="18" t="s">
        <v>12</v>
      </c>
      <c r="D36" s="18" t="s">
        <v>12</v>
      </c>
      <c r="E36" s="18" t="s">
        <v>12</v>
      </c>
      <c r="F36" s="18" t="s">
        <v>12</v>
      </c>
      <c r="G36" s="51" t="s">
        <v>16</v>
      </c>
      <c r="H36" s="51"/>
      <c r="I36" s="47"/>
      <c r="J36" s="11" t="s">
        <v>13</v>
      </c>
      <c r="M36" s="42" t="s">
        <v>16</v>
      </c>
    </row>
    <row r="37" ht="15.75" customHeight="1">
      <c r="A37" s="22" t="s">
        <v>274</v>
      </c>
      <c r="C37" s="18" t="s">
        <v>12</v>
      </c>
      <c r="D37" s="18" t="s">
        <v>12</v>
      </c>
      <c r="E37" s="18" t="s">
        <v>12</v>
      </c>
      <c r="F37" s="18" t="s">
        <v>12</v>
      </c>
      <c r="G37" s="51" t="s">
        <v>16</v>
      </c>
      <c r="H37" s="51"/>
      <c r="I37" s="47"/>
      <c r="J37" s="11" t="s">
        <v>13</v>
      </c>
      <c r="M37" s="42" t="s">
        <v>16</v>
      </c>
    </row>
    <row r="38" ht="15.75" customHeight="1">
      <c r="C38" s="10"/>
      <c r="D38" s="10"/>
      <c r="E38" s="10"/>
      <c r="F38" s="10"/>
      <c r="G38" s="47"/>
      <c r="H38" s="51"/>
      <c r="I38" s="47"/>
    </row>
    <row r="39" ht="15.75" customHeight="1">
      <c r="G39" s="47"/>
      <c r="H39" s="51"/>
      <c r="I39" s="47"/>
    </row>
    <row r="40" ht="15.75" customHeight="1">
      <c r="C40" s="10"/>
      <c r="D40" s="10"/>
      <c r="E40" s="10"/>
      <c r="F40" s="10"/>
      <c r="G40" s="47"/>
      <c r="H40" s="51"/>
      <c r="I40" s="47"/>
    </row>
    <row r="41" ht="15.75" customHeight="1">
      <c r="C41" s="10"/>
      <c r="D41" s="10"/>
      <c r="E41" s="10"/>
      <c r="F41" s="10"/>
      <c r="G41" s="47"/>
      <c r="H41" s="51"/>
      <c r="I41" s="47"/>
    </row>
    <row r="42" ht="15.75" customHeight="1">
      <c r="G42" s="47"/>
      <c r="H42" s="51"/>
      <c r="I42" s="47"/>
    </row>
    <row r="43" ht="15.75" customHeight="1">
      <c r="C43" s="10"/>
      <c r="D43" s="10"/>
      <c r="E43" s="10"/>
      <c r="F43" s="10"/>
      <c r="G43" s="47"/>
      <c r="H43" s="51"/>
      <c r="I43" s="47"/>
    </row>
    <row r="44" ht="15.75" customHeight="1">
      <c r="C44" s="10"/>
      <c r="D44" s="10"/>
      <c r="E44" s="10"/>
      <c r="F44" s="10"/>
      <c r="G44" s="47"/>
      <c r="H44" s="51"/>
      <c r="I44" s="47"/>
    </row>
    <row r="45" ht="15.75" customHeight="1">
      <c r="C45" s="10"/>
      <c r="D45" s="10"/>
      <c r="E45" s="10"/>
      <c r="F45" s="10"/>
      <c r="G45" s="47"/>
      <c r="H45" s="51"/>
      <c r="I45" s="47"/>
    </row>
    <row r="46" ht="15.75" customHeight="1">
      <c r="C46" s="10"/>
      <c r="D46" s="10"/>
      <c r="E46" s="10"/>
      <c r="F46" s="10"/>
      <c r="G46" s="47"/>
      <c r="H46" s="51"/>
      <c r="I46" s="47"/>
    </row>
    <row r="47" ht="15.75" customHeight="1">
      <c r="C47" s="10"/>
      <c r="D47" s="10"/>
      <c r="E47" s="10"/>
      <c r="F47" s="10"/>
      <c r="G47" s="47"/>
      <c r="H47" s="51"/>
      <c r="I47" s="47"/>
    </row>
    <row r="48" ht="15.75" customHeight="1">
      <c r="C48" s="41"/>
      <c r="D48" s="41"/>
      <c r="E48" s="41"/>
      <c r="F48" s="41"/>
      <c r="G48" s="47"/>
      <c r="H48" s="51"/>
      <c r="I48" s="47"/>
    </row>
    <row r="49" ht="15.75" customHeight="1">
      <c r="C49" s="10"/>
      <c r="D49" s="10"/>
      <c r="E49" s="10"/>
      <c r="F49" s="10"/>
      <c r="G49" s="47"/>
      <c r="H49" s="51"/>
      <c r="I49" s="47"/>
    </row>
    <row r="50" ht="15.75" customHeight="1">
      <c r="C50" s="10"/>
      <c r="D50" s="10"/>
      <c r="E50" s="10"/>
      <c r="F50" s="10"/>
      <c r="G50" s="47"/>
      <c r="H50" s="51"/>
      <c r="I50" s="47"/>
    </row>
    <row r="51" ht="15.75" customHeight="1">
      <c r="C51" s="10"/>
      <c r="D51" s="10"/>
      <c r="E51" s="10"/>
      <c r="F51" s="10"/>
      <c r="G51" s="47"/>
      <c r="H51" s="51"/>
      <c r="I51" s="47"/>
    </row>
    <row r="52" ht="15.75" customHeight="1">
      <c r="C52" s="10"/>
      <c r="D52" s="10"/>
      <c r="E52" s="10"/>
      <c r="F52" s="10"/>
      <c r="G52" s="47"/>
      <c r="H52" s="51"/>
      <c r="I52" s="47"/>
    </row>
    <row r="53" ht="15.75" customHeight="1">
      <c r="C53" s="10"/>
      <c r="D53" s="10"/>
      <c r="E53" s="10"/>
      <c r="F53" s="10"/>
      <c r="G53" s="47"/>
      <c r="H53" s="51"/>
      <c r="I53" s="47"/>
    </row>
    <row r="54" ht="15.75" customHeight="1">
      <c r="C54" s="41"/>
      <c r="D54" s="41"/>
      <c r="E54" s="41"/>
      <c r="F54" s="41"/>
      <c r="G54" s="47"/>
      <c r="H54" s="51"/>
      <c r="I54" s="47"/>
    </row>
    <row r="55" ht="15.75" customHeight="1">
      <c r="C55" s="10"/>
      <c r="D55" s="10"/>
      <c r="E55" s="10"/>
      <c r="F55" s="10"/>
      <c r="G55" s="47"/>
      <c r="H55" s="51"/>
      <c r="I55" s="47"/>
    </row>
    <row r="56" ht="15.75" customHeight="1">
      <c r="C56" s="10"/>
      <c r="D56" s="10"/>
      <c r="E56" s="10"/>
      <c r="F56" s="10"/>
      <c r="G56" s="47"/>
      <c r="H56" s="51"/>
      <c r="I56" s="47"/>
    </row>
    <row r="57" ht="15.75" customHeight="1">
      <c r="C57" s="10"/>
      <c r="D57" s="10"/>
      <c r="E57" s="10"/>
      <c r="F57" s="10"/>
      <c r="G57" s="47"/>
      <c r="H57" s="51"/>
      <c r="I57" s="47"/>
    </row>
    <row r="58" ht="15.75" customHeight="1">
      <c r="C58" s="10"/>
      <c r="D58" s="10"/>
      <c r="E58" s="10"/>
      <c r="F58" s="10"/>
      <c r="G58" s="47"/>
      <c r="H58" s="51"/>
      <c r="I58" s="47"/>
    </row>
    <row r="59" ht="15.75" customHeight="1">
      <c r="C59" s="10"/>
      <c r="D59" s="10"/>
      <c r="E59" s="10"/>
      <c r="F59" s="10"/>
      <c r="G59" s="47"/>
      <c r="H59" s="51"/>
      <c r="I59" s="47"/>
    </row>
    <row r="60" ht="15.75" customHeight="1">
      <c r="C60" s="10"/>
      <c r="D60" s="10"/>
      <c r="E60" s="10"/>
      <c r="F60" s="10"/>
      <c r="G60" s="47"/>
      <c r="H60" s="51"/>
      <c r="I60" s="47"/>
    </row>
    <row r="61" ht="15.75" customHeight="1">
      <c r="C61" s="10"/>
      <c r="D61" s="10"/>
      <c r="E61" s="10"/>
      <c r="F61" s="10"/>
      <c r="G61" s="47"/>
      <c r="H61" s="51"/>
      <c r="I61" s="47"/>
    </row>
    <row r="62" ht="15.75" customHeight="1">
      <c r="C62" s="10"/>
      <c r="D62" s="10"/>
      <c r="E62" s="10"/>
      <c r="F62" s="10"/>
      <c r="G62" s="47"/>
      <c r="H62" s="51"/>
      <c r="I62" s="47"/>
    </row>
    <row r="63" ht="15.75" customHeight="1">
      <c r="C63" s="10"/>
      <c r="D63" s="10"/>
      <c r="E63" s="10"/>
      <c r="F63" s="10"/>
      <c r="G63" s="47"/>
      <c r="H63" s="51"/>
      <c r="I63" s="47"/>
    </row>
    <row r="64" ht="15.75" customHeight="1">
      <c r="C64" s="10"/>
      <c r="D64" s="10"/>
      <c r="E64" s="10"/>
      <c r="F64" s="10"/>
      <c r="G64" s="47"/>
      <c r="H64" s="51"/>
      <c r="I64" s="47"/>
    </row>
    <row r="65" ht="15.75" customHeight="1">
      <c r="C65" s="10"/>
      <c r="D65" s="10"/>
      <c r="E65" s="10"/>
      <c r="F65" s="10"/>
      <c r="G65" s="47"/>
      <c r="H65" s="51"/>
      <c r="I65" s="47"/>
    </row>
    <row r="66" ht="15.75" customHeight="1">
      <c r="C66" s="10"/>
      <c r="D66" s="10"/>
      <c r="E66" s="10"/>
      <c r="F66" s="10"/>
      <c r="G66" s="47"/>
      <c r="H66" s="51"/>
      <c r="I66" s="47"/>
    </row>
    <row r="67" ht="15.75" customHeight="1">
      <c r="C67" s="10"/>
      <c r="D67" s="10"/>
      <c r="E67" s="10"/>
      <c r="F67" s="10"/>
      <c r="G67" s="47"/>
      <c r="H67" s="51"/>
      <c r="I67" s="47"/>
    </row>
    <row r="68" ht="15.75" customHeight="1">
      <c r="C68" s="41"/>
      <c r="D68" s="41"/>
      <c r="E68" s="41"/>
      <c r="F68" s="41"/>
      <c r="G68" s="47"/>
      <c r="H68" s="51"/>
      <c r="I68" s="47"/>
    </row>
    <row r="69" ht="15.75" customHeight="1">
      <c r="C69" s="10"/>
      <c r="D69" s="10"/>
      <c r="E69" s="10"/>
      <c r="F69" s="10"/>
      <c r="G69" s="47"/>
      <c r="H69" s="51"/>
      <c r="I69" s="47"/>
    </row>
    <row r="70" ht="15.75" customHeight="1">
      <c r="C70" s="10"/>
      <c r="D70" s="10"/>
      <c r="E70" s="10"/>
      <c r="F70" s="10"/>
      <c r="G70" s="47"/>
      <c r="H70" s="51"/>
      <c r="I70" s="47"/>
    </row>
    <row r="71" ht="15.75" customHeight="1">
      <c r="C71" s="10"/>
      <c r="D71" s="10"/>
      <c r="E71" s="10"/>
      <c r="F71" s="10"/>
      <c r="G71" s="47"/>
      <c r="H71" s="51"/>
      <c r="I71" s="47"/>
    </row>
    <row r="72" ht="15.75" customHeight="1">
      <c r="C72" s="10"/>
      <c r="D72" s="10"/>
      <c r="E72" s="10"/>
      <c r="F72" s="10"/>
      <c r="G72" s="47"/>
      <c r="H72" s="51"/>
      <c r="I72" s="47"/>
    </row>
    <row r="73" ht="15.75" customHeight="1">
      <c r="C73" s="10"/>
      <c r="D73" s="10"/>
      <c r="E73" s="10"/>
      <c r="F73" s="10"/>
      <c r="G73" s="47"/>
      <c r="H73" s="51"/>
      <c r="I73" s="47"/>
    </row>
    <row r="74" ht="15.75" customHeight="1">
      <c r="C74" s="10"/>
      <c r="D74" s="10"/>
      <c r="E74" s="10"/>
      <c r="F74" s="10"/>
      <c r="G74" s="47"/>
      <c r="H74" s="51"/>
      <c r="I74" s="47"/>
    </row>
    <row r="75" ht="15.75" customHeight="1">
      <c r="C75" s="10"/>
      <c r="D75" s="10"/>
      <c r="E75" s="10"/>
      <c r="F75" s="10"/>
      <c r="G75" s="47"/>
      <c r="H75" s="51"/>
      <c r="I75" s="47"/>
    </row>
    <row r="76" ht="15.75" customHeight="1">
      <c r="C76" s="10"/>
      <c r="D76" s="10"/>
      <c r="E76" s="10"/>
      <c r="F76" s="10"/>
      <c r="G76" s="47"/>
      <c r="H76" s="51"/>
      <c r="I76" s="47"/>
    </row>
    <row r="77" ht="15.75" customHeight="1">
      <c r="C77" s="10"/>
      <c r="D77" s="10"/>
      <c r="E77" s="10"/>
      <c r="F77" s="10"/>
      <c r="G77" s="47"/>
      <c r="H77" s="51"/>
      <c r="I77" s="47"/>
    </row>
    <row r="78" ht="15.75" customHeight="1">
      <c r="C78" s="10"/>
      <c r="D78" s="10"/>
      <c r="E78" s="10"/>
      <c r="F78" s="10"/>
      <c r="G78" s="47"/>
      <c r="H78" s="51"/>
      <c r="I78" s="47"/>
    </row>
    <row r="79" ht="15.75" customHeight="1">
      <c r="C79" s="10"/>
      <c r="D79" s="10"/>
      <c r="E79" s="10"/>
      <c r="F79" s="10"/>
      <c r="G79" s="47"/>
      <c r="H79" s="51"/>
      <c r="I79" s="47"/>
    </row>
    <row r="80" ht="15.75" customHeight="1">
      <c r="C80" s="10"/>
      <c r="D80" s="10"/>
      <c r="E80" s="10"/>
      <c r="F80" s="10"/>
      <c r="G80" s="47"/>
      <c r="H80" s="51"/>
      <c r="I80" s="47"/>
    </row>
    <row r="81" ht="15.75" customHeight="1">
      <c r="C81" s="10"/>
      <c r="D81" s="10"/>
      <c r="E81" s="10"/>
      <c r="F81" s="10"/>
      <c r="G81" s="47"/>
      <c r="H81" s="51"/>
      <c r="I81" s="47"/>
    </row>
    <row r="82" ht="15.75" customHeight="1">
      <c r="C82" s="10"/>
      <c r="D82" s="10"/>
      <c r="E82" s="10"/>
      <c r="F82" s="10"/>
      <c r="G82" s="47"/>
      <c r="H82" s="51"/>
      <c r="I82" s="47"/>
    </row>
    <row r="83" ht="15.75" customHeight="1">
      <c r="C83" s="10"/>
      <c r="D83" s="10"/>
      <c r="E83" s="10"/>
      <c r="F83" s="10"/>
      <c r="G83" s="47"/>
      <c r="H83" s="51"/>
      <c r="I83" s="47"/>
    </row>
    <row r="84" ht="15.75" customHeight="1">
      <c r="C84" s="10"/>
      <c r="D84" s="10"/>
      <c r="E84" s="10"/>
      <c r="F84" s="10"/>
      <c r="G84" s="47"/>
      <c r="H84" s="51"/>
      <c r="I84" s="47"/>
    </row>
    <row r="85" ht="15.75" customHeight="1">
      <c r="C85" s="10"/>
      <c r="D85" s="10"/>
      <c r="E85" s="10"/>
      <c r="F85" s="10"/>
      <c r="G85" s="47"/>
      <c r="H85" s="51"/>
      <c r="I85" s="47"/>
    </row>
    <row r="86" ht="15.75" customHeight="1">
      <c r="C86" s="10"/>
      <c r="D86" s="10"/>
      <c r="E86" s="10"/>
      <c r="F86" s="10"/>
      <c r="G86" s="47"/>
      <c r="H86" s="51"/>
      <c r="I86" s="47"/>
    </row>
    <row r="87" ht="15.75" customHeight="1">
      <c r="C87" s="10"/>
      <c r="D87" s="10"/>
      <c r="E87" s="10"/>
      <c r="F87" s="10"/>
      <c r="G87" s="47"/>
      <c r="H87" s="51"/>
      <c r="I87" s="47"/>
    </row>
    <row r="88" ht="15.75" customHeight="1">
      <c r="C88" s="10"/>
      <c r="D88" s="10"/>
      <c r="E88" s="10"/>
      <c r="F88" s="10"/>
      <c r="G88" s="47"/>
      <c r="H88" s="51"/>
      <c r="I88" s="47"/>
    </row>
    <row r="89" ht="15.75" customHeight="1">
      <c r="C89" s="10"/>
      <c r="D89" s="10"/>
      <c r="E89" s="10"/>
      <c r="F89" s="10"/>
      <c r="G89" s="47"/>
      <c r="H89" s="51"/>
      <c r="I89" s="47"/>
    </row>
    <row r="90" ht="15.75" customHeight="1">
      <c r="C90" s="10"/>
      <c r="D90" s="10"/>
      <c r="E90" s="10"/>
      <c r="F90" s="10"/>
      <c r="G90" s="47"/>
      <c r="H90" s="51"/>
      <c r="I90" s="47"/>
    </row>
    <row r="91" ht="15.75" customHeight="1">
      <c r="C91" s="10"/>
      <c r="D91" s="10"/>
      <c r="E91" s="10"/>
      <c r="F91" s="10"/>
      <c r="G91" s="47"/>
      <c r="H91" s="51"/>
      <c r="I91" s="47"/>
    </row>
    <row r="92" ht="15.75" customHeight="1">
      <c r="C92" s="10"/>
      <c r="D92" s="10"/>
      <c r="E92" s="10"/>
      <c r="F92" s="10"/>
      <c r="G92" s="47"/>
      <c r="H92" s="51"/>
      <c r="I92" s="47"/>
    </row>
    <row r="93" ht="15.75" customHeight="1">
      <c r="C93" s="10"/>
      <c r="D93" s="10"/>
      <c r="E93" s="10"/>
      <c r="F93" s="10"/>
      <c r="G93" s="47"/>
      <c r="H93" s="51"/>
      <c r="I93" s="47"/>
    </row>
    <row r="94" ht="15.75" customHeight="1">
      <c r="C94" s="10"/>
      <c r="D94" s="10"/>
      <c r="E94" s="10"/>
      <c r="F94" s="10"/>
      <c r="G94" s="47"/>
      <c r="H94" s="51"/>
      <c r="I94" s="47"/>
    </row>
    <row r="95" ht="15.75" customHeight="1">
      <c r="C95" s="10"/>
      <c r="D95" s="10"/>
      <c r="E95" s="10"/>
      <c r="F95" s="10"/>
      <c r="G95" s="47"/>
      <c r="H95" s="51"/>
      <c r="I95" s="47"/>
    </row>
    <row r="96" ht="15.75" customHeight="1">
      <c r="C96" s="10"/>
      <c r="D96" s="10"/>
      <c r="E96" s="10"/>
      <c r="F96" s="10"/>
      <c r="G96" s="47"/>
      <c r="H96" s="51"/>
      <c r="I96" s="47"/>
    </row>
    <row r="97" ht="15.75" customHeight="1">
      <c r="C97" s="10"/>
      <c r="D97" s="10"/>
      <c r="E97" s="10"/>
      <c r="F97" s="10"/>
      <c r="G97" s="47"/>
      <c r="H97" s="51"/>
      <c r="I97" s="47"/>
    </row>
    <row r="98" ht="15.75" customHeight="1">
      <c r="C98" s="10"/>
      <c r="D98" s="10"/>
      <c r="E98" s="10"/>
      <c r="F98" s="10"/>
      <c r="G98" s="47"/>
      <c r="H98" s="51"/>
      <c r="I98" s="47"/>
    </row>
    <row r="99" ht="15.75" customHeight="1">
      <c r="C99" s="10"/>
      <c r="D99" s="10"/>
      <c r="E99" s="10"/>
      <c r="F99" s="10"/>
      <c r="G99" s="47"/>
      <c r="H99" s="51"/>
      <c r="I99" s="47"/>
    </row>
    <row r="100" ht="15.75" customHeight="1">
      <c r="C100" s="10"/>
      <c r="D100" s="10"/>
      <c r="E100" s="10"/>
      <c r="F100" s="10"/>
      <c r="G100" s="47"/>
      <c r="H100" s="51"/>
      <c r="I100" s="47"/>
    </row>
    <row r="101" ht="15.75" customHeight="1">
      <c r="C101" s="10"/>
      <c r="D101" s="10"/>
      <c r="E101" s="10"/>
      <c r="F101" s="10"/>
      <c r="G101" s="47"/>
      <c r="H101" s="51"/>
      <c r="I101" s="47"/>
    </row>
    <row r="102" ht="15.75" customHeight="1">
      <c r="C102" s="10"/>
      <c r="D102" s="10"/>
      <c r="E102" s="10"/>
      <c r="F102" s="10"/>
      <c r="G102" s="47"/>
      <c r="H102" s="51"/>
      <c r="I102" s="47"/>
    </row>
    <row r="103" ht="15.75" customHeight="1">
      <c r="C103" s="10"/>
      <c r="D103" s="10"/>
      <c r="E103" s="10"/>
      <c r="F103" s="10"/>
      <c r="G103" s="47"/>
      <c r="H103" s="51"/>
      <c r="I103" s="47"/>
    </row>
    <row r="104" ht="15.75" customHeight="1">
      <c r="C104" s="10"/>
      <c r="D104" s="10"/>
      <c r="E104" s="10"/>
      <c r="F104" s="10"/>
      <c r="G104" s="47"/>
      <c r="H104" s="51"/>
      <c r="I104" s="47"/>
    </row>
    <row r="105" ht="15.75" customHeight="1">
      <c r="C105" s="10"/>
      <c r="D105" s="10"/>
      <c r="E105" s="10"/>
      <c r="F105" s="10"/>
      <c r="G105" s="47"/>
      <c r="H105" s="51"/>
      <c r="I105" s="47"/>
    </row>
    <row r="106" ht="15.75" customHeight="1">
      <c r="C106" s="10"/>
      <c r="D106" s="10"/>
      <c r="E106" s="10"/>
      <c r="F106" s="10"/>
      <c r="G106" s="47"/>
      <c r="H106" s="51"/>
      <c r="I106" s="47"/>
    </row>
    <row r="107" ht="15.75" customHeight="1">
      <c r="C107" s="10"/>
      <c r="D107" s="10"/>
      <c r="E107" s="10"/>
      <c r="F107" s="10"/>
      <c r="G107" s="47"/>
      <c r="H107" s="51"/>
      <c r="I107" s="47"/>
    </row>
    <row r="108" ht="15.75" customHeight="1">
      <c r="C108" s="10"/>
      <c r="D108" s="10"/>
      <c r="E108" s="10"/>
      <c r="F108" s="10"/>
      <c r="G108" s="47"/>
      <c r="H108" s="51"/>
      <c r="I108" s="47"/>
    </row>
    <row r="109" ht="15.75" customHeight="1">
      <c r="C109" s="10"/>
      <c r="D109" s="10"/>
      <c r="E109" s="10"/>
      <c r="F109" s="10"/>
      <c r="G109" s="47"/>
      <c r="H109" s="51"/>
      <c r="I109" s="47"/>
    </row>
    <row r="110" ht="15.75" customHeight="1">
      <c r="C110" s="10"/>
      <c r="D110" s="10"/>
      <c r="E110" s="10"/>
      <c r="F110" s="10"/>
      <c r="G110" s="47"/>
      <c r="H110" s="51"/>
      <c r="I110" s="47"/>
    </row>
    <row r="111" ht="15.75" customHeight="1">
      <c r="C111" s="10"/>
      <c r="D111" s="10"/>
      <c r="E111" s="10"/>
      <c r="F111" s="10"/>
      <c r="G111" s="47"/>
      <c r="H111" s="51"/>
      <c r="I111" s="47"/>
    </row>
    <row r="112" ht="15.75" customHeight="1">
      <c r="C112" s="10"/>
      <c r="D112" s="10"/>
      <c r="E112" s="10"/>
      <c r="F112" s="10"/>
      <c r="G112" s="47"/>
      <c r="H112" s="51"/>
      <c r="I112" s="47"/>
    </row>
    <row r="113" ht="15.75" customHeight="1">
      <c r="C113" s="10"/>
      <c r="D113" s="10"/>
      <c r="E113" s="10"/>
      <c r="F113" s="10"/>
      <c r="G113" s="47"/>
      <c r="H113" s="51"/>
      <c r="I113" s="47"/>
    </row>
    <row r="114" ht="15.75" customHeight="1">
      <c r="C114" s="10"/>
      <c r="D114" s="10"/>
      <c r="E114" s="10"/>
      <c r="F114" s="10"/>
      <c r="G114" s="47"/>
      <c r="H114" s="51"/>
      <c r="I114" s="47"/>
    </row>
    <row r="115" ht="15.75" customHeight="1">
      <c r="C115" s="10"/>
      <c r="D115" s="10"/>
      <c r="E115" s="10"/>
      <c r="F115" s="10"/>
      <c r="G115" s="47"/>
      <c r="H115" s="51"/>
      <c r="I115" s="47"/>
    </row>
    <row r="116" ht="15.75" customHeight="1">
      <c r="C116" s="10"/>
      <c r="D116" s="10"/>
      <c r="E116" s="10"/>
      <c r="F116" s="10"/>
      <c r="G116" s="47"/>
      <c r="H116" s="51"/>
      <c r="I116" s="47"/>
    </row>
    <row r="117" ht="15.75" customHeight="1">
      <c r="C117" s="10"/>
      <c r="D117" s="10"/>
      <c r="E117" s="10"/>
      <c r="F117" s="10"/>
      <c r="G117" s="47"/>
      <c r="H117" s="51"/>
      <c r="I117" s="47"/>
    </row>
    <row r="118" ht="15.75" customHeight="1">
      <c r="C118" s="10"/>
      <c r="D118" s="10"/>
      <c r="E118" s="10"/>
      <c r="F118" s="10"/>
      <c r="G118" s="47"/>
      <c r="H118" s="51"/>
      <c r="I118" s="47"/>
    </row>
    <row r="119" ht="15.75" customHeight="1">
      <c r="C119" s="10"/>
      <c r="D119" s="10"/>
      <c r="E119" s="10"/>
      <c r="F119" s="10"/>
      <c r="G119" s="47"/>
      <c r="H119" s="51"/>
      <c r="I119" s="47"/>
    </row>
    <row r="120" ht="15.75" customHeight="1">
      <c r="C120" s="10"/>
      <c r="D120" s="10"/>
      <c r="E120" s="10"/>
      <c r="F120" s="10"/>
      <c r="G120" s="47"/>
      <c r="H120" s="51"/>
      <c r="I120" s="47"/>
    </row>
    <row r="121" ht="15.75" customHeight="1">
      <c r="C121" s="10"/>
      <c r="D121" s="10"/>
      <c r="E121" s="10"/>
      <c r="F121" s="10"/>
      <c r="G121" s="47"/>
      <c r="H121" s="51"/>
      <c r="I121" s="47"/>
    </row>
    <row r="122" ht="15.75" customHeight="1">
      <c r="C122" s="10"/>
      <c r="D122" s="10"/>
      <c r="E122" s="10"/>
      <c r="F122" s="10"/>
      <c r="G122" s="47"/>
      <c r="H122" s="51"/>
      <c r="I122" s="47"/>
    </row>
    <row r="123" ht="15.75" customHeight="1">
      <c r="C123" s="10"/>
      <c r="D123" s="10"/>
      <c r="E123" s="10"/>
      <c r="F123" s="10"/>
      <c r="G123" s="47"/>
      <c r="H123" s="51"/>
      <c r="I123" s="47"/>
    </row>
    <row r="124" ht="15.75" customHeight="1">
      <c r="C124" s="10"/>
      <c r="D124" s="10"/>
      <c r="E124" s="10"/>
      <c r="F124" s="10"/>
      <c r="G124" s="47"/>
      <c r="H124" s="51"/>
      <c r="I124" s="47"/>
    </row>
    <row r="125" ht="15.75" customHeight="1">
      <c r="C125" s="10"/>
      <c r="D125" s="10"/>
      <c r="E125" s="10"/>
      <c r="F125" s="10"/>
      <c r="G125" s="47"/>
      <c r="H125" s="51"/>
      <c r="I125" s="47"/>
    </row>
    <row r="126" ht="15.75" customHeight="1">
      <c r="C126" s="10"/>
      <c r="D126" s="10"/>
      <c r="E126" s="10"/>
      <c r="F126" s="10"/>
      <c r="G126" s="47"/>
      <c r="H126" s="51"/>
      <c r="I126" s="47"/>
    </row>
    <row r="127" ht="15.75" customHeight="1">
      <c r="C127" s="10"/>
      <c r="D127" s="10"/>
      <c r="E127" s="10"/>
      <c r="F127" s="10"/>
      <c r="G127" s="47"/>
      <c r="H127" s="51"/>
      <c r="I127" s="47"/>
    </row>
    <row r="128" ht="15.75" customHeight="1">
      <c r="C128" s="10"/>
      <c r="D128" s="10"/>
      <c r="E128" s="10"/>
      <c r="F128" s="10"/>
      <c r="G128" s="47"/>
      <c r="H128" s="51"/>
      <c r="I128" s="47"/>
    </row>
    <row r="129" ht="15.75" customHeight="1">
      <c r="C129" s="10"/>
      <c r="D129" s="10"/>
      <c r="E129" s="10"/>
      <c r="F129" s="10"/>
      <c r="G129" s="47"/>
      <c r="H129" s="51"/>
      <c r="I129" s="47"/>
    </row>
    <row r="130" ht="15.75" customHeight="1">
      <c r="C130" s="10"/>
      <c r="D130" s="10"/>
      <c r="E130" s="10"/>
      <c r="F130" s="10"/>
      <c r="G130" s="47"/>
      <c r="H130" s="51"/>
      <c r="I130" s="47"/>
    </row>
    <row r="131" ht="15.75" customHeight="1">
      <c r="C131" s="10"/>
      <c r="D131" s="10"/>
      <c r="E131" s="10"/>
      <c r="F131" s="10"/>
      <c r="G131" s="47"/>
      <c r="H131" s="51"/>
      <c r="I131" s="47"/>
    </row>
    <row r="132" ht="15.75" customHeight="1">
      <c r="C132" s="10"/>
      <c r="D132" s="10"/>
      <c r="E132" s="10"/>
      <c r="F132" s="10"/>
      <c r="G132" s="47"/>
      <c r="H132" s="51"/>
      <c r="I132" s="47"/>
    </row>
    <row r="133" ht="15.75" customHeight="1">
      <c r="C133" s="10"/>
      <c r="D133" s="10"/>
      <c r="E133" s="10"/>
      <c r="F133" s="10"/>
      <c r="G133" s="47"/>
      <c r="H133" s="51"/>
      <c r="I133" s="47"/>
    </row>
    <row r="134" ht="15.75" customHeight="1">
      <c r="C134" s="10"/>
      <c r="D134" s="10"/>
      <c r="E134" s="10"/>
      <c r="F134" s="10"/>
      <c r="G134" s="47"/>
      <c r="H134" s="51"/>
      <c r="I134" s="47"/>
    </row>
    <row r="135" ht="15.75" customHeight="1">
      <c r="C135" s="10"/>
      <c r="D135" s="10"/>
      <c r="E135" s="10"/>
      <c r="F135" s="10"/>
      <c r="G135" s="47"/>
      <c r="H135" s="51"/>
      <c r="I135" s="47"/>
    </row>
    <row r="136" ht="15.75" customHeight="1">
      <c r="C136" s="10"/>
      <c r="D136" s="10"/>
      <c r="E136" s="10"/>
      <c r="F136" s="10"/>
      <c r="G136" s="47"/>
      <c r="H136" s="51"/>
      <c r="I136" s="47"/>
    </row>
    <row r="137" ht="15.75" customHeight="1">
      <c r="C137" s="10"/>
      <c r="D137" s="10"/>
      <c r="E137" s="10"/>
      <c r="F137" s="10"/>
      <c r="G137" s="47"/>
      <c r="H137" s="51"/>
      <c r="I137" s="47"/>
    </row>
    <row r="138" ht="15.75" customHeight="1">
      <c r="C138" s="10"/>
      <c r="D138" s="10"/>
      <c r="E138" s="10"/>
      <c r="F138" s="10"/>
      <c r="G138" s="47"/>
      <c r="H138" s="51"/>
      <c r="I138" s="47"/>
    </row>
    <row r="139" ht="15.75" customHeight="1">
      <c r="C139" s="10"/>
      <c r="D139" s="10"/>
      <c r="E139" s="10"/>
      <c r="F139" s="10"/>
      <c r="G139" s="47"/>
      <c r="H139" s="51"/>
      <c r="I139" s="47"/>
    </row>
    <row r="140" ht="15.75" customHeight="1">
      <c r="C140" s="10"/>
      <c r="D140" s="10"/>
      <c r="E140" s="10"/>
      <c r="F140" s="10"/>
      <c r="G140" s="47"/>
      <c r="H140" s="51"/>
      <c r="I140" s="47"/>
    </row>
    <row r="141" ht="15.75" customHeight="1">
      <c r="C141" s="10"/>
      <c r="D141" s="10"/>
      <c r="E141" s="10"/>
      <c r="F141" s="10"/>
      <c r="G141" s="47"/>
      <c r="H141" s="51"/>
      <c r="I141" s="47"/>
    </row>
    <row r="142" ht="15.75" customHeight="1">
      <c r="C142" s="10"/>
      <c r="D142" s="10"/>
      <c r="E142" s="10"/>
      <c r="F142" s="10"/>
      <c r="G142" s="47"/>
      <c r="H142" s="51"/>
      <c r="I142" s="47"/>
    </row>
    <row r="143" ht="15.75" customHeight="1">
      <c r="C143" s="10"/>
      <c r="D143" s="10"/>
      <c r="E143" s="10"/>
      <c r="F143" s="10"/>
      <c r="G143" s="47"/>
      <c r="H143" s="51"/>
      <c r="I143" s="47"/>
    </row>
    <row r="144" ht="15.75" customHeight="1">
      <c r="C144" s="10"/>
      <c r="D144" s="10"/>
      <c r="E144" s="10"/>
      <c r="F144" s="10"/>
      <c r="G144" s="47"/>
      <c r="H144" s="51"/>
      <c r="I144" s="47"/>
    </row>
    <row r="145" ht="15.75" customHeight="1">
      <c r="C145" s="10"/>
      <c r="D145" s="10"/>
      <c r="E145" s="10"/>
      <c r="F145" s="10"/>
      <c r="G145" s="47"/>
      <c r="H145" s="51"/>
      <c r="I145" s="47"/>
    </row>
    <row r="146" ht="15.75" customHeight="1">
      <c r="C146" s="10"/>
      <c r="D146" s="10"/>
      <c r="E146" s="10"/>
      <c r="F146" s="10"/>
      <c r="G146" s="47"/>
      <c r="H146" s="51"/>
      <c r="I146" s="47"/>
    </row>
    <row r="147" ht="15.75" customHeight="1">
      <c r="C147" s="10"/>
      <c r="D147" s="10"/>
      <c r="E147" s="10"/>
      <c r="F147" s="10"/>
      <c r="G147" s="47"/>
      <c r="H147" s="51"/>
      <c r="I147" s="47"/>
    </row>
    <row r="148" ht="15.75" customHeight="1">
      <c r="C148" s="10"/>
      <c r="D148" s="10"/>
      <c r="E148" s="10"/>
      <c r="F148" s="10"/>
      <c r="G148" s="47"/>
      <c r="H148" s="51"/>
      <c r="I148" s="47"/>
    </row>
    <row r="149" ht="15.75" customHeight="1">
      <c r="C149" s="10"/>
      <c r="D149" s="10"/>
      <c r="E149" s="10"/>
      <c r="F149" s="10"/>
      <c r="G149" s="47"/>
      <c r="H149" s="51"/>
      <c r="I149" s="47"/>
    </row>
    <row r="150" ht="15.75" customHeight="1">
      <c r="C150" s="10"/>
      <c r="D150" s="10"/>
      <c r="E150" s="10"/>
      <c r="F150" s="10"/>
      <c r="G150" s="47"/>
      <c r="H150" s="51"/>
      <c r="I150" s="47"/>
    </row>
    <row r="151" ht="15.75" customHeight="1">
      <c r="C151" s="10"/>
      <c r="D151" s="10"/>
      <c r="E151" s="10"/>
      <c r="F151" s="10"/>
      <c r="G151" s="47"/>
      <c r="H151" s="51"/>
      <c r="I151" s="47"/>
    </row>
    <row r="152" ht="15.75" customHeight="1">
      <c r="C152" s="10"/>
      <c r="D152" s="10"/>
      <c r="E152" s="10"/>
      <c r="F152" s="10"/>
      <c r="G152" s="47"/>
      <c r="H152" s="51"/>
      <c r="I152" s="47"/>
    </row>
    <row r="153" ht="15.75" customHeight="1">
      <c r="C153" s="10"/>
      <c r="D153" s="10"/>
      <c r="E153" s="10"/>
      <c r="F153" s="10"/>
      <c r="G153" s="47"/>
      <c r="H153" s="51"/>
      <c r="I153" s="47"/>
    </row>
    <row r="154" ht="15.75" customHeight="1">
      <c r="C154" s="10"/>
      <c r="D154" s="10"/>
      <c r="E154" s="10"/>
      <c r="F154" s="10"/>
      <c r="G154" s="47"/>
      <c r="H154" s="51"/>
      <c r="I154" s="47"/>
    </row>
    <row r="155" ht="15.75" customHeight="1">
      <c r="C155" s="10"/>
      <c r="D155" s="10"/>
      <c r="E155" s="10"/>
      <c r="F155" s="10"/>
      <c r="G155" s="47"/>
      <c r="H155" s="51"/>
      <c r="I155" s="47"/>
    </row>
    <row r="156" ht="15.75" customHeight="1">
      <c r="C156" s="10"/>
      <c r="D156" s="10"/>
      <c r="E156" s="10"/>
      <c r="F156" s="10"/>
      <c r="G156" s="47"/>
      <c r="H156" s="51"/>
      <c r="I156" s="47"/>
    </row>
    <row r="157" ht="15.75" customHeight="1">
      <c r="C157" s="10"/>
      <c r="D157" s="10"/>
      <c r="E157" s="10"/>
      <c r="F157" s="10"/>
      <c r="G157" s="47"/>
      <c r="H157" s="51"/>
      <c r="I157" s="47"/>
    </row>
    <row r="158" ht="15.75" customHeight="1">
      <c r="C158" s="10"/>
      <c r="D158" s="10"/>
      <c r="E158" s="10"/>
      <c r="F158" s="10"/>
      <c r="G158" s="47"/>
      <c r="H158" s="51"/>
      <c r="I158" s="47"/>
    </row>
    <row r="159" ht="15.75" customHeight="1">
      <c r="C159" s="10"/>
      <c r="D159" s="10"/>
      <c r="E159" s="10"/>
      <c r="F159" s="10"/>
      <c r="G159" s="47"/>
      <c r="H159" s="51"/>
      <c r="I159" s="47"/>
    </row>
    <row r="160" ht="15.75" customHeight="1">
      <c r="C160" s="10"/>
      <c r="D160" s="10"/>
      <c r="E160" s="10"/>
      <c r="F160" s="10"/>
      <c r="G160" s="47"/>
      <c r="H160" s="51"/>
      <c r="I160" s="47"/>
    </row>
    <row r="161" ht="15.75" customHeight="1">
      <c r="C161" s="10"/>
      <c r="D161" s="10"/>
      <c r="E161" s="10"/>
      <c r="F161" s="10"/>
      <c r="G161" s="47"/>
      <c r="H161" s="51"/>
      <c r="I161" s="47"/>
    </row>
    <row r="162" ht="15.75" customHeight="1">
      <c r="C162" s="10"/>
      <c r="D162" s="10"/>
      <c r="E162" s="10"/>
      <c r="F162" s="10"/>
      <c r="G162" s="47"/>
      <c r="H162" s="51"/>
      <c r="I162" s="47"/>
    </row>
    <row r="163" ht="15.75" customHeight="1">
      <c r="C163" s="10"/>
      <c r="D163" s="10"/>
      <c r="E163" s="10"/>
      <c r="F163" s="10"/>
      <c r="G163" s="47"/>
      <c r="H163" s="51"/>
      <c r="I163" s="47"/>
    </row>
    <row r="164" ht="15.75" customHeight="1">
      <c r="C164" s="10"/>
      <c r="D164" s="10"/>
      <c r="E164" s="10"/>
      <c r="F164" s="10"/>
      <c r="G164" s="47"/>
      <c r="H164" s="51"/>
      <c r="I164" s="47"/>
    </row>
    <row r="165" ht="15.75" customHeight="1">
      <c r="C165" s="10"/>
      <c r="D165" s="10"/>
      <c r="E165" s="10"/>
      <c r="F165" s="10"/>
      <c r="G165" s="47"/>
      <c r="H165" s="51"/>
      <c r="I165" s="47"/>
    </row>
    <row r="166" ht="15.75" customHeight="1">
      <c r="C166" s="10"/>
      <c r="D166" s="10"/>
      <c r="E166" s="10"/>
      <c r="F166" s="10"/>
      <c r="G166" s="47"/>
      <c r="H166" s="51"/>
      <c r="I166" s="47"/>
    </row>
    <row r="167" ht="15.75" customHeight="1">
      <c r="C167" s="10"/>
      <c r="D167" s="10"/>
      <c r="E167" s="10"/>
      <c r="F167" s="10"/>
      <c r="G167" s="47"/>
      <c r="H167" s="51"/>
      <c r="I167" s="47"/>
    </row>
    <row r="168" ht="15.75" customHeight="1">
      <c r="C168" s="10"/>
      <c r="D168" s="10"/>
      <c r="E168" s="10"/>
      <c r="F168" s="10"/>
      <c r="G168" s="47"/>
      <c r="H168" s="51"/>
      <c r="I168" s="47"/>
    </row>
    <row r="169" ht="15.75" customHeight="1">
      <c r="C169" s="10"/>
      <c r="D169" s="10"/>
      <c r="E169" s="10"/>
      <c r="F169" s="10"/>
      <c r="G169" s="47"/>
      <c r="H169" s="51"/>
      <c r="I169" s="47"/>
    </row>
    <row r="170" ht="15.75" customHeight="1">
      <c r="C170" s="10"/>
      <c r="D170" s="10"/>
      <c r="E170" s="10"/>
      <c r="F170" s="10"/>
      <c r="G170" s="47"/>
      <c r="H170" s="51"/>
      <c r="I170" s="47"/>
    </row>
    <row r="171" ht="15.75" customHeight="1">
      <c r="C171" s="10"/>
      <c r="D171" s="10"/>
      <c r="E171" s="10"/>
      <c r="F171" s="10"/>
      <c r="G171" s="47"/>
      <c r="H171" s="51"/>
      <c r="I171" s="47"/>
    </row>
    <row r="172" ht="15.75" customHeight="1">
      <c r="C172" s="10"/>
      <c r="D172" s="10"/>
      <c r="E172" s="10"/>
      <c r="F172" s="10"/>
      <c r="G172" s="47"/>
      <c r="H172" s="51"/>
      <c r="I172" s="47"/>
    </row>
    <row r="173" ht="15.75" customHeight="1">
      <c r="C173" s="10"/>
      <c r="D173" s="10"/>
      <c r="E173" s="10"/>
      <c r="F173" s="10"/>
      <c r="G173" s="47"/>
      <c r="H173" s="51"/>
      <c r="I173" s="47"/>
    </row>
    <row r="174" ht="15.75" customHeight="1">
      <c r="C174" s="10"/>
      <c r="D174" s="10"/>
      <c r="E174" s="10"/>
      <c r="F174" s="10"/>
      <c r="G174" s="47"/>
      <c r="H174" s="51"/>
      <c r="I174" s="47"/>
    </row>
    <row r="175" ht="15.75" customHeight="1">
      <c r="C175" s="10"/>
      <c r="D175" s="10"/>
      <c r="E175" s="10"/>
      <c r="F175" s="10"/>
      <c r="G175" s="47"/>
      <c r="H175" s="51"/>
      <c r="I175" s="47"/>
    </row>
    <row r="176" ht="15.75" customHeight="1">
      <c r="C176" s="10"/>
      <c r="D176" s="10"/>
      <c r="E176" s="10"/>
      <c r="F176" s="10"/>
      <c r="G176" s="47"/>
      <c r="H176" s="51"/>
      <c r="I176" s="47"/>
    </row>
    <row r="177" ht="15.75" customHeight="1">
      <c r="C177" s="10"/>
      <c r="D177" s="10"/>
      <c r="E177" s="10"/>
      <c r="F177" s="10"/>
      <c r="G177" s="47"/>
      <c r="H177" s="51"/>
      <c r="I177" s="47"/>
    </row>
    <row r="178" ht="15.75" customHeight="1">
      <c r="C178" s="10"/>
      <c r="D178" s="10"/>
      <c r="E178" s="10"/>
      <c r="F178" s="10"/>
      <c r="G178" s="47"/>
      <c r="H178" s="51"/>
      <c r="I178" s="47"/>
    </row>
    <row r="179" ht="15.75" customHeight="1">
      <c r="C179" s="10"/>
      <c r="D179" s="10"/>
      <c r="E179" s="10"/>
      <c r="F179" s="10"/>
      <c r="G179" s="47"/>
      <c r="H179" s="51"/>
      <c r="I179" s="47"/>
    </row>
    <row r="180" ht="15.75" customHeight="1">
      <c r="C180" s="10"/>
      <c r="D180" s="10"/>
      <c r="E180" s="10"/>
      <c r="F180" s="10"/>
      <c r="G180" s="47"/>
      <c r="H180" s="51"/>
      <c r="I180" s="47"/>
    </row>
    <row r="181" ht="15.75" customHeight="1">
      <c r="C181" s="10"/>
      <c r="D181" s="10"/>
      <c r="E181" s="10"/>
      <c r="F181" s="10"/>
      <c r="G181" s="47"/>
      <c r="H181" s="51"/>
      <c r="I181" s="47"/>
    </row>
    <row r="182" ht="15.75" customHeight="1">
      <c r="C182" s="10"/>
      <c r="D182" s="10"/>
      <c r="E182" s="10"/>
      <c r="F182" s="10"/>
      <c r="G182" s="47"/>
      <c r="H182" s="51"/>
      <c r="I182" s="47"/>
    </row>
    <row r="183" ht="15.75" customHeight="1">
      <c r="C183" s="10"/>
      <c r="D183" s="10"/>
      <c r="E183" s="10"/>
      <c r="F183" s="10"/>
      <c r="G183" s="47"/>
      <c r="H183" s="51"/>
      <c r="I183" s="47"/>
    </row>
    <row r="184" ht="15.75" customHeight="1">
      <c r="C184" s="10"/>
      <c r="D184" s="10"/>
      <c r="E184" s="10"/>
      <c r="F184" s="10"/>
      <c r="G184" s="47"/>
      <c r="H184" s="51"/>
      <c r="I184" s="47"/>
    </row>
    <row r="185" ht="15.75" customHeight="1">
      <c r="C185" s="10"/>
      <c r="D185" s="10"/>
      <c r="E185" s="10"/>
      <c r="F185" s="10"/>
      <c r="G185" s="47"/>
      <c r="H185" s="51"/>
      <c r="I185" s="47"/>
    </row>
    <row r="186" ht="15.75" customHeight="1">
      <c r="C186" s="10"/>
      <c r="D186" s="10"/>
      <c r="E186" s="10"/>
      <c r="F186" s="10"/>
      <c r="G186" s="47"/>
      <c r="H186" s="51"/>
      <c r="I186" s="47"/>
    </row>
    <row r="187" ht="15.75" customHeight="1">
      <c r="C187" s="10"/>
      <c r="D187" s="10"/>
      <c r="E187" s="10"/>
      <c r="F187" s="10"/>
      <c r="G187" s="47"/>
      <c r="H187" s="51"/>
      <c r="I187" s="47"/>
    </row>
    <row r="188" ht="15.75" customHeight="1">
      <c r="C188" s="10"/>
      <c r="D188" s="10"/>
      <c r="E188" s="10"/>
      <c r="F188" s="10"/>
      <c r="G188" s="47"/>
      <c r="H188" s="51"/>
      <c r="I188" s="47"/>
    </row>
    <row r="189" ht="15.75" customHeight="1">
      <c r="C189" s="10"/>
      <c r="D189" s="10"/>
      <c r="E189" s="10"/>
      <c r="F189" s="10"/>
      <c r="G189" s="47"/>
      <c r="H189" s="51"/>
      <c r="I189" s="47"/>
    </row>
    <row r="190" ht="15.75" customHeight="1">
      <c r="C190" s="10"/>
      <c r="D190" s="10"/>
      <c r="E190" s="10"/>
      <c r="F190" s="10"/>
      <c r="G190" s="47"/>
      <c r="H190" s="51"/>
      <c r="I190" s="47"/>
    </row>
    <row r="191" ht="15.75" customHeight="1">
      <c r="C191" s="10"/>
      <c r="D191" s="10"/>
      <c r="E191" s="10"/>
      <c r="F191" s="10"/>
      <c r="G191" s="47"/>
      <c r="H191" s="51"/>
      <c r="I191" s="47"/>
    </row>
    <row r="192" ht="15.75" customHeight="1">
      <c r="C192" s="10"/>
      <c r="D192" s="10"/>
      <c r="E192" s="10"/>
      <c r="F192" s="10"/>
      <c r="G192" s="47"/>
      <c r="H192" s="51"/>
      <c r="I192" s="47"/>
    </row>
    <row r="193" ht="15.75" customHeight="1">
      <c r="C193" s="10"/>
      <c r="D193" s="10"/>
      <c r="E193" s="10"/>
      <c r="F193" s="10"/>
      <c r="G193" s="47"/>
      <c r="H193" s="51"/>
      <c r="I193" s="47"/>
    </row>
    <row r="194" ht="15.75" customHeight="1">
      <c r="C194" s="10"/>
      <c r="D194" s="10"/>
      <c r="E194" s="10"/>
      <c r="F194" s="10"/>
      <c r="G194" s="47"/>
      <c r="H194" s="51"/>
      <c r="I194" s="47"/>
    </row>
    <row r="195" ht="15.75" customHeight="1">
      <c r="C195" s="10"/>
      <c r="D195" s="10"/>
      <c r="E195" s="10"/>
      <c r="F195" s="10"/>
      <c r="G195" s="47"/>
      <c r="H195" s="51"/>
      <c r="I195" s="47"/>
    </row>
    <row r="196" ht="15.75" customHeight="1">
      <c r="C196" s="10"/>
      <c r="D196" s="10"/>
      <c r="E196" s="10"/>
      <c r="F196" s="10"/>
      <c r="G196" s="47"/>
      <c r="H196" s="51"/>
      <c r="I196" s="47"/>
    </row>
    <row r="197" ht="15.75" customHeight="1">
      <c r="C197" s="10"/>
      <c r="D197" s="10"/>
      <c r="E197" s="10"/>
      <c r="F197" s="10"/>
      <c r="G197" s="47"/>
      <c r="H197" s="51"/>
      <c r="I197" s="47"/>
    </row>
    <row r="198" ht="15.75" customHeight="1">
      <c r="C198" s="10"/>
      <c r="D198" s="10"/>
      <c r="E198" s="10"/>
      <c r="F198" s="10"/>
      <c r="G198" s="47"/>
      <c r="H198" s="51"/>
      <c r="I198" s="47"/>
    </row>
    <row r="199" ht="15.75" customHeight="1">
      <c r="C199" s="10"/>
      <c r="D199" s="10"/>
      <c r="E199" s="10"/>
      <c r="F199" s="10"/>
      <c r="G199" s="47"/>
      <c r="H199" s="51"/>
      <c r="I199" s="47"/>
    </row>
    <row r="200" ht="15.75" customHeight="1">
      <c r="C200" s="10"/>
      <c r="D200" s="10"/>
      <c r="E200" s="10"/>
      <c r="F200" s="10"/>
      <c r="G200" s="47"/>
      <c r="H200" s="51"/>
      <c r="I200" s="47"/>
    </row>
    <row r="201" ht="15.75" customHeight="1">
      <c r="C201" s="10"/>
      <c r="D201" s="10"/>
      <c r="E201" s="10"/>
      <c r="F201" s="10"/>
      <c r="G201" s="47"/>
      <c r="H201" s="51"/>
      <c r="I201" s="47"/>
    </row>
    <row r="202" ht="15.75" customHeight="1">
      <c r="C202" s="10"/>
      <c r="D202" s="10"/>
      <c r="E202" s="10"/>
      <c r="F202" s="10"/>
      <c r="G202" s="47"/>
      <c r="H202" s="51"/>
      <c r="I202" s="47"/>
    </row>
    <row r="203" ht="15.75" customHeight="1">
      <c r="C203" s="10"/>
      <c r="D203" s="10"/>
      <c r="E203" s="10"/>
      <c r="F203" s="10"/>
      <c r="G203" s="47"/>
      <c r="H203" s="51"/>
      <c r="I203" s="47"/>
    </row>
    <row r="204" ht="15.75" customHeight="1">
      <c r="C204" s="10"/>
      <c r="D204" s="10"/>
      <c r="E204" s="10"/>
      <c r="F204" s="10"/>
      <c r="G204" s="47"/>
      <c r="H204" s="51"/>
      <c r="I204" s="47"/>
    </row>
    <row r="205" ht="15.75" customHeight="1">
      <c r="C205" s="10"/>
      <c r="D205" s="10"/>
      <c r="E205" s="10"/>
      <c r="F205" s="10"/>
      <c r="G205" s="47"/>
      <c r="H205" s="51"/>
      <c r="I205" s="47"/>
    </row>
    <row r="206" ht="15.75" customHeight="1">
      <c r="C206" s="10"/>
      <c r="D206" s="10"/>
      <c r="E206" s="10"/>
      <c r="F206" s="10"/>
      <c r="G206" s="47"/>
      <c r="H206" s="51"/>
      <c r="I206" s="47"/>
    </row>
    <row r="207" ht="15.75" customHeight="1">
      <c r="C207" s="10"/>
      <c r="D207" s="10"/>
      <c r="E207" s="10"/>
      <c r="F207" s="10"/>
      <c r="G207" s="47"/>
      <c r="H207" s="51"/>
      <c r="I207" s="47"/>
    </row>
    <row r="208" ht="15.75" customHeight="1">
      <c r="C208" s="10"/>
      <c r="D208" s="10"/>
      <c r="E208" s="10"/>
      <c r="F208" s="10"/>
      <c r="G208" s="47"/>
      <c r="H208" s="51"/>
      <c r="I208" s="47"/>
    </row>
    <row r="209" ht="15.75" customHeight="1">
      <c r="C209" s="10"/>
      <c r="D209" s="10"/>
      <c r="E209" s="10"/>
      <c r="F209" s="10"/>
      <c r="G209" s="47"/>
      <c r="H209" s="51"/>
      <c r="I209" s="47"/>
    </row>
    <row r="210" ht="15.75" customHeight="1">
      <c r="C210" s="10"/>
      <c r="D210" s="10"/>
      <c r="E210" s="10"/>
      <c r="F210" s="10"/>
      <c r="G210" s="47"/>
      <c r="H210" s="51"/>
      <c r="I210" s="47"/>
    </row>
    <row r="211" ht="15.75" customHeight="1">
      <c r="C211" s="10"/>
      <c r="D211" s="10"/>
      <c r="E211" s="10"/>
      <c r="F211" s="10"/>
      <c r="G211" s="47"/>
      <c r="H211" s="51"/>
      <c r="I211" s="47"/>
    </row>
    <row r="212" ht="15.75" customHeight="1">
      <c r="C212" s="10"/>
      <c r="D212" s="10"/>
      <c r="E212" s="10"/>
      <c r="F212" s="10"/>
      <c r="G212" s="47"/>
      <c r="H212" s="51"/>
      <c r="I212" s="47"/>
    </row>
    <row r="213" ht="15.75" customHeight="1">
      <c r="C213" s="10"/>
      <c r="D213" s="10"/>
      <c r="E213" s="10"/>
      <c r="F213" s="10"/>
      <c r="G213" s="47"/>
      <c r="H213" s="51"/>
      <c r="I213" s="47"/>
    </row>
    <row r="214" ht="15.75" customHeight="1">
      <c r="C214" s="10"/>
      <c r="D214" s="10"/>
      <c r="E214" s="10"/>
      <c r="F214" s="10"/>
      <c r="G214" s="47"/>
      <c r="H214" s="51"/>
      <c r="I214" s="47"/>
    </row>
    <row r="215" ht="15.75" customHeight="1">
      <c r="C215" s="10"/>
      <c r="D215" s="10"/>
      <c r="E215" s="10"/>
      <c r="F215" s="10"/>
      <c r="G215" s="47"/>
      <c r="H215" s="51"/>
      <c r="I215" s="47"/>
    </row>
    <row r="216" ht="15.75" customHeight="1">
      <c r="C216" s="10"/>
      <c r="D216" s="10"/>
      <c r="E216" s="10"/>
      <c r="F216" s="10"/>
      <c r="G216" s="47"/>
      <c r="H216" s="51"/>
      <c r="I216" s="47"/>
    </row>
    <row r="217" ht="15.75" customHeight="1">
      <c r="C217" s="10"/>
      <c r="D217" s="10"/>
      <c r="E217" s="10"/>
      <c r="F217" s="10"/>
      <c r="G217" s="47"/>
      <c r="H217" s="51"/>
      <c r="I217" s="47"/>
    </row>
    <row r="218" ht="15.75" customHeight="1">
      <c r="C218" s="10"/>
      <c r="D218" s="10"/>
      <c r="E218" s="10"/>
      <c r="F218" s="10"/>
      <c r="G218" s="47"/>
      <c r="H218" s="51"/>
      <c r="I218" s="47"/>
    </row>
    <row r="219" ht="15.75" customHeight="1">
      <c r="C219" s="10"/>
      <c r="D219" s="10"/>
      <c r="E219" s="10"/>
      <c r="F219" s="10"/>
      <c r="G219" s="47"/>
      <c r="H219" s="51"/>
      <c r="I219" s="47"/>
    </row>
    <row r="220" ht="15.75" customHeight="1">
      <c r="C220" s="10"/>
      <c r="D220" s="10"/>
      <c r="E220" s="10"/>
      <c r="F220" s="10"/>
      <c r="G220" s="47"/>
      <c r="H220" s="51"/>
      <c r="I220" s="47"/>
    </row>
    <row r="221" ht="15.75" customHeight="1">
      <c r="C221" s="10"/>
      <c r="D221" s="10"/>
      <c r="E221" s="10"/>
      <c r="F221" s="10"/>
      <c r="G221" s="47"/>
      <c r="H221" s="51"/>
      <c r="I221" s="47"/>
    </row>
    <row r="222" ht="15.75" customHeight="1">
      <c r="C222" s="10"/>
      <c r="D222" s="10"/>
      <c r="E222" s="10"/>
      <c r="F222" s="10"/>
      <c r="G222" s="47"/>
      <c r="H222" s="51"/>
      <c r="I222" s="47"/>
    </row>
    <row r="223" ht="15.75" customHeight="1">
      <c r="C223" s="10"/>
      <c r="D223" s="10"/>
      <c r="E223" s="10"/>
      <c r="F223" s="10"/>
      <c r="G223" s="47"/>
      <c r="H223" s="51"/>
      <c r="I223" s="47"/>
    </row>
    <row r="224" ht="15.75" customHeight="1">
      <c r="C224" s="10"/>
      <c r="D224" s="10"/>
      <c r="E224" s="10"/>
      <c r="F224" s="10"/>
      <c r="G224" s="47"/>
      <c r="H224" s="51"/>
      <c r="I224" s="47"/>
    </row>
    <row r="225" ht="15.75" customHeight="1">
      <c r="C225" s="10"/>
      <c r="D225" s="10"/>
      <c r="E225" s="10"/>
      <c r="F225" s="10"/>
      <c r="G225" s="47"/>
      <c r="H225" s="51"/>
      <c r="I225" s="47"/>
    </row>
    <row r="226" ht="15.75" customHeight="1">
      <c r="C226" s="10"/>
      <c r="D226" s="10"/>
      <c r="E226" s="10"/>
      <c r="F226" s="10"/>
      <c r="G226" s="47"/>
      <c r="H226" s="51"/>
      <c r="I226" s="47"/>
    </row>
    <row r="227" ht="15.75" customHeight="1">
      <c r="C227" s="10"/>
      <c r="D227" s="10"/>
      <c r="E227" s="10"/>
      <c r="F227" s="10"/>
      <c r="G227" s="47"/>
      <c r="H227" s="51"/>
      <c r="I227" s="47"/>
    </row>
    <row r="228" ht="15.75" customHeight="1">
      <c r="C228" s="10"/>
      <c r="D228" s="10"/>
      <c r="E228" s="10"/>
      <c r="F228" s="10"/>
      <c r="G228" s="47"/>
      <c r="H228" s="51"/>
      <c r="I228" s="47"/>
    </row>
    <row r="229" ht="15.75" customHeight="1">
      <c r="C229" s="10"/>
      <c r="D229" s="10"/>
      <c r="E229" s="10"/>
      <c r="F229" s="10"/>
      <c r="G229" s="47"/>
      <c r="H229" s="51"/>
      <c r="I229" s="47"/>
    </row>
    <row r="230" ht="15.75" customHeight="1">
      <c r="C230" s="10"/>
      <c r="D230" s="10"/>
      <c r="E230" s="10"/>
      <c r="F230" s="10"/>
      <c r="G230" s="47"/>
      <c r="H230" s="51"/>
      <c r="I230" s="47"/>
    </row>
    <row r="231" ht="15.75" customHeight="1">
      <c r="C231" s="10"/>
      <c r="D231" s="10"/>
      <c r="E231" s="10"/>
      <c r="F231" s="10"/>
      <c r="G231" s="47"/>
      <c r="H231" s="51"/>
      <c r="I231" s="47"/>
    </row>
    <row r="232" ht="15.75" customHeight="1">
      <c r="C232" s="10"/>
      <c r="D232" s="10"/>
      <c r="E232" s="10"/>
      <c r="F232" s="10"/>
      <c r="G232" s="47"/>
      <c r="H232" s="51"/>
      <c r="I232" s="47"/>
    </row>
    <row r="233" ht="15.75" customHeight="1">
      <c r="C233" s="10"/>
      <c r="D233" s="10"/>
      <c r="E233" s="10"/>
      <c r="F233" s="10"/>
      <c r="G233" s="47"/>
      <c r="H233" s="51"/>
      <c r="I233" s="47"/>
    </row>
    <row r="234" ht="15.75" customHeight="1">
      <c r="C234" s="10"/>
      <c r="D234" s="10"/>
      <c r="E234" s="10"/>
      <c r="F234" s="10"/>
      <c r="G234" s="47"/>
      <c r="H234" s="51"/>
      <c r="I234" s="47"/>
    </row>
    <row r="235" ht="15.75" customHeight="1">
      <c r="C235" s="10"/>
      <c r="D235" s="10"/>
      <c r="E235" s="10"/>
      <c r="F235" s="10"/>
      <c r="G235" s="47"/>
      <c r="H235" s="51"/>
      <c r="I235" s="47"/>
    </row>
    <row r="236" ht="15.75" customHeight="1">
      <c r="C236" s="10"/>
      <c r="D236" s="10"/>
      <c r="E236" s="10"/>
      <c r="F236" s="10"/>
      <c r="G236" s="47"/>
      <c r="H236" s="51"/>
      <c r="I236" s="47"/>
    </row>
    <row r="237" ht="15.75" customHeight="1">
      <c r="C237" s="10"/>
      <c r="D237" s="10"/>
      <c r="E237" s="10"/>
      <c r="F237" s="10"/>
      <c r="G237" s="47"/>
      <c r="H237" s="51"/>
      <c r="I237" s="47"/>
    </row>
    <row r="238" ht="15.75" customHeight="1">
      <c r="G238" s="47"/>
      <c r="H238" s="47"/>
      <c r="I238" s="47"/>
    </row>
    <row r="239" ht="15.75" customHeight="1">
      <c r="G239" s="47"/>
      <c r="H239" s="47"/>
      <c r="I239" s="47"/>
    </row>
    <row r="240" ht="15.75" customHeight="1">
      <c r="G240" s="47"/>
      <c r="H240" s="47"/>
      <c r="I240" s="47"/>
    </row>
    <row r="241" ht="15.75" customHeight="1">
      <c r="G241" s="47"/>
      <c r="H241" s="47"/>
      <c r="I241" s="47"/>
    </row>
    <row r="242" ht="15.75" customHeight="1">
      <c r="G242" s="47"/>
      <c r="H242" s="47"/>
      <c r="I242" s="47"/>
    </row>
    <row r="243" ht="15.75" customHeight="1">
      <c r="G243" s="47"/>
      <c r="H243" s="47"/>
      <c r="I243" s="47"/>
    </row>
    <row r="244" ht="15.75" customHeight="1">
      <c r="G244" s="47"/>
      <c r="H244" s="47"/>
      <c r="I244" s="47"/>
    </row>
    <row r="245" ht="15.75" customHeight="1">
      <c r="G245" s="47"/>
      <c r="H245" s="47"/>
      <c r="I245" s="47"/>
    </row>
    <row r="246" ht="15.75" customHeight="1">
      <c r="G246" s="47"/>
      <c r="H246" s="47"/>
      <c r="I246" s="47"/>
    </row>
    <row r="247" ht="15.75" customHeight="1">
      <c r="G247" s="47"/>
      <c r="H247" s="47"/>
      <c r="I247" s="47"/>
    </row>
    <row r="248" ht="15.75" customHeight="1">
      <c r="G248" s="47"/>
      <c r="H248" s="47"/>
      <c r="I248" s="47"/>
    </row>
    <row r="249" ht="15.75" customHeight="1">
      <c r="G249" s="47"/>
      <c r="H249" s="47"/>
      <c r="I249" s="47"/>
    </row>
    <row r="250" ht="15.75" customHeight="1">
      <c r="G250" s="47"/>
      <c r="H250" s="47"/>
      <c r="I250" s="47"/>
    </row>
    <row r="251" ht="15.75" customHeight="1">
      <c r="G251" s="47"/>
      <c r="H251" s="47"/>
      <c r="I251" s="47"/>
    </row>
    <row r="252" ht="15.75" customHeight="1">
      <c r="G252" s="47"/>
      <c r="H252" s="47"/>
      <c r="I252" s="47"/>
    </row>
    <row r="253" ht="15.75" customHeight="1">
      <c r="G253" s="47"/>
      <c r="H253" s="47"/>
      <c r="I253" s="47"/>
    </row>
    <row r="254" ht="15.75" customHeight="1">
      <c r="G254" s="47"/>
      <c r="H254" s="47"/>
      <c r="I254" s="47"/>
    </row>
    <row r="255" ht="15.75" customHeight="1">
      <c r="G255" s="47"/>
      <c r="H255" s="47"/>
      <c r="I255" s="47"/>
    </row>
    <row r="256" ht="15.75" customHeight="1">
      <c r="G256" s="47"/>
      <c r="H256" s="47"/>
      <c r="I256" s="47"/>
    </row>
    <row r="257" ht="15.75" customHeight="1">
      <c r="G257" s="47"/>
      <c r="H257" s="47"/>
      <c r="I257" s="47"/>
    </row>
    <row r="258" ht="15.75" customHeight="1">
      <c r="G258" s="47"/>
      <c r="H258" s="47"/>
      <c r="I258" s="47"/>
    </row>
    <row r="259" ht="15.75" customHeight="1">
      <c r="G259" s="47"/>
      <c r="H259" s="47"/>
      <c r="I259" s="47"/>
    </row>
    <row r="260" ht="15.75" customHeight="1">
      <c r="G260" s="47"/>
      <c r="H260" s="47"/>
      <c r="I260" s="47"/>
    </row>
    <row r="261" ht="15.75" customHeight="1">
      <c r="G261" s="47"/>
      <c r="H261" s="47"/>
      <c r="I261" s="47"/>
    </row>
    <row r="262" ht="15.75" customHeight="1">
      <c r="G262" s="47"/>
      <c r="H262" s="47"/>
      <c r="I262" s="47"/>
    </row>
    <row r="263" ht="15.75" customHeight="1">
      <c r="G263" s="47"/>
      <c r="H263" s="47"/>
      <c r="I263" s="47"/>
    </row>
    <row r="264" ht="15.75" customHeight="1">
      <c r="G264" s="47"/>
      <c r="H264" s="47"/>
      <c r="I264" s="47"/>
    </row>
    <row r="265" ht="15.75" customHeight="1">
      <c r="G265" s="47"/>
      <c r="H265" s="47"/>
      <c r="I265" s="47"/>
    </row>
    <row r="266" ht="15.75" customHeight="1">
      <c r="G266" s="47"/>
      <c r="H266" s="47"/>
      <c r="I266" s="47"/>
    </row>
    <row r="267" ht="15.75" customHeight="1">
      <c r="G267" s="47"/>
      <c r="H267" s="47"/>
      <c r="I267" s="47"/>
    </row>
    <row r="268" ht="15.75" customHeight="1">
      <c r="G268" s="47"/>
      <c r="H268" s="47"/>
      <c r="I268" s="47"/>
    </row>
    <row r="269" ht="15.75" customHeight="1">
      <c r="G269" s="47"/>
      <c r="H269" s="47"/>
      <c r="I269" s="47"/>
    </row>
    <row r="270" ht="15.75" customHeight="1">
      <c r="G270" s="47"/>
      <c r="H270" s="47"/>
      <c r="I270" s="47"/>
    </row>
    <row r="271" ht="15.75" customHeight="1">
      <c r="G271" s="47"/>
      <c r="H271" s="47"/>
      <c r="I271" s="47"/>
    </row>
    <row r="272" ht="15.75" customHeight="1">
      <c r="G272" s="47"/>
      <c r="H272" s="47"/>
      <c r="I272" s="47"/>
    </row>
    <row r="273" ht="15.75" customHeight="1">
      <c r="G273" s="47"/>
      <c r="H273" s="47"/>
      <c r="I273" s="47"/>
    </row>
    <row r="274" ht="15.75" customHeight="1">
      <c r="G274" s="47"/>
      <c r="H274" s="47"/>
      <c r="I274" s="47"/>
    </row>
    <row r="275" ht="15.75" customHeight="1">
      <c r="G275" s="47"/>
      <c r="H275" s="47"/>
      <c r="I275" s="47"/>
    </row>
    <row r="276" ht="15.75" customHeight="1">
      <c r="G276" s="47"/>
      <c r="H276" s="47"/>
      <c r="I276" s="47"/>
    </row>
    <row r="277" ht="15.75" customHeight="1">
      <c r="G277" s="47"/>
      <c r="H277" s="47"/>
      <c r="I277" s="47"/>
    </row>
    <row r="278" ht="15.75" customHeight="1">
      <c r="G278" s="47"/>
      <c r="H278" s="47"/>
      <c r="I278" s="47"/>
    </row>
    <row r="279" ht="15.75" customHeight="1">
      <c r="G279" s="47"/>
      <c r="H279" s="47"/>
      <c r="I279" s="47"/>
    </row>
    <row r="280" ht="15.75" customHeight="1">
      <c r="G280" s="47"/>
      <c r="H280" s="47"/>
      <c r="I280" s="47"/>
    </row>
    <row r="281" ht="15.75" customHeight="1">
      <c r="G281" s="47"/>
      <c r="H281" s="47"/>
      <c r="I281" s="47"/>
    </row>
    <row r="282" ht="15.75" customHeight="1">
      <c r="G282" s="47"/>
      <c r="H282" s="47"/>
      <c r="I282" s="47"/>
    </row>
    <row r="283" ht="15.75" customHeight="1">
      <c r="G283" s="47"/>
      <c r="H283" s="47"/>
      <c r="I283" s="47"/>
    </row>
    <row r="284" ht="15.75" customHeight="1">
      <c r="G284" s="47"/>
      <c r="H284" s="47"/>
      <c r="I284" s="47"/>
    </row>
    <row r="285" ht="15.75" customHeight="1">
      <c r="G285" s="47"/>
      <c r="H285" s="47"/>
      <c r="I285" s="47"/>
    </row>
    <row r="286" ht="15.75" customHeight="1">
      <c r="G286" s="47"/>
      <c r="H286" s="47"/>
      <c r="I286" s="47"/>
    </row>
    <row r="287" ht="15.75" customHeight="1">
      <c r="G287" s="47"/>
      <c r="H287" s="47"/>
      <c r="I287" s="47"/>
    </row>
    <row r="288" ht="15.75" customHeight="1">
      <c r="G288" s="47"/>
      <c r="H288" s="47"/>
      <c r="I288" s="47"/>
    </row>
    <row r="289" ht="15.75" customHeight="1">
      <c r="G289" s="47"/>
      <c r="H289" s="47"/>
      <c r="I289" s="47"/>
    </row>
    <row r="290" ht="15.75" customHeight="1">
      <c r="G290" s="47"/>
      <c r="H290" s="47"/>
      <c r="I290" s="47"/>
    </row>
    <row r="291" ht="15.75" customHeight="1">
      <c r="G291" s="47"/>
      <c r="H291" s="47"/>
      <c r="I291" s="47"/>
    </row>
    <row r="292" ht="15.75" customHeight="1">
      <c r="G292" s="47"/>
      <c r="H292" s="47"/>
      <c r="I292" s="47"/>
    </row>
    <row r="293" ht="15.75" customHeight="1">
      <c r="G293" s="47"/>
      <c r="H293" s="47"/>
      <c r="I293" s="47"/>
    </row>
    <row r="294" ht="15.75" customHeight="1">
      <c r="G294" s="47"/>
      <c r="H294" s="47"/>
      <c r="I294" s="47"/>
    </row>
    <row r="295" ht="15.75" customHeight="1">
      <c r="G295" s="47"/>
      <c r="H295" s="47"/>
      <c r="I295" s="47"/>
    </row>
    <row r="296" ht="15.75" customHeight="1">
      <c r="G296" s="47"/>
      <c r="H296" s="47"/>
      <c r="I296" s="47"/>
    </row>
    <row r="297" ht="15.75" customHeight="1">
      <c r="G297" s="47"/>
      <c r="H297" s="47"/>
      <c r="I297" s="47"/>
    </row>
    <row r="298" ht="15.75" customHeight="1">
      <c r="G298" s="47"/>
      <c r="H298" s="47"/>
      <c r="I298" s="47"/>
    </row>
    <row r="299" ht="15.75" customHeight="1">
      <c r="G299" s="47"/>
      <c r="H299" s="47"/>
      <c r="I299" s="47"/>
    </row>
    <row r="300" ht="15.75" customHeight="1">
      <c r="G300" s="47"/>
      <c r="H300" s="47"/>
      <c r="I300" s="47"/>
    </row>
    <row r="301" ht="15.75" customHeight="1">
      <c r="G301" s="47"/>
      <c r="H301" s="47"/>
      <c r="I301" s="47"/>
    </row>
    <row r="302" ht="15.75" customHeight="1">
      <c r="G302" s="47"/>
      <c r="H302" s="47"/>
      <c r="I302" s="47"/>
    </row>
    <row r="303" ht="15.75" customHeight="1">
      <c r="G303" s="47"/>
      <c r="H303" s="47"/>
      <c r="I303" s="47"/>
    </row>
    <row r="304" ht="15.75" customHeight="1">
      <c r="G304" s="47"/>
      <c r="H304" s="47"/>
      <c r="I304" s="47"/>
    </row>
    <row r="305" ht="15.75" customHeight="1">
      <c r="G305" s="47"/>
      <c r="H305" s="47"/>
      <c r="I305" s="47"/>
    </row>
    <row r="306" ht="15.75" customHeight="1">
      <c r="G306" s="47"/>
      <c r="H306" s="47"/>
      <c r="I306" s="47"/>
    </row>
    <row r="307" ht="15.75" customHeight="1">
      <c r="G307" s="47"/>
      <c r="H307" s="47"/>
      <c r="I307" s="47"/>
    </row>
    <row r="308" ht="15.75" customHeight="1">
      <c r="G308" s="47"/>
      <c r="H308" s="47"/>
      <c r="I308" s="47"/>
    </row>
    <row r="309" ht="15.75" customHeight="1">
      <c r="G309" s="47"/>
      <c r="H309" s="47"/>
      <c r="I309" s="47"/>
    </row>
    <row r="310" ht="15.75" customHeight="1">
      <c r="G310" s="47"/>
      <c r="H310" s="47"/>
      <c r="I310" s="47"/>
    </row>
    <row r="311" ht="15.75" customHeight="1">
      <c r="G311" s="47"/>
      <c r="H311" s="47"/>
      <c r="I311" s="47"/>
    </row>
    <row r="312" ht="15.75" customHeight="1">
      <c r="G312" s="47"/>
      <c r="H312" s="47"/>
      <c r="I312" s="47"/>
    </row>
    <row r="313" ht="15.75" customHeight="1">
      <c r="G313" s="47"/>
      <c r="H313" s="47"/>
      <c r="I313" s="47"/>
    </row>
    <row r="314" ht="15.75" customHeight="1">
      <c r="G314" s="47"/>
      <c r="H314" s="47"/>
      <c r="I314" s="47"/>
    </row>
    <row r="315" ht="15.75" customHeight="1">
      <c r="G315" s="47"/>
      <c r="H315" s="47"/>
      <c r="I315" s="47"/>
    </row>
    <row r="316" ht="15.75" customHeight="1">
      <c r="G316" s="47"/>
      <c r="H316" s="47"/>
      <c r="I316" s="47"/>
    </row>
    <row r="317" ht="15.75" customHeight="1">
      <c r="G317" s="47"/>
      <c r="H317" s="47"/>
      <c r="I317" s="47"/>
    </row>
    <row r="318" ht="15.75" customHeight="1">
      <c r="G318" s="47"/>
      <c r="H318" s="47"/>
      <c r="I318" s="47"/>
    </row>
    <row r="319" ht="15.75" customHeight="1">
      <c r="G319" s="47"/>
      <c r="H319" s="47"/>
      <c r="I319" s="47"/>
    </row>
    <row r="320" ht="15.75" customHeight="1">
      <c r="G320" s="47"/>
      <c r="H320" s="47"/>
      <c r="I320" s="47"/>
    </row>
    <row r="321" ht="15.75" customHeight="1">
      <c r="G321" s="47"/>
      <c r="H321" s="47"/>
      <c r="I321" s="47"/>
    </row>
    <row r="322" ht="15.75" customHeight="1">
      <c r="G322" s="47"/>
      <c r="H322" s="47"/>
      <c r="I322" s="47"/>
    </row>
    <row r="323" ht="15.75" customHeight="1">
      <c r="G323" s="47"/>
      <c r="H323" s="47"/>
      <c r="I323" s="47"/>
    </row>
    <row r="324" ht="15.75" customHeight="1">
      <c r="G324" s="47"/>
      <c r="H324" s="47"/>
      <c r="I324" s="47"/>
    </row>
    <row r="325" ht="15.75" customHeight="1">
      <c r="G325" s="47"/>
      <c r="H325" s="47"/>
      <c r="I325" s="47"/>
    </row>
    <row r="326" ht="15.75" customHeight="1">
      <c r="G326" s="47"/>
      <c r="H326" s="47"/>
      <c r="I326" s="47"/>
    </row>
    <row r="327" ht="15.75" customHeight="1">
      <c r="G327" s="47"/>
      <c r="H327" s="47"/>
      <c r="I327" s="47"/>
    </row>
    <row r="328" ht="15.75" customHeight="1">
      <c r="G328" s="47"/>
      <c r="H328" s="47"/>
      <c r="I328" s="47"/>
    </row>
    <row r="329" ht="15.75" customHeight="1">
      <c r="G329" s="47"/>
      <c r="H329" s="47"/>
      <c r="I329" s="47"/>
    </row>
    <row r="330" ht="15.75" customHeight="1">
      <c r="G330" s="47"/>
      <c r="H330" s="47"/>
      <c r="I330" s="47"/>
    </row>
    <row r="331" ht="15.75" customHeight="1">
      <c r="G331" s="47"/>
      <c r="H331" s="47"/>
      <c r="I331" s="47"/>
    </row>
    <row r="332" ht="15.75" customHeight="1">
      <c r="G332" s="47"/>
      <c r="H332" s="47"/>
      <c r="I332" s="47"/>
    </row>
    <row r="333" ht="15.75" customHeight="1">
      <c r="G333" s="47"/>
      <c r="H333" s="47"/>
      <c r="I333" s="47"/>
    </row>
    <row r="334" ht="15.75" customHeight="1">
      <c r="G334" s="47"/>
      <c r="H334" s="47"/>
      <c r="I334" s="47"/>
    </row>
    <row r="335" ht="15.75" customHeight="1">
      <c r="G335" s="47"/>
      <c r="H335" s="47"/>
      <c r="I335" s="47"/>
    </row>
    <row r="336" ht="15.75" customHeight="1">
      <c r="G336" s="47"/>
      <c r="H336" s="47"/>
      <c r="I336" s="47"/>
    </row>
    <row r="337" ht="15.75" customHeight="1">
      <c r="G337" s="47"/>
      <c r="H337" s="47"/>
      <c r="I337" s="47"/>
    </row>
    <row r="338" ht="15.75" customHeight="1">
      <c r="G338" s="47"/>
      <c r="H338" s="47"/>
      <c r="I338" s="47"/>
    </row>
    <row r="339" ht="15.75" customHeight="1">
      <c r="G339" s="47"/>
      <c r="H339" s="47"/>
      <c r="I339" s="47"/>
    </row>
    <row r="340" ht="15.75" customHeight="1">
      <c r="G340" s="47"/>
      <c r="H340" s="47"/>
      <c r="I340" s="47"/>
    </row>
    <row r="341" ht="15.75" customHeight="1">
      <c r="G341" s="47"/>
      <c r="H341" s="47"/>
      <c r="I341" s="47"/>
    </row>
    <row r="342" ht="15.75" customHeight="1">
      <c r="G342" s="47"/>
      <c r="H342" s="47"/>
      <c r="I342" s="47"/>
    </row>
    <row r="343" ht="15.75" customHeight="1">
      <c r="G343" s="47"/>
      <c r="H343" s="47"/>
      <c r="I343" s="47"/>
    </row>
    <row r="344" ht="15.75" customHeight="1">
      <c r="G344" s="47"/>
      <c r="H344" s="47"/>
      <c r="I344" s="47"/>
    </row>
    <row r="345" ht="15.75" customHeight="1">
      <c r="G345" s="47"/>
      <c r="H345" s="47"/>
      <c r="I345" s="47"/>
    </row>
    <row r="346" ht="15.75" customHeight="1">
      <c r="G346" s="47"/>
      <c r="H346" s="47"/>
      <c r="I346" s="47"/>
    </row>
    <row r="347" ht="15.75" customHeight="1">
      <c r="G347" s="47"/>
      <c r="H347" s="47"/>
      <c r="I347" s="47"/>
    </row>
    <row r="348" ht="15.75" customHeight="1">
      <c r="G348" s="47"/>
      <c r="H348" s="47"/>
      <c r="I348" s="47"/>
    </row>
    <row r="349" ht="15.75" customHeight="1">
      <c r="G349" s="47"/>
      <c r="H349" s="47"/>
      <c r="I349" s="47"/>
    </row>
    <row r="350" ht="15.75" customHeight="1">
      <c r="G350" s="47"/>
      <c r="H350" s="47"/>
      <c r="I350" s="47"/>
    </row>
    <row r="351" ht="15.75" customHeight="1">
      <c r="G351" s="47"/>
      <c r="H351" s="47"/>
      <c r="I351" s="47"/>
    </row>
    <row r="352" ht="15.75" customHeight="1">
      <c r="G352" s="47"/>
      <c r="H352" s="47"/>
      <c r="I352" s="47"/>
    </row>
    <row r="353" ht="15.75" customHeight="1">
      <c r="G353" s="47"/>
      <c r="H353" s="47"/>
      <c r="I353" s="47"/>
    </row>
    <row r="354" ht="15.75" customHeight="1">
      <c r="G354" s="47"/>
      <c r="H354" s="47"/>
      <c r="I354" s="47"/>
    </row>
    <row r="355" ht="15.75" customHeight="1">
      <c r="G355" s="47"/>
      <c r="H355" s="47"/>
      <c r="I355" s="47"/>
    </row>
    <row r="356" ht="15.75" customHeight="1">
      <c r="G356" s="47"/>
      <c r="H356" s="47"/>
      <c r="I356" s="47"/>
    </row>
    <row r="357" ht="15.75" customHeight="1">
      <c r="G357" s="47"/>
      <c r="H357" s="47"/>
      <c r="I357" s="47"/>
    </row>
    <row r="358" ht="15.75" customHeight="1">
      <c r="G358" s="47"/>
      <c r="H358" s="47"/>
      <c r="I358" s="47"/>
    </row>
    <row r="359" ht="15.75" customHeight="1">
      <c r="G359" s="47"/>
      <c r="H359" s="47"/>
      <c r="I359" s="47"/>
    </row>
    <row r="360" ht="15.75" customHeight="1">
      <c r="G360" s="47"/>
      <c r="H360" s="47"/>
      <c r="I360" s="47"/>
    </row>
    <row r="361" ht="15.75" customHeight="1">
      <c r="G361" s="47"/>
      <c r="H361" s="47"/>
      <c r="I361" s="47"/>
    </row>
    <row r="362" ht="15.75" customHeight="1">
      <c r="G362" s="47"/>
      <c r="H362" s="47"/>
      <c r="I362" s="47"/>
    </row>
    <row r="363" ht="15.75" customHeight="1">
      <c r="G363" s="47"/>
      <c r="H363" s="47"/>
      <c r="I363" s="47"/>
    </row>
    <row r="364" ht="15.75" customHeight="1">
      <c r="G364" s="47"/>
      <c r="H364" s="47"/>
      <c r="I364" s="47"/>
    </row>
    <row r="365" ht="15.75" customHeight="1">
      <c r="G365" s="47"/>
      <c r="H365" s="47"/>
      <c r="I365" s="47"/>
    </row>
    <row r="366" ht="15.75" customHeight="1">
      <c r="G366" s="47"/>
      <c r="H366" s="47"/>
      <c r="I366" s="47"/>
    </row>
    <row r="367" ht="15.75" customHeight="1">
      <c r="G367" s="47"/>
      <c r="H367" s="47"/>
      <c r="I367" s="47"/>
    </row>
    <row r="368" ht="15.75" customHeight="1">
      <c r="G368" s="47"/>
      <c r="H368" s="47"/>
      <c r="I368" s="47"/>
    </row>
    <row r="369" ht="15.75" customHeight="1">
      <c r="G369" s="47"/>
      <c r="H369" s="47"/>
      <c r="I369" s="47"/>
    </row>
    <row r="370" ht="15.75" customHeight="1">
      <c r="G370" s="47"/>
      <c r="H370" s="47"/>
      <c r="I370" s="47"/>
    </row>
    <row r="371" ht="15.75" customHeight="1">
      <c r="G371" s="47"/>
      <c r="H371" s="47"/>
      <c r="I371" s="47"/>
    </row>
    <row r="372" ht="15.75" customHeight="1">
      <c r="G372" s="47"/>
      <c r="H372" s="47"/>
      <c r="I372" s="47"/>
    </row>
    <row r="373" ht="15.75" customHeight="1">
      <c r="G373" s="47"/>
      <c r="H373" s="47"/>
      <c r="I373" s="47"/>
    </row>
    <row r="374" ht="15.75" customHeight="1">
      <c r="G374" s="47"/>
      <c r="H374" s="47"/>
      <c r="I374" s="47"/>
    </row>
    <row r="375" ht="15.75" customHeight="1">
      <c r="G375" s="47"/>
      <c r="H375" s="47"/>
      <c r="I375" s="47"/>
    </row>
    <row r="376" ht="15.75" customHeight="1">
      <c r="G376" s="47"/>
      <c r="H376" s="47"/>
      <c r="I376" s="47"/>
    </row>
    <row r="377" ht="15.75" customHeight="1">
      <c r="G377" s="47"/>
      <c r="H377" s="47"/>
      <c r="I377" s="47"/>
    </row>
    <row r="378" ht="15.75" customHeight="1">
      <c r="G378" s="47"/>
      <c r="H378" s="47"/>
      <c r="I378" s="47"/>
    </row>
    <row r="379" ht="15.75" customHeight="1">
      <c r="G379" s="47"/>
      <c r="H379" s="47"/>
      <c r="I379" s="47"/>
    </row>
    <row r="380" ht="15.75" customHeight="1">
      <c r="G380" s="47"/>
      <c r="H380" s="47"/>
      <c r="I380" s="47"/>
    </row>
    <row r="381" ht="15.75" customHeight="1">
      <c r="G381" s="47"/>
      <c r="H381" s="47"/>
      <c r="I381" s="47"/>
    </row>
    <row r="382" ht="15.75" customHeight="1">
      <c r="G382" s="47"/>
      <c r="H382" s="47"/>
      <c r="I382" s="47"/>
    </row>
    <row r="383" ht="15.75" customHeight="1">
      <c r="G383" s="47"/>
      <c r="H383" s="47"/>
      <c r="I383" s="47"/>
    </row>
    <row r="384" ht="15.75" customHeight="1">
      <c r="G384" s="47"/>
      <c r="H384" s="47"/>
      <c r="I384" s="47"/>
    </row>
    <row r="385" ht="15.75" customHeight="1">
      <c r="G385" s="47"/>
      <c r="H385" s="47"/>
      <c r="I385" s="47"/>
    </row>
    <row r="386" ht="15.75" customHeight="1">
      <c r="G386" s="47"/>
      <c r="H386" s="47"/>
      <c r="I386" s="47"/>
    </row>
    <row r="387" ht="15.75" customHeight="1">
      <c r="G387" s="47"/>
      <c r="H387" s="47"/>
      <c r="I387" s="47"/>
    </row>
    <row r="388" ht="15.75" customHeight="1">
      <c r="G388" s="47"/>
      <c r="H388" s="47"/>
      <c r="I388" s="47"/>
    </row>
    <row r="389" ht="15.75" customHeight="1">
      <c r="G389" s="47"/>
      <c r="H389" s="47"/>
      <c r="I389" s="47"/>
    </row>
    <row r="390" ht="15.75" customHeight="1">
      <c r="G390" s="47"/>
      <c r="H390" s="47"/>
      <c r="I390" s="47"/>
    </row>
    <row r="391" ht="15.75" customHeight="1">
      <c r="G391" s="47"/>
      <c r="H391" s="47"/>
      <c r="I391" s="47"/>
    </row>
    <row r="392" ht="15.75" customHeight="1">
      <c r="G392" s="47"/>
      <c r="H392" s="47"/>
      <c r="I392" s="47"/>
    </row>
    <row r="393" ht="15.75" customHeight="1">
      <c r="G393" s="47"/>
      <c r="H393" s="47"/>
      <c r="I393" s="47"/>
    </row>
    <row r="394" ht="15.75" customHeight="1">
      <c r="G394" s="47"/>
      <c r="H394" s="47"/>
      <c r="I394" s="47"/>
    </row>
    <row r="395" ht="15.75" customHeight="1">
      <c r="G395" s="47"/>
      <c r="H395" s="47"/>
      <c r="I395" s="47"/>
    </row>
    <row r="396" ht="15.75" customHeight="1">
      <c r="G396" s="47"/>
      <c r="H396" s="47"/>
      <c r="I396" s="47"/>
    </row>
    <row r="397" ht="15.75" customHeight="1">
      <c r="G397" s="47"/>
      <c r="H397" s="47"/>
      <c r="I397" s="47"/>
    </row>
    <row r="398" ht="15.75" customHeight="1">
      <c r="G398" s="47"/>
      <c r="H398" s="47"/>
      <c r="I398" s="47"/>
    </row>
    <row r="399" ht="15.75" customHeight="1">
      <c r="G399" s="47"/>
      <c r="H399" s="47"/>
      <c r="I399" s="47"/>
    </row>
    <row r="400" ht="15.75" customHeight="1">
      <c r="G400" s="47"/>
      <c r="H400" s="47"/>
      <c r="I400" s="47"/>
    </row>
    <row r="401" ht="15.75" customHeight="1">
      <c r="G401" s="47"/>
      <c r="H401" s="47"/>
      <c r="I401" s="47"/>
    </row>
    <row r="402" ht="15.75" customHeight="1">
      <c r="G402" s="47"/>
      <c r="H402" s="47"/>
      <c r="I402" s="47"/>
    </row>
    <row r="403" ht="15.75" customHeight="1">
      <c r="G403" s="47"/>
      <c r="H403" s="47"/>
      <c r="I403" s="47"/>
    </row>
    <row r="404" ht="15.75" customHeight="1">
      <c r="G404" s="47"/>
      <c r="H404" s="47"/>
      <c r="I404" s="47"/>
    </row>
    <row r="405" ht="15.75" customHeight="1">
      <c r="G405" s="47"/>
      <c r="H405" s="47"/>
      <c r="I405" s="47"/>
    </row>
    <row r="406" ht="15.75" customHeight="1">
      <c r="G406" s="47"/>
      <c r="H406" s="47"/>
      <c r="I406" s="47"/>
    </row>
    <row r="407" ht="15.75" customHeight="1">
      <c r="G407" s="47"/>
      <c r="H407" s="47"/>
      <c r="I407" s="47"/>
    </row>
    <row r="408" ht="15.75" customHeight="1">
      <c r="G408" s="47"/>
      <c r="H408" s="47"/>
      <c r="I408" s="47"/>
    </row>
    <row r="409" ht="15.75" customHeight="1">
      <c r="G409" s="47"/>
      <c r="H409" s="47"/>
      <c r="I409" s="47"/>
    </row>
    <row r="410" ht="15.75" customHeight="1">
      <c r="G410" s="47"/>
      <c r="H410" s="47"/>
      <c r="I410" s="47"/>
    </row>
    <row r="411" ht="15.75" customHeight="1">
      <c r="G411" s="47"/>
      <c r="H411" s="47"/>
      <c r="I411" s="47"/>
    </row>
    <row r="412" ht="15.75" customHeight="1">
      <c r="G412" s="47"/>
      <c r="H412" s="47"/>
      <c r="I412" s="47"/>
    </row>
    <row r="413" ht="15.75" customHeight="1">
      <c r="G413" s="47"/>
      <c r="H413" s="47"/>
      <c r="I413" s="47"/>
    </row>
    <row r="414" ht="15.75" customHeight="1">
      <c r="G414" s="47"/>
      <c r="H414" s="47"/>
      <c r="I414" s="47"/>
    </row>
    <row r="415" ht="15.75" customHeight="1">
      <c r="G415" s="47"/>
      <c r="H415" s="47"/>
      <c r="I415" s="47"/>
    </row>
    <row r="416" ht="15.75" customHeight="1">
      <c r="G416" s="47"/>
      <c r="H416" s="47"/>
      <c r="I416" s="47"/>
    </row>
    <row r="417" ht="15.75" customHeight="1">
      <c r="G417" s="47"/>
      <c r="H417" s="47"/>
      <c r="I417" s="47"/>
    </row>
    <row r="418" ht="15.75" customHeight="1">
      <c r="G418" s="47"/>
      <c r="H418" s="47"/>
      <c r="I418" s="47"/>
    </row>
    <row r="419" ht="15.75" customHeight="1">
      <c r="G419" s="47"/>
      <c r="H419" s="47"/>
      <c r="I419" s="47"/>
    </row>
    <row r="420" ht="15.75" customHeight="1">
      <c r="G420" s="47"/>
      <c r="H420" s="47"/>
      <c r="I420" s="47"/>
    </row>
    <row r="421" ht="15.75" customHeight="1">
      <c r="G421" s="47"/>
      <c r="H421" s="47"/>
      <c r="I421" s="47"/>
    </row>
    <row r="422" ht="15.75" customHeight="1">
      <c r="G422" s="47"/>
      <c r="H422" s="47"/>
      <c r="I422" s="47"/>
    </row>
    <row r="423" ht="15.75" customHeight="1">
      <c r="G423" s="47"/>
      <c r="H423" s="47"/>
      <c r="I423" s="47"/>
    </row>
    <row r="424" ht="15.75" customHeight="1">
      <c r="G424" s="47"/>
      <c r="H424" s="47"/>
      <c r="I424" s="47"/>
    </row>
    <row r="425" ht="15.75" customHeight="1">
      <c r="G425" s="47"/>
      <c r="H425" s="47"/>
      <c r="I425" s="47"/>
    </row>
    <row r="426" ht="15.75" customHeight="1">
      <c r="G426" s="47"/>
      <c r="H426" s="47"/>
      <c r="I426" s="47"/>
    </row>
    <row r="427" ht="15.75" customHeight="1">
      <c r="G427" s="47"/>
      <c r="H427" s="47"/>
      <c r="I427" s="47"/>
    </row>
    <row r="428" ht="15.75" customHeight="1">
      <c r="G428" s="47"/>
      <c r="H428" s="47"/>
      <c r="I428" s="47"/>
    </row>
    <row r="429" ht="15.75" customHeight="1">
      <c r="G429" s="47"/>
      <c r="H429" s="47"/>
      <c r="I429" s="47"/>
    </row>
    <row r="430" ht="15.75" customHeight="1">
      <c r="G430" s="47"/>
      <c r="H430" s="47"/>
      <c r="I430" s="47"/>
    </row>
    <row r="431" ht="15.75" customHeight="1">
      <c r="G431" s="47"/>
      <c r="H431" s="47"/>
      <c r="I431" s="47"/>
    </row>
    <row r="432" ht="15.75" customHeight="1">
      <c r="G432" s="47"/>
      <c r="H432" s="47"/>
      <c r="I432" s="47"/>
    </row>
    <row r="433" ht="15.75" customHeight="1">
      <c r="G433" s="47"/>
      <c r="H433" s="47"/>
      <c r="I433" s="47"/>
    </row>
    <row r="434" ht="15.75" customHeight="1">
      <c r="G434" s="47"/>
      <c r="H434" s="47"/>
      <c r="I434" s="47"/>
    </row>
    <row r="435" ht="15.75" customHeight="1">
      <c r="G435" s="47"/>
      <c r="H435" s="47"/>
      <c r="I435" s="47"/>
    </row>
    <row r="436" ht="15.75" customHeight="1">
      <c r="G436" s="47"/>
      <c r="H436" s="47"/>
      <c r="I436" s="47"/>
    </row>
    <row r="437" ht="15.75" customHeight="1">
      <c r="G437" s="47"/>
      <c r="H437" s="47"/>
      <c r="I437" s="47"/>
    </row>
    <row r="438" ht="15.75" customHeight="1">
      <c r="G438" s="47"/>
      <c r="H438" s="47"/>
      <c r="I438" s="47"/>
    </row>
    <row r="439" ht="15.75" customHeight="1">
      <c r="G439" s="47"/>
      <c r="H439" s="47"/>
      <c r="I439" s="47"/>
    </row>
    <row r="440" ht="15.75" customHeight="1">
      <c r="G440" s="47"/>
      <c r="H440" s="47"/>
      <c r="I440" s="47"/>
    </row>
    <row r="441" ht="15.75" customHeight="1">
      <c r="G441" s="47"/>
      <c r="H441" s="47"/>
      <c r="I441" s="47"/>
    </row>
    <row r="442" ht="15.75" customHeight="1">
      <c r="G442" s="47"/>
      <c r="H442" s="47"/>
      <c r="I442" s="47"/>
    </row>
    <row r="443" ht="15.75" customHeight="1">
      <c r="G443" s="47"/>
      <c r="H443" s="47"/>
      <c r="I443" s="47"/>
    </row>
    <row r="444" ht="15.75" customHeight="1">
      <c r="G444" s="47"/>
      <c r="H444" s="47"/>
      <c r="I444" s="47"/>
    </row>
    <row r="445" ht="15.75" customHeight="1">
      <c r="G445" s="47"/>
      <c r="H445" s="47"/>
      <c r="I445" s="47"/>
    </row>
    <row r="446" ht="15.75" customHeight="1">
      <c r="G446" s="47"/>
      <c r="H446" s="47"/>
      <c r="I446" s="47"/>
    </row>
    <row r="447" ht="15.75" customHeight="1">
      <c r="G447" s="47"/>
      <c r="H447" s="47"/>
      <c r="I447" s="47"/>
    </row>
    <row r="448" ht="15.75" customHeight="1">
      <c r="G448" s="47"/>
      <c r="H448" s="47"/>
      <c r="I448" s="47"/>
    </row>
    <row r="449" ht="15.75" customHeight="1">
      <c r="G449" s="47"/>
      <c r="H449" s="47"/>
      <c r="I449" s="47"/>
    </row>
    <row r="450" ht="15.75" customHeight="1">
      <c r="G450" s="47"/>
      <c r="H450" s="47"/>
      <c r="I450" s="47"/>
    </row>
    <row r="451" ht="15.75" customHeight="1">
      <c r="G451" s="47"/>
      <c r="H451" s="47"/>
      <c r="I451" s="47"/>
    </row>
    <row r="452" ht="15.75" customHeight="1">
      <c r="G452" s="47"/>
      <c r="H452" s="47"/>
      <c r="I452" s="47"/>
    </row>
    <row r="453" ht="15.75" customHeight="1">
      <c r="G453" s="47"/>
      <c r="H453" s="47"/>
      <c r="I453" s="47"/>
    </row>
    <row r="454" ht="15.75" customHeight="1">
      <c r="G454" s="47"/>
      <c r="H454" s="47"/>
      <c r="I454" s="47"/>
    </row>
    <row r="455" ht="15.75" customHeight="1">
      <c r="G455" s="47"/>
      <c r="H455" s="47"/>
      <c r="I455" s="47"/>
    </row>
    <row r="456" ht="15.75" customHeight="1">
      <c r="G456" s="47"/>
      <c r="H456" s="47"/>
      <c r="I456" s="47"/>
    </row>
    <row r="457" ht="15.75" customHeight="1">
      <c r="G457" s="47"/>
      <c r="H457" s="47"/>
      <c r="I457" s="47"/>
    </row>
    <row r="458" ht="15.75" customHeight="1">
      <c r="G458" s="47"/>
      <c r="H458" s="47"/>
      <c r="I458" s="47"/>
    </row>
    <row r="459" ht="15.75" customHeight="1">
      <c r="G459" s="47"/>
      <c r="H459" s="47"/>
      <c r="I459" s="47"/>
    </row>
    <row r="460" ht="15.75" customHeight="1">
      <c r="G460" s="47"/>
      <c r="H460" s="47"/>
      <c r="I460" s="47"/>
    </row>
    <row r="461" ht="15.75" customHeight="1">
      <c r="G461" s="47"/>
      <c r="H461" s="47"/>
      <c r="I461" s="47"/>
    </row>
    <row r="462" ht="15.75" customHeight="1">
      <c r="G462" s="47"/>
      <c r="H462" s="47"/>
      <c r="I462" s="47"/>
    </row>
    <row r="463" ht="15.75" customHeight="1">
      <c r="G463" s="47"/>
      <c r="H463" s="47"/>
      <c r="I463" s="47"/>
    </row>
    <row r="464" ht="15.75" customHeight="1">
      <c r="G464" s="47"/>
      <c r="H464" s="47"/>
      <c r="I464" s="47"/>
    </row>
    <row r="465" ht="15.75" customHeight="1">
      <c r="G465" s="47"/>
      <c r="H465" s="47"/>
      <c r="I465" s="47"/>
    </row>
    <row r="466" ht="15.75" customHeight="1">
      <c r="G466" s="47"/>
      <c r="H466" s="47"/>
      <c r="I466" s="47"/>
    </row>
    <row r="467" ht="15.75" customHeight="1">
      <c r="G467" s="47"/>
      <c r="H467" s="47"/>
      <c r="I467" s="47"/>
    </row>
    <row r="468" ht="15.75" customHeight="1">
      <c r="G468" s="47"/>
      <c r="H468" s="47"/>
      <c r="I468" s="47"/>
    </row>
    <row r="469" ht="15.75" customHeight="1">
      <c r="G469" s="47"/>
      <c r="H469" s="47"/>
      <c r="I469" s="47"/>
    </row>
    <row r="470" ht="15.75" customHeight="1">
      <c r="G470" s="47"/>
      <c r="H470" s="47"/>
      <c r="I470" s="47"/>
    </row>
    <row r="471" ht="15.75" customHeight="1">
      <c r="G471" s="47"/>
      <c r="H471" s="47"/>
      <c r="I471" s="47"/>
    </row>
    <row r="472" ht="15.75" customHeight="1">
      <c r="G472" s="47"/>
      <c r="H472" s="47"/>
      <c r="I472" s="47"/>
    </row>
    <row r="473" ht="15.75" customHeight="1">
      <c r="G473" s="47"/>
      <c r="H473" s="47"/>
      <c r="I473" s="47"/>
    </row>
    <row r="474" ht="15.75" customHeight="1">
      <c r="G474" s="47"/>
      <c r="H474" s="47"/>
      <c r="I474" s="47"/>
    </row>
    <row r="475" ht="15.75" customHeight="1">
      <c r="G475" s="47"/>
      <c r="H475" s="47"/>
      <c r="I475" s="47"/>
    </row>
    <row r="476" ht="15.75" customHeight="1">
      <c r="G476" s="47"/>
      <c r="H476" s="47"/>
      <c r="I476" s="47"/>
    </row>
    <row r="477" ht="15.75" customHeight="1">
      <c r="G477" s="47"/>
      <c r="H477" s="47"/>
      <c r="I477" s="47"/>
    </row>
    <row r="478" ht="15.75" customHeight="1">
      <c r="G478" s="47"/>
      <c r="H478" s="47"/>
      <c r="I478" s="47"/>
    </row>
    <row r="479" ht="15.75" customHeight="1">
      <c r="G479" s="47"/>
      <c r="H479" s="47"/>
      <c r="I479" s="47"/>
    </row>
    <row r="480" ht="15.75" customHeight="1">
      <c r="G480" s="47"/>
      <c r="H480" s="47"/>
      <c r="I480" s="47"/>
    </row>
    <row r="481" ht="15.75" customHeight="1">
      <c r="G481" s="47"/>
      <c r="H481" s="47"/>
      <c r="I481" s="47"/>
    </row>
    <row r="482" ht="15.75" customHeight="1">
      <c r="G482" s="47"/>
      <c r="H482" s="47"/>
      <c r="I482" s="47"/>
    </row>
    <row r="483" ht="15.75" customHeight="1">
      <c r="G483" s="47"/>
      <c r="H483" s="47"/>
      <c r="I483" s="47"/>
    </row>
    <row r="484" ht="15.75" customHeight="1">
      <c r="G484" s="47"/>
      <c r="H484" s="47"/>
      <c r="I484" s="47"/>
    </row>
    <row r="485" ht="15.75" customHeight="1">
      <c r="G485" s="47"/>
      <c r="H485" s="47"/>
      <c r="I485" s="47"/>
    </row>
    <row r="486" ht="15.75" customHeight="1">
      <c r="G486" s="47"/>
      <c r="H486" s="47"/>
      <c r="I486" s="47"/>
    </row>
    <row r="487" ht="15.75" customHeight="1">
      <c r="G487" s="47"/>
      <c r="H487" s="47"/>
      <c r="I487" s="47"/>
    </row>
    <row r="488" ht="15.75" customHeight="1">
      <c r="G488" s="47"/>
      <c r="H488" s="47"/>
      <c r="I488" s="47"/>
    </row>
    <row r="489" ht="15.75" customHeight="1">
      <c r="G489" s="47"/>
      <c r="H489" s="47"/>
      <c r="I489" s="47"/>
    </row>
    <row r="490" ht="15.75" customHeight="1">
      <c r="G490" s="47"/>
      <c r="H490" s="47"/>
      <c r="I490" s="47"/>
    </row>
    <row r="491" ht="15.75" customHeight="1">
      <c r="G491" s="47"/>
      <c r="H491" s="47"/>
      <c r="I491" s="47"/>
    </row>
    <row r="492" ht="15.75" customHeight="1">
      <c r="G492" s="47"/>
      <c r="H492" s="47"/>
      <c r="I492" s="47"/>
    </row>
    <row r="493" ht="15.75" customHeight="1">
      <c r="G493" s="47"/>
      <c r="H493" s="47"/>
      <c r="I493" s="47"/>
    </row>
    <row r="494" ht="15.75" customHeight="1">
      <c r="G494" s="47"/>
      <c r="H494" s="47"/>
      <c r="I494" s="47"/>
    </row>
    <row r="495" ht="15.75" customHeight="1">
      <c r="G495" s="47"/>
      <c r="H495" s="47"/>
      <c r="I495" s="47"/>
    </row>
    <row r="496" ht="15.75" customHeight="1">
      <c r="G496" s="47"/>
      <c r="H496" s="47"/>
      <c r="I496" s="47"/>
    </row>
    <row r="497" ht="15.75" customHeight="1">
      <c r="G497" s="47"/>
      <c r="H497" s="47"/>
      <c r="I497" s="47"/>
    </row>
    <row r="498" ht="15.75" customHeight="1">
      <c r="G498" s="47"/>
      <c r="H498" s="47"/>
      <c r="I498" s="47"/>
    </row>
    <row r="499" ht="15.75" customHeight="1">
      <c r="G499" s="47"/>
      <c r="H499" s="47"/>
      <c r="I499" s="47"/>
    </row>
    <row r="500" ht="15.75" customHeight="1">
      <c r="G500" s="47"/>
      <c r="H500" s="47"/>
      <c r="I500" s="47"/>
    </row>
    <row r="501" ht="15.75" customHeight="1">
      <c r="G501" s="47"/>
      <c r="H501" s="47"/>
      <c r="I501" s="47"/>
    </row>
    <row r="502" ht="15.75" customHeight="1">
      <c r="G502" s="47"/>
      <c r="H502" s="47"/>
      <c r="I502" s="47"/>
    </row>
    <row r="503" ht="15.75" customHeight="1">
      <c r="G503" s="47"/>
      <c r="H503" s="47"/>
      <c r="I503" s="47"/>
    </row>
    <row r="504" ht="15.75" customHeight="1">
      <c r="G504" s="47"/>
      <c r="H504" s="47"/>
      <c r="I504" s="47"/>
    </row>
    <row r="505" ht="15.75" customHeight="1">
      <c r="G505" s="47"/>
      <c r="H505" s="47"/>
      <c r="I505" s="47"/>
    </row>
    <row r="506" ht="15.75" customHeight="1">
      <c r="G506" s="47"/>
      <c r="H506" s="47"/>
      <c r="I506" s="47"/>
    </row>
    <row r="507" ht="15.75" customHeight="1">
      <c r="G507" s="47"/>
      <c r="H507" s="47"/>
      <c r="I507" s="47"/>
    </row>
    <row r="508" ht="15.75" customHeight="1">
      <c r="G508" s="47"/>
      <c r="H508" s="47"/>
      <c r="I508" s="47"/>
    </row>
    <row r="509" ht="15.75" customHeight="1">
      <c r="G509" s="47"/>
      <c r="H509" s="47"/>
      <c r="I509" s="47"/>
    </row>
    <row r="510" ht="15.75" customHeight="1">
      <c r="G510" s="47"/>
      <c r="H510" s="47"/>
      <c r="I510" s="47"/>
    </row>
    <row r="511" ht="15.75" customHeight="1">
      <c r="G511" s="47"/>
      <c r="H511" s="47"/>
      <c r="I511" s="47"/>
    </row>
    <row r="512" ht="15.75" customHeight="1">
      <c r="G512" s="47"/>
      <c r="H512" s="47"/>
      <c r="I512" s="47"/>
    </row>
    <row r="513" ht="15.75" customHeight="1">
      <c r="G513" s="47"/>
      <c r="H513" s="47"/>
      <c r="I513" s="47"/>
    </row>
    <row r="514" ht="15.75" customHeight="1">
      <c r="G514" s="47"/>
      <c r="H514" s="47"/>
      <c r="I514" s="47"/>
    </row>
    <row r="515" ht="15.75" customHeight="1">
      <c r="G515" s="47"/>
      <c r="H515" s="47"/>
      <c r="I515" s="47"/>
    </row>
    <row r="516" ht="15.75" customHeight="1">
      <c r="G516" s="47"/>
      <c r="H516" s="47"/>
      <c r="I516" s="47"/>
    </row>
    <row r="517" ht="15.75" customHeight="1">
      <c r="G517" s="47"/>
      <c r="H517" s="47"/>
      <c r="I517" s="47"/>
    </row>
    <row r="518" ht="15.75" customHeight="1">
      <c r="G518" s="47"/>
      <c r="H518" s="47"/>
      <c r="I518" s="47"/>
    </row>
    <row r="519" ht="15.75" customHeight="1">
      <c r="G519" s="47"/>
      <c r="H519" s="47"/>
      <c r="I519" s="47"/>
    </row>
    <row r="520" ht="15.75" customHeight="1">
      <c r="G520" s="47"/>
      <c r="H520" s="47"/>
      <c r="I520" s="47"/>
    </row>
    <row r="521" ht="15.75" customHeight="1">
      <c r="G521" s="47"/>
      <c r="H521" s="47"/>
      <c r="I521" s="47"/>
    </row>
    <row r="522" ht="15.75" customHeight="1">
      <c r="G522" s="47"/>
      <c r="H522" s="47"/>
      <c r="I522" s="47"/>
    </row>
    <row r="523" ht="15.75" customHeight="1">
      <c r="G523" s="47"/>
      <c r="H523" s="47"/>
      <c r="I523" s="47"/>
    </row>
    <row r="524" ht="15.75" customHeight="1">
      <c r="G524" s="47"/>
      <c r="H524" s="47"/>
      <c r="I524" s="47"/>
    </row>
    <row r="525" ht="15.75" customHeight="1">
      <c r="G525" s="47"/>
      <c r="H525" s="47"/>
      <c r="I525" s="47"/>
    </row>
    <row r="526" ht="15.75" customHeight="1">
      <c r="G526" s="47"/>
      <c r="H526" s="47"/>
      <c r="I526" s="47"/>
    </row>
    <row r="527" ht="15.75" customHeight="1">
      <c r="G527" s="47"/>
      <c r="H527" s="47"/>
      <c r="I527" s="47"/>
    </row>
    <row r="528" ht="15.75" customHeight="1">
      <c r="G528" s="47"/>
      <c r="H528" s="47"/>
      <c r="I528" s="47"/>
    </row>
    <row r="529" ht="15.75" customHeight="1">
      <c r="G529" s="47"/>
      <c r="H529" s="47"/>
      <c r="I529" s="47"/>
    </row>
    <row r="530" ht="15.75" customHeight="1">
      <c r="G530" s="47"/>
      <c r="H530" s="47"/>
      <c r="I530" s="47"/>
    </row>
    <row r="531" ht="15.75" customHeight="1">
      <c r="G531" s="47"/>
      <c r="H531" s="47"/>
      <c r="I531" s="47"/>
    </row>
    <row r="532" ht="15.75" customHeight="1">
      <c r="G532" s="47"/>
      <c r="H532" s="47"/>
      <c r="I532" s="47"/>
    </row>
    <row r="533" ht="15.75" customHeight="1">
      <c r="G533" s="47"/>
      <c r="H533" s="47"/>
      <c r="I533" s="47"/>
    </row>
    <row r="534" ht="15.75" customHeight="1">
      <c r="G534" s="47"/>
      <c r="H534" s="47"/>
      <c r="I534" s="47"/>
    </row>
    <row r="535" ht="15.75" customHeight="1">
      <c r="G535" s="47"/>
      <c r="H535" s="47"/>
      <c r="I535" s="47"/>
    </row>
    <row r="536" ht="15.75" customHeight="1">
      <c r="G536" s="47"/>
      <c r="H536" s="47"/>
      <c r="I536" s="47"/>
    </row>
    <row r="537" ht="15.75" customHeight="1">
      <c r="G537" s="47"/>
      <c r="H537" s="47"/>
      <c r="I537" s="47"/>
    </row>
    <row r="538" ht="15.75" customHeight="1">
      <c r="G538" s="47"/>
      <c r="H538" s="47"/>
      <c r="I538" s="47"/>
    </row>
    <row r="539" ht="15.75" customHeight="1">
      <c r="G539" s="47"/>
      <c r="H539" s="47"/>
      <c r="I539" s="47"/>
    </row>
    <row r="540" ht="15.75" customHeight="1">
      <c r="G540" s="47"/>
      <c r="H540" s="47"/>
      <c r="I540" s="47"/>
    </row>
    <row r="541" ht="15.75" customHeight="1">
      <c r="G541" s="47"/>
      <c r="H541" s="47"/>
      <c r="I541" s="47"/>
    </row>
    <row r="542" ht="15.75" customHeight="1">
      <c r="G542" s="47"/>
      <c r="H542" s="47"/>
      <c r="I542" s="47"/>
    </row>
    <row r="543" ht="15.75" customHeight="1">
      <c r="G543" s="47"/>
      <c r="H543" s="47"/>
      <c r="I543" s="47"/>
    </row>
    <row r="544" ht="15.75" customHeight="1">
      <c r="G544" s="47"/>
      <c r="H544" s="47"/>
      <c r="I544" s="47"/>
    </row>
    <row r="545" ht="15.75" customHeight="1">
      <c r="G545" s="47"/>
      <c r="H545" s="47"/>
      <c r="I545" s="47"/>
    </row>
    <row r="546" ht="15.75" customHeight="1">
      <c r="G546" s="47"/>
      <c r="H546" s="47"/>
      <c r="I546" s="47"/>
    </row>
    <row r="547" ht="15.75" customHeight="1">
      <c r="G547" s="47"/>
      <c r="H547" s="47"/>
      <c r="I547" s="47"/>
    </row>
    <row r="548" ht="15.75" customHeight="1">
      <c r="G548" s="47"/>
      <c r="H548" s="47"/>
      <c r="I548" s="47"/>
    </row>
    <row r="549" ht="15.75" customHeight="1">
      <c r="G549" s="47"/>
      <c r="H549" s="47"/>
      <c r="I549" s="47"/>
    </row>
    <row r="550" ht="15.75" customHeight="1">
      <c r="G550" s="47"/>
      <c r="H550" s="47"/>
      <c r="I550" s="47"/>
    </row>
    <row r="551" ht="15.75" customHeight="1">
      <c r="G551" s="47"/>
      <c r="H551" s="47"/>
      <c r="I551" s="47"/>
    </row>
    <row r="552" ht="15.75" customHeight="1">
      <c r="G552" s="47"/>
      <c r="H552" s="47"/>
      <c r="I552" s="47"/>
    </row>
    <row r="553" ht="15.75" customHeight="1">
      <c r="G553" s="47"/>
      <c r="H553" s="47"/>
      <c r="I553" s="47"/>
    </row>
    <row r="554" ht="15.75" customHeight="1">
      <c r="G554" s="47"/>
      <c r="H554" s="47"/>
      <c r="I554" s="47"/>
    </row>
    <row r="555" ht="15.75" customHeight="1">
      <c r="G555" s="47"/>
      <c r="H555" s="47"/>
      <c r="I555" s="47"/>
    </row>
    <row r="556" ht="15.75" customHeight="1">
      <c r="G556" s="47"/>
      <c r="H556" s="47"/>
      <c r="I556" s="47"/>
    </row>
    <row r="557" ht="15.75" customHeight="1">
      <c r="G557" s="47"/>
      <c r="H557" s="47"/>
      <c r="I557" s="47"/>
    </row>
    <row r="558" ht="15.75" customHeight="1">
      <c r="G558" s="47"/>
      <c r="H558" s="47"/>
      <c r="I558" s="47"/>
    </row>
    <row r="559" ht="15.75" customHeight="1">
      <c r="G559" s="47"/>
      <c r="H559" s="47"/>
      <c r="I559" s="47"/>
    </row>
    <row r="560" ht="15.75" customHeight="1">
      <c r="G560" s="47"/>
      <c r="H560" s="47"/>
      <c r="I560" s="47"/>
    </row>
    <row r="561" ht="15.75" customHeight="1">
      <c r="G561" s="47"/>
      <c r="H561" s="47"/>
      <c r="I561" s="47"/>
    </row>
    <row r="562" ht="15.75" customHeight="1">
      <c r="G562" s="47"/>
      <c r="H562" s="47"/>
      <c r="I562" s="47"/>
    </row>
    <row r="563" ht="15.75" customHeight="1">
      <c r="G563" s="47"/>
      <c r="H563" s="47"/>
      <c r="I563" s="47"/>
    </row>
    <row r="564" ht="15.75" customHeight="1">
      <c r="G564" s="47"/>
      <c r="H564" s="47"/>
      <c r="I564" s="47"/>
    </row>
    <row r="565" ht="15.75" customHeight="1">
      <c r="G565" s="47"/>
      <c r="H565" s="47"/>
      <c r="I565" s="47"/>
    </row>
    <row r="566" ht="15.75" customHeight="1">
      <c r="G566" s="47"/>
      <c r="H566" s="47"/>
      <c r="I566" s="47"/>
    </row>
    <row r="567" ht="15.75" customHeight="1">
      <c r="G567" s="47"/>
      <c r="H567" s="47"/>
      <c r="I567" s="47"/>
    </row>
    <row r="568" ht="15.75" customHeight="1">
      <c r="G568" s="47"/>
      <c r="H568" s="47"/>
      <c r="I568" s="47"/>
    </row>
    <row r="569" ht="15.75" customHeight="1">
      <c r="G569" s="47"/>
      <c r="H569" s="47"/>
      <c r="I569" s="47"/>
    </row>
    <row r="570" ht="15.75" customHeight="1">
      <c r="G570" s="47"/>
      <c r="H570" s="47"/>
      <c r="I570" s="47"/>
    </row>
    <row r="571" ht="15.75" customHeight="1">
      <c r="G571" s="47"/>
      <c r="H571" s="47"/>
      <c r="I571" s="47"/>
    </row>
    <row r="572" ht="15.75" customHeight="1">
      <c r="G572" s="47"/>
      <c r="H572" s="47"/>
      <c r="I572" s="47"/>
    </row>
    <row r="573" ht="15.75" customHeight="1">
      <c r="G573" s="47"/>
      <c r="H573" s="47"/>
      <c r="I573" s="47"/>
    </row>
    <row r="574" ht="15.75" customHeight="1">
      <c r="G574" s="47"/>
      <c r="H574" s="47"/>
      <c r="I574" s="47"/>
    </row>
    <row r="575" ht="15.75" customHeight="1">
      <c r="G575" s="47"/>
      <c r="H575" s="47"/>
      <c r="I575" s="47"/>
    </row>
    <row r="576" ht="15.75" customHeight="1">
      <c r="G576" s="47"/>
      <c r="H576" s="47"/>
      <c r="I576" s="47"/>
    </row>
    <row r="577" ht="15.75" customHeight="1">
      <c r="G577" s="47"/>
      <c r="H577" s="47"/>
      <c r="I577" s="47"/>
    </row>
    <row r="578" ht="15.75" customHeight="1">
      <c r="G578" s="47"/>
      <c r="H578" s="47"/>
      <c r="I578" s="47"/>
    </row>
    <row r="579" ht="15.75" customHeight="1">
      <c r="G579" s="47"/>
      <c r="H579" s="47"/>
      <c r="I579" s="47"/>
    </row>
    <row r="580" ht="15.75" customHeight="1">
      <c r="G580" s="47"/>
      <c r="H580" s="47"/>
      <c r="I580" s="47"/>
    </row>
    <row r="581" ht="15.75" customHeight="1">
      <c r="G581" s="47"/>
      <c r="H581" s="47"/>
      <c r="I581" s="47"/>
    </row>
    <row r="582" ht="15.75" customHeight="1">
      <c r="G582" s="47"/>
      <c r="H582" s="47"/>
      <c r="I582" s="47"/>
    </row>
    <row r="583" ht="15.75" customHeight="1">
      <c r="G583" s="47"/>
      <c r="H583" s="47"/>
      <c r="I583" s="47"/>
    </row>
    <row r="584" ht="15.75" customHeight="1">
      <c r="G584" s="47"/>
      <c r="H584" s="47"/>
      <c r="I584" s="47"/>
    </row>
    <row r="585" ht="15.75" customHeight="1">
      <c r="G585" s="47"/>
      <c r="H585" s="47"/>
      <c r="I585" s="47"/>
    </row>
    <row r="586" ht="15.75" customHeight="1">
      <c r="G586" s="47"/>
      <c r="H586" s="47"/>
      <c r="I586" s="47"/>
    </row>
    <row r="587" ht="15.75" customHeight="1">
      <c r="G587" s="47"/>
      <c r="H587" s="47"/>
      <c r="I587" s="47"/>
    </row>
    <row r="588" ht="15.75" customHeight="1">
      <c r="G588" s="47"/>
      <c r="H588" s="47"/>
      <c r="I588" s="47"/>
    </row>
    <row r="589" ht="15.75" customHeight="1">
      <c r="G589" s="47"/>
      <c r="H589" s="47"/>
      <c r="I589" s="47"/>
    </row>
    <row r="590" ht="15.75" customHeight="1">
      <c r="G590" s="47"/>
      <c r="H590" s="47"/>
      <c r="I590" s="47"/>
    </row>
    <row r="591" ht="15.75" customHeight="1">
      <c r="G591" s="47"/>
      <c r="H591" s="47"/>
      <c r="I591" s="47"/>
    </row>
    <row r="592" ht="15.75" customHeight="1">
      <c r="G592" s="47"/>
      <c r="H592" s="47"/>
      <c r="I592" s="47"/>
    </row>
    <row r="593" ht="15.75" customHeight="1">
      <c r="G593" s="47"/>
      <c r="H593" s="47"/>
      <c r="I593" s="47"/>
    </row>
    <row r="594" ht="15.75" customHeight="1">
      <c r="G594" s="47"/>
      <c r="H594" s="47"/>
      <c r="I594" s="47"/>
    </row>
    <row r="595" ht="15.75" customHeight="1">
      <c r="G595" s="47"/>
      <c r="H595" s="47"/>
      <c r="I595" s="47"/>
    </row>
    <row r="596" ht="15.75" customHeight="1">
      <c r="G596" s="47"/>
      <c r="H596" s="47"/>
      <c r="I596" s="47"/>
    </row>
    <row r="597" ht="15.75" customHeight="1">
      <c r="G597" s="47"/>
      <c r="H597" s="47"/>
      <c r="I597" s="47"/>
    </row>
    <row r="598" ht="15.75" customHeight="1">
      <c r="G598" s="47"/>
      <c r="H598" s="47"/>
      <c r="I598" s="47"/>
    </row>
    <row r="599" ht="15.75" customHeight="1">
      <c r="G599" s="47"/>
      <c r="H599" s="47"/>
      <c r="I599" s="47"/>
    </row>
    <row r="600" ht="15.75" customHeight="1">
      <c r="G600" s="47"/>
      <c r="H600" s="47"/>
      <c r="I600" s="47"/>
    </row>
    <row r="601" ht="15.75" customHeight="1">
      <c r="G601" s="47"/>
      <c r="H601" s="47"/>
      <c r="I601" s="47"/>
    </row>
    <row r="602" ht="15.75" customHeight="1">
      <c r="G602" s="47"/>
      <c r="H602" s="47"/>
      <c r="I602" s="47"/>
    </row>
    <row r="603" ht="15.75" customHeight="1">
      <c r="G603" s="47"/>
      <c r="H603" s="47"/>
      <c r="I603" s="47"/>
    </row>
    <row r="604" ht="15.75" customHeight="1">
      <c r="G604" s="47"/>
      <c r="H604" s="47"/>
      <c r="I604" s="47"/>
    </row>
    <row r="605" ht="15.75" customHeight="1">
      <c r="G605" s="47"/>
      <c r="H605" s="47"/>
      <c r="I605" s="47"/>
    </row>
    <row r="606" ht="15.75" customHeight="1">
      <c r="G606" s="47"/>
      <c r="H606" s="47"/>
      <c r="I606" s="47"/>
    </row>
    <row r="607" ht="15.75" customHeight="1">
      <c r="G607" s="47"/>
      <c r="H607" s="47"/>
      <c r="I607" s="47"/>
    </row>
    <row r="608" ht="15.75" customHeight="1">
      <c r="G608" s="47"/>
      <c r="H608" s="47"/>
      <c r="I608" s="47"/>
    </row>
    <row r="609" ht="15.75" customHeight="1">
      <c r="G609" s="47"/>
      <c r="H609" s="47"/>
      <c r="I609" s="47"/>
    </row>
    <row r="610" ht="15.75" customHeight="1">
      <c r="G610" s="47"/>
      <c r="H610" s="47"/>
      <c r="I610" s="47"/>
    </row>
    <row r="611" ht="15.75" customHeight="1">
      <c r="G611" s="47"/>
      <c r="H611" s="47"/>
      <c r="I611" s="47"/>
    </row>
    <row r="612" ht="15.75" customHeight="1">
      <c r="G612" s="47"/>
      <c r="H612" s="47"/>
      <c r="I612" s="47"/>
    </row>
    <row r="613" ht="15.75" customHeight="1">
      <c r="G613" s="47"/>
      <c r="H613" s="47"/>
      <c r="I613" s="47"/>
    </row>
    <row r="614" ht="15.75" customHeight="1">
      <c r="G614" s="47"/>
      <c r="H614" s="47"/>
      <c r="I614" s="47"/>
    </row>
    <row r="615" ht="15.75" customHeight="1">
      <c r="G615" s="47"/>
      <c r="H615" s="47"/>
      <c r="I615" s="47"/>
    </row>
    <row r="616" ht="15.75" customHeight="1">
      <c r="G616" s="47"/>
      <c r="H616" s="47"/>
      <c r="I616" s="47"/>
    </row>
    <row r="617" ht="15.75" customHeight="1">
      <c r="G617" s="47"/>
      <c r="H617" s="47"/>
      <c r="I617" s="47"/>
    </row>
    <row r="618" ht="15.75" customHeight="1">
      <c r="G618" s="47"/>
      <c r="H618" s="47"/>
      <c r="I618" s="47"/>
    </row>
    <row r="619" ht="15.75" customHeight="1">
      <c r="G619" s="47"/>
      <c r="H619" s="47"/>
      <c r="I619" s="47"/>
    </row>
    <row r="620" ht="15.75" customHeight="1">
      <c r="G620" s="47"/>
      <c r="H620" s="47"/>
      <c r="I620" s="47"/>
    </row>
    <row r="621" ht="15.75" customHeight="1">
      <c r="G621" s="47"/>
      <c r="H621" s="47"/>
      <c r="I621" s="47"/>
    </row>
    <row r="622" ht="15.75" customHeight="1">
      <c r="G622" s="47"/>
      <c r="H622" s="47"/>
      <c r="I622" s="47"/>
    </row>
    <row r="623" ht="15.75" customHeight="1">
      <c r="G623" s="47"/>
      <c r="H623" s="47"/>
      <c r="I623" s="47"/>
    </row>
    <row r="624" ht="15.75" customHeight="1">
      <c r="G624" s="47"/>
      <c r="H624" s="47"/>
      <c r="I624" s="47"/>
    </row>
    <row r="625" ht="15.75" customHeight="1">
      <c r="G625" s="47"/>
      <c r="H625" s="47"/>
      <c r="I625" s="47"/>
    </row>
    <row r="626" ht="15.75" customHeight="1">
      <c r="G626" s="47"/>
      <c r="H626" s="47"/>
      <c r="I626" s="47"/>
    </row>
    <row r="627" ht="15.75" customHeight="1">
      <c r="G627" s="47"/>
      <c r="H627" s="47"/>
      <c r="I627" s="47"/>
    </row>
    <row r="628" ht="15.75" customHeight="1">
      <c r="G628" s="47"/>
      <c r="H628" s="47"/>
      <c r="I628" s="47"/>
    </row>
    <row r="629" ht="15.75" customHeight="1">
      <c r="G629" s="47"/>
      <c r="H629" s="47"/>
      <c r="I629" s="47"/>
    </row>
    <row r="630" ht="15.75" customHeight="1">
      <c r="G630" s="47"/>
      <c r="H630" s="47"/>
      <c r="I630" s="47"/>
    </row>
    <row r="631" ht="15.75" customHeight="1">
      <c r="G631" s="47"/>
      <c r="H631" s="47"/>
      <c r="I631" s="47"/>
    </row>
    <row r="632" ht="15.75" customHeight="1">
      <c r="G632" s="47"/>
      <c r="H632" s="47"/>
      <c r="I632" s="47"/>
    </row>
    <row r="633" ht="15.75" customHeight="1">
      <c r="G633" s="47"/>
      <c r="H633" s="47"/>
      <c r="I633" s="47"/>
    </row>
    <row r="634" ht="15.75" customHeight="1">
      <c r="G634" s="47"/>
      <c r="H634" s="47"/>
      <c r="I634" s="47"/>
    </row>
    <row r="635" ht="15.75" customHeight="1">
      <c r="G635" s="47"/>
      <c r="H635" s="47"/>
      <c r="I635" s="47"/>
    </row>
    <row r="636" ht="15.75" customHeight="1">
      <c r="G636" s="47"/>
      <c r="H636" s="47"/>
      <c r="I636" s="47"/>
    </row>
    <row r="637" ht="15.75" customHeight="1">
      <c r="G637" s="47"/>
      <c r="H637" s="47"/>
      <c r="I637" s="47"/>
    </row>
    <row r="638" ht="15.75" customHeight="1">
      <c r="G638" s="47"/>
      <c r="H638" s="47"/>
      <c r="I638" s="47"/>
    </row>
    <row r="639" ht="15.75" customHeight="1">
      <c r="G639" s="47"/>
      <c r="H639" s="47"/>
      <c r="I639" s="47"/>
    </row>
    <row r="640" ht="15.75" customHeight="1">
      <c r="G640" s="47"/>
      <c r="H640" s="47"/>
      <c r="I640" s="47"/>
    </row>
    <row r="641" ht="15.75" customHeight="1">
      <c r="G641" s="47"/>
      <c r="H641" s="47"/>
      <c r="I641" s="47"/>
    </row>
    <row r="642" ht="15.75" customHeight="1">
      <c r="G642" s="47"/>
      <c r="H642" s="47"/>
      <c r="I642" s="47"/>
    </row>
    <row r="643" ht="15.75" customHeight="1">
      <c r="G643" s="47"/>
      <c r="H643" s="47"/>
      <c r="I643" s="47"/>
    </row>
    <row r="644" ht="15.75" customHeight="1">
      <c r="G644" s="47"/>
      <c r="H644" s="47"/>
      <c r="I644" s="47"/>
    </row>
    <row r="645" ht="15.75" customHeight="1">
      <c r="G645" s="47"/>
      <c r="H645" s="47"/>
      <c r="I645" s="47"/>
    </row>
    <row r="646" ht="15.75" customHeight="1">
      <c r="G646" s="47"/>
      <c r="H646" s="47"/>
      <c r="I646" s="47"/>
    </row>
    <row r="647" ht="15.75" customHeight="1">
      <c r="G647" s="47"/>
      <c r="H647" s="47"/>
      <c r="I647" s="47"/>
    </row>
    <row r="648" ht="15.75" customHeight="1">
      <c r="G648" s="47"/>
      <c r="H648" s="47"/>
      <c r="I648" s="47"/>
    </row>
    <row r="649" ht="15.75" customHeight="1">
      <c r="G649" s="47"/>
      <c r="H649" s="47"/>
      <c r="I649" s="47"/>
    </row>
    <row r="650" ht="15.75" customHeight="1">
      <c r="G650" s="47"/>
      <c r="H650" s="47"/>
      <c r="I650" s="47"/>
    </row>
    <row r="651" ht="15.75" customHeight="1">
      <c r="G651" s="47"/>
      <c r="H651" s="47"/>
      <c r="I651" s="47"/>
    </row>
    <row r="652" ht="15.75" customHeight="1">
      <c r="G652" s="47"/>
      <c r="H652" s="47"/>
      <c r="I652" s="47"/>
    </row>
    <row r="653" ht="15.75" customHeight="1">
      <c r="G653" s="47"/>
      <c r="H653" s="47"/>
      <c r="I653" s="47"/>
    </row>
    <row r="654" ht="15.75" customHeight="1">
      <c r="G654" s="47"/>
      <c r="H654" s="47"/>
      <c r="I654" s="47"/>
    </row>
    <row r="655" ht="15.75" customHeight="1">
      <c r="G655" s="47"/>
      <c r="H655" s="47"/>
      <c r="I655" s="47"/>
    </row>
    <row r="656" ht="15.75" customHeight="1">
      <c r="G656" s="47"/>
      <c r="H656" s="47"/>
      <c r="I656" s="47"/>
    </row>
    <row r="657" ht="15.75" customHeight="1">
      <c r="G657" s="47"/>
      <c r="H657" s="47"/>
      <c r="I657" s="47"/>
    </row>
    <row r="658" ht="15.75" customHeight="1">
      <c r="G658" s="47"/>
      <c r="H658" s="47"/>
      <c r="I658" s="47"/>
    </row>
    <row r="659" ht="15.75" customHeight="1">
      <c r="G659" s="47"/>
      <c r="H659" s="47"/>
      <c r="I659" s="47"/>
    </row>
    <row r="660" ht="15.75" customHeight="1">
      <c r="G660" s="47"/>
      <c r="H660" s="47"/>
      <c r="I660" s="47"/>
    </row>
    <row r="661" ht="15.75" customHeight="1">
      <c r="G661" s="47"/>
      <c r="H661" s="47"/>
      <c r="I661" s="47"/>
    </row>
    <row r="662" ht="15.75" customHeight="1">
      <c r="G662" s="47"/>
      <c r="H662" s="47"/>
      <c r="I662" s="47"/>
    </row>
    <row r="663" ht="15.75" customHeight="1">
      <c r="G663" s="47"/>
      <c r="H663" s="47"/>
      <c r="I663" s="47"/>
    </row>
    <row r="664" ht="15.75" customHeight="1">
      <c r="G664" s="47"/>
      <c r="H664" s="47"/>
      <c r="I664" s="47"/>
    </row>
    <row r="665" ht="15.75" customHeight="1">
      <c r="G665" s="47"/>
      <c r="H665" s="47"/>
      <c r="I665" s="47"/>
    </row>
    <row r="666" ht="15.75" customHeight="1">
      <c r="G666" s="47"/>
      <c r="H666" s="47"/>
      <c r="I666" s="47"/>
    </row>
    <row r="667" ht="15.75" customHeight="1">
      <c r="G667" s="47"/>
      <c r="H667" s="47"/>
      <c r="I667" s="47"/>
    </row>
    <row r="668" ht="15.75" customHeight="1">
      <c r="G668" s="47"/>
      <c r="H668" s="47"/>
      <c r="I668" s="47"/>
    </row>
    <row r="669" ht="15.75" customHeight="1">
      <c r="G669" s="47"/>
      <c r="H669" s="47"/>
      <c r="I669" s="47"/>
    </row>
    <row r="670" ht="15.75" customHeight="1">
      <c r="G670" s="47"/>
      <c r="H670" s="47"/>
      <c r="I670" s="47"/>
    </row>
    <row r="671" ht="15.75" customHeight="1">
      <c r="G671" s="47"/>
      <c r="H671" s="47"/>
      <c r="I671" s="47"/>
    </row>
    <row r="672" ht="15.75" customHeight="1">
      <c r="G672" s="47"/>
      <c r="H672" s="47"/>
      <c r="I672" s="47"/>
    </row>
    <row r="673" ht="15.75" customHeight="1">
      <c r="G673" s="47"/>
      <c r="H673" s="47"/>
      <c r="I673" s="47"/>
    </row>
    <row r="674" ht="15.75" customHeight="1">
      <c r="G674" s="47"/>
      <c r="H674" s="47"/>
      <c r="I674" s="47"/>
    </row>
    <row r="675" ht="15.75" customHeight="1">
      <c r="G675" s="47"/>
      <c r="H675" s="47"/>
      <c r="I675" s="47"/>
    </row>
    <row r="676" ht="15.75" customHeight="1">
      <c r="G676" s="47"/>
      <c r="H676" s="47"/>
      <c r="I676" s="47"/>
    </row>
    <row r="677" ht="15.75" customHeight="1">
      <c r="G677" s="47"/>
      <c r="H677" s="47"/>
      <c r="I677" s="47"/>
    </row>
    <row r="678" ht="15.75" customHeight="1">
      <c r="G678" s="47"/>
      <c r="H678" s="47"/>
      <c r="I678" s="47"/>
    </row>
    <row r="679" ht="15.75" customHeight="1">
      <c r="G679" s="47"/>
      <c r="H679" s="47"/>
      <c r="I679" s="47"/>
    </row>
    <row r="680" ht="15.75" customHeight="1">
      <c r="G680" s="47"/>
      <c r="H680" s="47"/>
      <c r="I680" s="47"/>
    </row>
    <row r="681" ht="15.75" customHeight="1">
      <c r="G681" s="47"/>
      <c r="H681" s="47"/>
      <c r="I681" s="47"/>
    </row>
    <row r="682" ht="15.75" customHeight="1">
      <c r="G682" s="47"/>
      <c r="H682" s="47"/>
      <c r="I682" s="47"/>
    </row>
    <row r="683" ht="15.75" customHeight="1">
      <c r="G683" s="47"/>
      <c r="H683" s="47"/>
      <c r="I683" s="47"/>
    </row>
    <row r="684" ht="15.75" customHeight="1">
      <c r="G684" s="47"/>
      <c r="H684" s="47"/>
      <c r="I684" s="47"/>
    </row>
    <row r="685" ht="15.75" customHeight="1">
      <c r="G685" s="47"/>
      <c r="H685" s="47"/>
      <c r="I685" s="47"/>
    </row>
    <row r="686" ht="15.75" customHeight="1">
      <c r="G686" s="47"/>
      <c r="H686" s="47"/>
      <c r="I686" s="47"/>
    </row>
    <row r="687" ht="15.75" customHeight="1">
      <c r="G687" s="47"/>
      <c r="H687" s="47"/>
      <c r="I687" s="47"/>
    </row>
    <row r="688" ht="15.75" customHeight="1">
      <c r="G688" s="47"/>
      <c r="H688" s="47"/>
      <c r="I688" s="47"/>
    </row>
    <row r="689" ht="15.75" customHeight="1">
      <c r="G689" s="47"/>
      <c r="H689" s="47"/>
      <c r="I689" s="47"/>
    </row>
    <row r="690" ht="15.75" customHeight="1">
      <c r="G690" s="47"/>
      <c r="H690" s="47"/>
      <c r="I690" s="47"/>
    </row>
    <row r="691" ht="15.75" customHeight="1">
      <c r="G691" s="47"/>
      <c r="H691" s="47"/>
      <c r="I691" s="47"/>
    </row>
    <row r="692" ht="15.75" customHeight="1">
      <c r="G692" s="47"/>
      <c r="H692" s="47"/>
      <c r="I692" s="47"/>
    </row>
    <row r="693" ht="15.75" customHeight="1">
      <c r="G693" s="47"/>
      <c r="H693" s="47"/>
      <c r="I693" s="47"/>
    </row>
    <row r="694" ht="15.75" customHeight="1">
      <c r="G694" s="47"/>
      <c r="H694" s="47"/>
      <c r="I694" s="47"/>
    </row>
    <row r="695" ht="15.75" customHeight="1">
      <c r="G695" s="47"/>
      <c r="H695" s="47"/>
      <c r="I695" s="47"/>
    </row>
    <row r="696" ht="15.75" customHeight="1">
      <c r="G696" s="47"/>
      <c r="H696" s="47"/>
      <c r="I696" s="47"/>
    </row>
    <row r="697" ht="15.75" customHeight="1">
      <c r="G697" s="47"/>
      <c r="H697" s="47"/>
      <c r="I697" s="47"/>
    </row>
    <row r="698" ht="15.75" customHeight="1">
      <c r="G698" s="47"/>
      <c r="H698" s="47"/>
      <c r="I698" s="47"/>
    </row>
    <row r="699" ht="15.75" customHeight="1">
      <c r="G699" s="47"/>
      <c r="H699" s="47"/>
      <c r="I699" s="47"/>
    </row>
    <row r="700" ht="15.75" customHeight="1">
      <c r="G700" s="47"/>
      <c r="H700" s="47"/>
      <c r="I700" s="47"/>
    </row>
    <row r="701" ht="15.75" customHeight="1">
      <c r="G701" s="47"/>
      <c r="H701" s="47"/>
      <c r="I701" s="47"/>
    </row>
    <row r="702" ht="15.75" customHeight="1">
      <c r="G702" s="47"/>
      <c r="H702" s="47"/>
      <c r="I702" s="47"/>
    </row>
    <row r="703" ht="15.75" customHeight="1">
      <c r="G703" s="47"/>
      <c r="H703" s="47"/>
      <c r="I703" s="47"/>
    </row>
    <row r="704" ht="15.75" customHeight="1">
      <c r="G704" s="47"/>
      <c r="H704" s="47"/>
      <c r="I704" s="47"/>
    </row>
    <row r="705" ht="15.75" customHeight="1">
      <c r="G705" s="47"/>
      <c r="H705" s="47"/>
      <c r="I705" s="47"/>
    </row>
    <row r="706" ht="15.75" customHeight="1">
      <c r="G706" s="47"/>
      <c r="H706" s="47"/>
      <c r="I706" s="47"/>
    </row>
    <row r="707" ht="15.75" customHeight="1">
      <c r="G707" s="47"/>
      <c r="H707" s="47"/>
      <c r="I707" s="47"/>
    </row>
    <row r="708" ht="15.75" customHeight="1">
      <c r="G708" s="47"/>
      <c r="H708" s="47"/>
      <c r="I708" s="47"/>
    </row>
    <row r="709" ht="15.75" customHeight="1">
      <c r="G709" s="47"/>
      <c r="H709" s="47"/>
      <c r="I709" s="47"/>
    </row>
    <row r="710" ht="15.75" customHeight="1">
      <c r="G710" s="47"/>
      <c r="H710" s="47"/>
      <c r="I710" s="47"/>
    </row>
    <row r="711" ht="15.75" customHeight="1">
      <c r="G711" s="47"/>
      <c r="H711" s="47"/>
      <c r="I711" s="47"/>
    </row>
    <row r="712" ht="15.75" customHeight="1">
      <c r="G712" s="47"/>
      <c r="H712" s="47"/>
      <c r="I712" s="47"/>
    </row>
    <row r="713" ht="15.75" customHeight="1">
      <c r="G713" s="47"/>
      <c r="H713" s="47"/>
      <c r="I713" s="47"/>
    </row>
    <row r="714" ht="15.75" customHeight="1">
      <c r="G714" s="47"/>
      <c r="H714" s="47"/>
      <c r="I714" s="47"/>
    </row>
    <row r="715" ht="15.75" customHeight="1">
      <c r="G715" s="47"/>
      <c r="H715" s="47"/>
      <c r="I715" s="47"/>
    </row>
    <row r="716" ht="15.75" customHeight="1">
      <c r="G716" s="47"/>
      <c r="H716" s="47"/>
      <c r="I716" s="47"/>
    </row>
    <row r="717" ht="15.75" customHeight="1">
      <c r="G717" s="47"/>
      <c r="H717" s="47"/>
      <c r="I717" s="47"/>
    </row>
    <row r="718" ht="15.75" customHeight="1">
      <c r="G718" s="47"/>
      <c r="H718" s="47"/>
      <c r="I718" s="47"/>
    </row>
    <row r="719" ht="15.75" customHeight="1">
      <c r="G719" s="47"/>
      <c r="H719" s="47"/>
      <c r="I719" s="47"/>
    </row>
    <row r="720" ht="15.75" customHeight="1">
      <c r="G720" s="47"/>
      <c r="H720" s="47"/>
      <c r="I720" s="47"/>
    </row>
    <row r="721" ht="15.75" customHeight="1">
      <c r="G721" s="47"/>
      <c r="H721" s="47"/>
      <c r="I721" s="47"/>
    </row>
    <row r="722" ht="15.75" customHeight="1">
      <c r="G722" s="47"/>
      <c r="H722" s="47"/>
      <c r="I722" s="47"/>
    </row>
    <row r="723" ht="15.75" customHeight="1">
      <c r="G723" s="47"/>
      <c r="H723" s="47"/>
      <c r="I723" s="47"/>
    </row>
    <row r="724" ht="15.75" customHeight="1">
      <c r="G724" s="47"/>
      <c r="H724" s="47"/>
      <c r="I724" s="47"/>
    </row>
    <row r="725" ht="15.75" customHeight="1">
      <c r="G725" s="47"/>
      <c r="H725" s="47"/>
      <c r="I725" s="47"/>
    </row>
    <row r="726" ht="15.75" customHeight="1">
      <c r="G726" s="47"/>
      <c r="H726" s="47"/>
      <c r="I726" s="47"/>
    </row>
    <row r="727" ht="15.75" customHeight="1">
      <c r="G727" s="47"/>
      <c r="H727" s="47"/>
      <c r="I727" s="47"/>
    </row>
    <row r="728" ht="15.75" customHeight="1">
      <c r="G728" s="47"/>
      <c r="H728" s="47"/>
      <c r="I728" s="47"/>
    </row>
    <row r="729" ht="15.75" customHeight="1">
      <c r="G729" s="47"/>
      <c r="H729" s="47"/>
      <c r="I729" s="47"/>
    </row>
    <row r="730" ht="15.75" customHeight="1">
      <c r="G730" s="47"/>
      <c r="H730" s="47"/>
      <c r="I730" s="47"/>
    </row>
    <row r="731" ht="15.75" customHeight="1">
      <c r="G731" s="47"/>
      <c r="H731" s="47"/>
      <c r="I731" s="47"/>
    </row>
    <row r="732" ht="15.75" customHeight="1">
      <c r="G732" s="47"/>
      <c r="H732" s="47"/>
      <c r="I732" s="47"/>
    </row>
    <row r="733" ht="15.75" customHeight="1">
      <c r="G733" s="47"/>
      <c r="H733" s="47"/>
      <c r="I733" s="47"/>
    </row>
    <row r="734" ht="15.75" customHeight="1">
      <c r="G734" s="47"/>
      <c r="H734" s="47"/>
      <c r="I734" s="47"/>
    </row>
    <row r="735" ht="15.75" customHeight="1">
      <c r="G735" s="47"/>
      <c r="H735" s="47"/>
      <c r="I735" s="47"/>
    </row>
    <row r="736" ht="15.75" customHeight="1">
      <c r="G736" s="47"/>
      <c r="H736" s="47"/>
      <c r="I736" s="47"/>
    </row>
    <row r="737" ht="15.75" customHeight="1">
      <c r="G737" s="47"/>
      <c r="H737" s="47"/>
      <c r="I737" s="47"/>
    </row>
    <row r="738" ht="15.75" customHeight="1">
      <c r="G738" s="47"/>
      <c r="H738" s="47"/>
      <c r="I738" s="47"/>
    </row>
    <row r="739" ht="15.75" customHeight="1">
      <c r="G739" s="47"/>
      <c r="H739" s="47"/>
      <c r="I739" s="47"/>
    </row>
    <row r="740" ht="15.75" customHeight="1">
      <c r="G740" s="47"/>
      <c r="H740" s="47"/>
      <c r="I740" s="47"/>
    </row>
    <row r="741" ht="15.75" customHeight="1">
      <c r="G741" s="47"/>
      <c r="H741" s="47"/>
      <c r="I741" s="47"/>
    </row>
    <row r="742" ht="15.75" customHeight="1">
      <c r="G742" s="47"/>
      <c r="H742" s="47"/>
      <c r="I742" s="47"/>
    </row>
    <row r="743" ht="15.75" customHeight="1">
      <c r="G743" s="47"/>
      <c r="H743" s="47"/>
      <c r="I743" s="47"/>
    </row>
    <row r="744" ht="15.75" customHeight="1">
      <c r="G744" s="47"/>
      <c r="H744" s="47"/>
      <c r="I744" s="47"/>
    </row>
    <row r="745" ht="15.75" customHeight="1">
      <c r="G745" s="47"/>
      <c r="H745" s="47"/>
      <c r="I745" s="47"/>
    </row>
    <row r="746" ht="15.75" customHeight="1">
      <c r="G746" s="47"/>
      <c r="H746" s="47"/>
      <c r="I746" s="47"/>
    </row>
    <row r="747" ht="15.75" customHeight="1">
      <c r="G747" s="47"/>
      <c r="H747" s="47"/>
      <c r="I747" s="47"/>
    </row>
    <row r="748" ht="15.75" customHeight="1">
      <c r="G748" s="47"/>
      <c r="H748" s="47"/>
      <c r="I748" s="47"/>
    </row>
    <row r="749" ht="15.75" customHeight="1">
      <c r="G749" s="47"/>
      <c r="H749" s="47"/>
      <c r="I749" s="47"/>
    </row>
    <row r="750" ht="15.75" customHeight="1">
      <c r="G750" s="47"/>
      <c r="H750" s="47"/>
      <c r="I750" s="47"/>
    </row>
    <row r="751" ht="15.75" customHeight="1">
      <c r="G751" s="47"/>
      <c r="H751" s="47"/>
      <c r="I751" s="47"/>
    </row>
    <row r="752" ht="15.75" customHeight="1">
      <c r="G752" s="47"/>
      <c r="H752" s="47"/>
      <c r="I752" s="47"/>
    </row>
    <row r="753" ht="15.75" customHeight="1">
      <c r="G753" s="47"/>
      <c r="H753" s="47"/>
      <c r="I753" s="47"/>
    </row>
    <row r="754" ht="15.75" customHeight="1">
      <c r="G754" s="47"/>
      <c r="H754" s="47"/>
      <c r="I754" s="47"/>
    </row>
    <row r="755" ht="15.75" customHeight="1">
      <c r="G755" s="47"/>
      <c r="H755" s="47"/>
      <c r="I755" s="47"/>
    </row>
    <row r="756" ht="15.75" customHeight="1">
      <c r="G756" s="47"/>
      <c r="H756" s="47"/>
      <c r="I756" s="47"/>
    </row>
    <row r="757" ht="15.75" customHeight="1">
      <c r="G757" s="47"/>
      <c r="H757" s="47"/>
      <c r="I757" s="47"/>
    </row>
    <row r="758" ht="15.75" customHeight="1">
      <c r="G758" s="47"/>
      <c r="H758" s="47"/>
      <c r="I758" s="47"/>
    </row>
    <row r="759" ht="15.75" customHeight="1">
      <c r="G759" s="47"/>
      <c r="H759" s="47"/>
      <c r="I759" s="47"/>
    </row>
    <row r="760" ht="15.75" customHeight="1">
      <c r="G760" s="47"/>
      <c r="H760" s="47"/>
      <c r="I760" s="47"/>
    </row>
    <row r="761" ht="15.75" customHeight="1">
      <c r="G761" s="47"/>
      <c r="H761" s="47"/>
      <c r="I761" s="47"/>
    </row>
    <row r="762" ht="15.75" customHeight="1">
      <c r="G762" s="47"/>
      <c r="H762" s="47"/>
      <c r="I762" s="47"/>
    </row>
    <row r="763" ht="15.75" customHeight="1">
      <c r="G763" s="47"/>
      <c r="H763" s="47"/>
      <c r="I763" s="47"/>
    </row>
    <row r="764" ht="15.75" customHeight="1">
      <c r="G764" s="47"/>
      <c r="H764" s="47"/>
      <c r="I764" s="47"/>
    </row>
    <row r="765" ht="15.75" customHeight="1">
      <c r="G765" s="47"/>
      <c r="H765" s="47"/>
      <c r="I765" s="47"/>
    </row>
    <row r="766" ht="15.75" customHeight="1">
      <c r="G766" s="47"/>
      <c r="H766" s="47"/>
      <c r="I766" s="47"/>
    </row>
    <row r="767" ht="15.75" customHeight="1">
      <c r="G767" s="47"/>
      <c r="H767" s="47"/>
      <c r="I767" s="47"/>
    </row>
    <row r="768" ht="15.75" customHeight="1">
      <c r="G768" s="47"/>
      <c r="H768" s="47"/>
      <c r="I768" s="47"/>
    </row>
    <row r="769" ht="15.75" customHeight="1">
      <c r="G769" s="47"/>
      <c r="H769" s="47"/>
      <c r="I769" s="47"/>
    </row>
    <row r="770" ht="15.75" customHeight="1">
      <c r="G770" s="47"/>
      <c r="H770" s="47"/>
      <c r="I770" s="47"/>
    </row>
    <row r="771" ht="15.75" customHeight="1">
      <c r="G771" s="47"/>
      <c r="H771" s="47"/>
      <c r="I771" s="47"/>
    </row>
    <row r="772" ht="15.75" customHeight="1">
      <c r="G772" s="47"/>
      <c r="H772" s="47"/>
      <c r="I772" s="47"/>
    </row>
    <row r="773" ht="15.75" customHeight="1">
      <c r="G773" s="47"/>
      <c r="H773" s="47"/>
      <c r="I773" s="47"/>
    </row>
    <row r="774" ht="15.75" customHeight="1">
      <c r="G774" s="47"/>
      <c r="H774" s="47"/>
      <c r="I774" s="47"/>
    </row>
    <row r="775" ht="15.75" customHeight="1">
      <c r="G775" s="47"/>
      <c r="H775" s="47"/>
      <c r="I775" s="47"/>
    </row>
    <row r="776" ht="15.75" customHeight="1">
      <c r="G776" s="47"/>
      <c r="H776" s="47"/>
      <c r="I776" s="47"/>
    </row>
    <row r="777" ht="15.75" customHeight="1">
      <c r="G777" s="47"/>
      <c r="H777" s="47"/>
      <c r="I777" s="47"/>
    </row>
    <row r="778" ht="15.75" customHeight="1">
      <c r="G778" s="47"/>
      <c r="H778" s="47"/>
      <c r="I778" s="47"/>
    </row>
    <row r="779" ht="15.75" customHeight="1">
      <c r="G779" s="47"/>
      <c r="H779" s="47"/>
      <c r="I779" s="47"/>
    </row>
    <row r="780" ht="15.75" customHeight="1">
      <c r="G780" s="47"/>
      <c r="H780" s="47"/>
      <c r="I780" s="47"/>
    </row>
    <row r="781" ht="15.75" customHeight="1">
      <c r="G781" s="47"/>
      <c r="H781" s="47"/>
      <c r="I781" s="47"/>
    </row>
    <row r="782" ht="15.75" customHeight="1">
      <c r="G782" s="47"/>
      <c r="H782" s="47"/>
      <c r="I782" s="47"/>
    </row>
    <row r="783" ht="15.75" customHeight="1">
      <c r="G783" s="47"/>
      <c r="H783" s="47"/>
      <c r="I783" s="47"/>
    </row>
    <row r="784" ht="15.75" customHeight="1">
      <c r="G784" s="47"/>
      <c r="H784" s="47"/>
      <c r="I784" s="47"/>
    </row>
    <row r="785" ht="15.75" customHeight="1">
      <c r="G785" s="47"/>
      <c r="H785" s="47"/>
      <c r="I785" s="47"/>
    </row>
    <row r="786" ht="15.75" customHeight="1">
      <c r="G786" s="47"/>
      <c r="H786" s="47"/>
      <c r="I786" s="47"/>
    </row>
    <row r="787" ht="15.75" customHeight="1">
      <c r="G787" s="47"/>
      <c r="H787" s="47"/>
      <c r="I787" s="47"/>
    </row>
    <row r="788" ht="15.75" customHeight="1">
      <c r="G788" s="47"/>
      <c r="H788" s="47"/>
      <c r="I788" s="47"/>
    </row>
    <row r="789" ht="15.75" customHeight="1">
      <c r="G789" s="47"/>
      <c r="H789" s="47"/>
      <c r="I789" s="47"/>
    </row>
    <row r="790" ht="15.75" customHeight="1">
      <c r="G790" s="47"/>
      <c r="H790" s="47"/>
      <c r="I790" s="47"/>
    </row>
    <row r="791" ht="15.75" customHeight="1">
      <c r="G791" s="47"/>
      <c r="H791" s="47"/>
      <c r="I791" s="47"/>
    </row>
    <row r="792" ht="15.75" customHeight="1">
      <c r="G792" s="47"/>
      <c r="H792" s="47"/>
      <c r="I792" s="47"/>
    </row>
    <row r="793" ht="15.75" customHeight="1">
      <c r="G793" s="47"/>
      <c r="H793" s="47"/>
      <c r="I793" s="47"/>
    </row>
    <row r="794" ht="15.75" customHeight="1">
      <c r="G794" s="47"/>
      <c r="H794" s="47"/>
      <c r="I794" s="47"/>
    </row>
    <row r="795" ht="15.75" customHeight="1">
      <c r="G795" s="47"/>
      <c r="H795" s="47"/>
      <c r="I795" s="47"/>
    </row>
    <row r="796" ht="15.75" customHeight="1">
      <c r="G796" s="47"/>
      <c r="H796" s="47"/>
      <c r="I796" s="47"/>
    </row>
    <row r="797" ht="15.75" customHeight="1">
      <c r="G797" s="47"/>
      <c r="H797" s="47"/>
      <c r="I797" s="47"/>
    </row>
    <row r="798" ht="15.75" customHeight="1">
      <c r="G798" s="47"/>
      <c r="H798" s="47"/>
      <c r="I798" s="47"/>
    </row>
    <row r="799" ht="15.75" customHeight="1">
      <c r="G799" s="47"/>
      <c r="H799" s="47"/>
      <c r="I799" s="47"/>
    </row>
    <row r="800" ht="15.75" customHeight="1">
      <c r="G800" s="47"/>
      <c r="H800" s="47"/>
      <c r="I800" s="47"/>
    </row>
    <row r="801" ht="15.75" customHeight="1">
      <c r="G801" s="47"/>
      <c r="H801" s="47"/>
      <c r="I801" s="47"/>
    </row>
    <row r="802" ht="15.75" customHeight="1">
      <c r="G802" s="47"/>
      <c r="H802" s="47"/>
      <c r="I802" s="47"/>
    </row>
    <row r="803" ht="15.75" customHeight="1">
      <c r="G803" s="47"/>
      <c r="H803" s="47"/>
      <c r="I803" s="47"/>
    </row>
    <row r="804" ht="15.75" customHeight="1">
      <c r="G804" s="47"/>
      <c r="H804" s="47"/>
      <c r="I804" s="47"/>
    </row>
    <row r="805" ht="15.75" customHeight="1">
      <c r="G805" s="47"/>
      <c r="H805" s="47"/>
      <c r="I805" s="47"/>
    </row>
    <row r="806" ht="15.75" customHeight="1">
      <c r="G806" s="47"/>
      <c r="H806" s="47"/>
      <c r="I806" s="47"/>
    </row>
    <row r="807" ht="15.75" customHeight="1">
      <c r="G807" s="47"/>
      <c r="H807" s="47"/>
      <c r="I807" s="47"/>
    </row>
    <row r="808" ht="15.75" customHeight="1">
      <c r="G808" s="47"/>
      <c r="H808" s="47"/>
      <c r="I808" s="47"/>
    </row>
    <row r="809" ht="15.75" customHeight="1">
      <c r="G809" s="47"/>
      <c r="H809" s="47"/>
      <c r="I809" s="47"/>
    </row>
    <row r="810" ht="15.75" customHeight="1">
      <c r="G810" s="47"/>
      <c r="H810" s="47"/>
      <c r="I810" s="47"/>
    </row>
    <row r="811" ht="15.75" customHeight="1">
      <c r="G811" s="47"/>
      <c r="H811" s="47"/>
      <c r="I811" s="47"/>
    </row>
    <row r="812" ht="15.75" customHeight="1">
      <c r="G812" s="47"/>
      <c r="H812" s="47"/>
      <c r="I812" s="47"/>
    </row>
    <row r="813" ht="15.75" customHeight="1">
      <c r="G813" s="47"/>
      <c r="H813" s="47"/>
      <c r="I813" s="47"/>
    </row>
    <row r="814" ht="15.75" customHeight="1">
      <c r="G814" s="47"/>
      <c r="H814" s="47"/>
      <c r="I814" s="47"/>
    </row>
    <row r="815" ht="15.75" customHeight="1">
      <c r="G815" s="47"/>
      <c r="H815" s="47"/>
      <c r="I815" s="47"/>
    </row>
    <row r="816" ht="15.75" customHeight="1">
      <c r="G816" s="47"/>
      <c r="H816" s="47"/>
      <c r="I816" s="47"/>
    </row>
    <row r="817" ht="15.75" customHeight="1">
      <c r="G817" s="47"/>
      <c r="H817" s="47"/>
      <c r="I817" s="47"/>
    </row>
    <row r="818" ht="15.75" customHeight="1">
      <c r="G818" s="47"/>
      <c r="H818" s="47"/>
      <c r="I818" s="47"/>
    </row>
    <row r="819" ht="15.75" customHeight="1">
      <c r="G819" s="47"/>
      <c r="H819" s="47"/>
      <c r="I819" s="47"/>
    </row>
    <row r="820" ht="15.75" customHeight="1">
      <c r="G820" s="47"/>
      <c r="H820" s="47"/>
      <c r="I820" s="47"/>
    </row>
    <row r="821" ht="15.75" customHeight="1">
      <c r="G821" s="47"/>
      <c r="H821" s="47"/>
      <c r="I821" s="47"/>
    </row>
    <row r="822" ht="15.75" customHeight="1">
      <c r="G822" s="47"/>
      <c r="H822" s="47"/>
      <c r="I822" s="47"/>
    </row>
    <row r="823" ht="15.75" customHeight="1">
      <c r="G823" s="47"/>
      <c r="H823" s="47"/>
      <c r="I823" s="47"/>
    </row>
    <row r="824" ht="15.75" customHeight="1">
      <c r="G824" s="47"/>
      <c r="H824" s="47"/>
      <c r="I824" s="47"/>
    </row>
    <row r="825" ht="15.75" customHeight="1">
      <c r="G825" s="47"/>
      <c r="H825" s="47"/>
      <c r="I825" s="47"/>
    </row>
    <row r="826" ht="15.75" customHeight="1">
      <c r="G826" s="47"/>
      <c r="H826" s="47"/>
      <c r="I826" s="47"/>
    </row>
    <row r="827" ht="15.75" customHeight="1">
      <c r="G827" s="47"/>
      <c r="H827" s="47"/>
      <c r="I827" s="47"/>
    </row>
    <row r="828" ht="15.75" customHeight="1">
      <c r="G828" s="47"/>
      <c r="H828" s="47"/>
      <c r="I828" s="47"/>
    </row>
    <row r="829" ht="15.75" customHeight="1">
      <c r="G829" s="47"/>
      <c r="H829" s="47"/>
      <c r="I829" s="47"/>
    </row>
    <row r="830" ht="15.75" customHeight="1">
      <c r="G830" s="47"/>
      <c r="H830" s="47"/>
      <c r="I830" s="47"/>
    </row>
    <row r="831" ht="15.75" customHeight="1">
      <c r="G831" s="47"/>
      <c r="H831" s="47"/>
      <c r="I831" s="47"/>
    </row>
    <row r="832" ht="15.75" customHeight="1">
      <c r="G832" s="47"/>
      <c r="H832" s="47"/>
      <c r="I832" s="47"/>
    </row>
    <row r="833" ht="15.75" customHeight="1">
      <c r="G833" s="47"/>
      <c r="H833" s="47"/>
      <c r="I833" s="47"/>
    </row>
    <row r="834" ht="15.75" customHeight="1">
      <c r="G834" s="47"/>
      <c r="H834" s="47"/>
      <c r="I834" s="47"/>
    </row>
    <row r="835" ht="15.75" customHeight="1">
      <c r="G835" s="47"/>
      <c r="H835" s="47"/>
      <c r="I835" s="47"/>
    </row>
    <row r="836" ht="15.75" customHeight="1">
      <c r="G836" s="47"/>
      <c r="H836" s="47"/>
      <c r="I836" s="47"/>
    </row>
    <row r="837" ht="15.75" customHeight="1">
      <c r="G837" s="47"/>
      <c r="H837" s="47"/>
      <c r="I837" s="47"/>
    </row>
    <row r="838" ht="15.75" customHeight="1">
      <c r="G838" s="47"/>
      <c r="H838" s="47"/>
      <c r="I838" s="47"/>
    </row>
    <row r="839" ht="15.75" customHeight="1">
      <c r="G839" s="47"/>
      <c r="H839" s="47"/>
      <c r="I839" s="47"/>
    </row>
    <row r="840" ht="15.75" customHeight="1">
      <c r="G840" s="47"/>
      <c r="H840" s="47"/>
      <c r="I840" s="47"/>
    </row>
    <row r="841" ht="15.75" customHeight="1">
      <c r="G841" s="47"/>
      <c r="H841" s="47"/>
      <c r="I841" s="47"/>
    </row>
    <row r="842" ht="15.75" customHeight="1">
      <c r="G842" s="47"/>
      <c r="H842" s="47"/>
      <c r="I842" s="47"/>
    </row>
    <row r="843" ht="15.75" customHeight="1">
      <c r="G843" s="47"/>
      <c r="H843" s="47"/>
      <c r="I843" s="47"/>
    </row>
    <row r="844" ht="15.75" customHeight="1">
      <c r="G844" s="47"/>
      <c r="H844" s="47"/>
      <c r="I844" s="47"/>
    </row>
    <row r="845" ht="15.75" customHeight="1">
      <c r="G845" s="47"/>
      <c r="H845" s="47"/>
      <c r="I845" s="47"/>
    </row>
    <row r="846" ht="15.75" customHeight="1">
      <c r="G846" s="47"/>
      <c r="H846" s="47"/>
      <c r="I846" s="47"/>
    </row>
    <row r="847" ht="15.75" customHeight="1">
      <c r="G847" s="47"/>
      <c r="H847" s="47"/>
      <c r="I847" s="47"/>
    </row>
    <row r="848" ht="15.75" customHeight="1">
      <c r="G848" s="47"/>
      <c r="H848" s="47"/>
      <c r="I848" s="47"/>
    </row>
    <row r="849" ht="15.75" customHeight="1">
      <c r="G849" s="47"/>
      <c r="H849" s="47"/>
      <c r="I849" s="47"/>
    </row>
    <row r="850" ht="15.75" customHeight="1">
      <c r="G850" s="47"/>
      <c r="H850" s="47"/>
      <c r="I850" s="47"/>
    </row>
    <row r="851" ht="15.75" customHeight="1">
      <c r="G851" s="47"/>
      <c r="H851" s="47"/>
      <c r="I851" s="47"/>
    </row>
    <row r="852" ht="15.75" customHeight="1">
      <c r="G852" s="47"/>
      <c r="H852" s="47"/>
      <c r="I852" s="47"/>
    </row>
    <row r="853" ht="15.75" customHeight="1">
      <c r="G853" s="47"/>
      <c r="H853" s="47"/>
      <c r="I853" s="47"/>
    </row>
    <row r="854" ht="15.75" customHeight="1">
      <c r="G854" s="47"/>
      <c r="H854" s="47"/>
      <c r="I854" s="47"/>
    </row>
    <row r="855" ht="15.75" customHeight="1">
      <c r="G855" s="47"/>
      <c r="H855" s="47"/>
      <c r="I855" s="47"/>
    </row>
    <row r="856" ht="15.75" customHeight="1">
      <c r="G856" s="47"/>
      <c r="H856" s="47"/>
      <c r="I856" s="47"/>
    </row>
    <row r="857" ht="15.75" customHeight="1">
      <c r="G857" s="47"/>
      <c r="H857" s="47"/>
      <c r="I857" s="47"/>
    </row>
    <row r="858" ht="15.75" customHeight="1">
      <c r="G858" s="47"/>
      <c r="H858" s="47"/>
      <c r="I858" s="47"/>
    </row>
    <row r="859" ht="15.75" customHeight="1">
      <c r="G859" s="47"/>
      <c r="H859" s="47"/>
      <c r="I859" s="47"/>
    </row>
    <row r="860" ht="15.75" customHeight="1">
      <c r="G860" s="47"/>
      <c r="H860" s="47"/>
      <c r="I860" s="47"/>
    </row>
    <row r="861" ht="15.75" customHeight="1">
      <c r="G861" s="47"/>
      <c r="H861" s="47"/>
      <c r="I861" s="47"/>
    </row>
    <row r="862" ht="15.75" customHeight="1">
      <c r="G862" s="47"/>
      <c r="H862" s="47"/>
      <c r="I862" s="47"/>
    </row>
    <row r="863" ht="15.75" customHeight="1">
      <c r="G863" s="47"/>
      <c r="H863" s="47"/>
      <c r="I863" s="47"/>
    </row>
    <row r="864" ht="15.75" customHeight="1">
      <c r="G864" s="47"/>
      <c r="H864" s="47"/>
      <c r="I864" s="47"/>
    </row>
    <row r="865" ht="15.75" customHeight="1">
      <c r="G865" s="47"/>
      <c r="H865" s="47"/>
      <c r="I865" s="47"/>
    </row>
    <row r="866" ht="15.75" customHeight="1">
      <c r="G866" s="47"/>
      <c r="H866" s="47"/>
      <c r="I866" s="47"/>
    </row>
    <row r="867" ht="15.75" customHeight="1">
      <c r="G867" s="47"/>
      <c r="H867" s="47"/>
      <c r="I867" s="47"/>
    </row>
    <row r="868" ht="15.75" customHeight="1">
      <c r="G868" s="47"/>
      <c r="H868" s="47"/>
      <c r="I868" s="47"/>
    </row>
    <row r="869" ht="15.75" customHeight="1">
      <c r="G869" s="47"/>
      <c r="H869" s="47"/>
      <c r="I869" s="47"/>
    </row>
    <row r="870" ht="15.75" customHeight="1">
      <c r="G870" s="47"/>
      <c r="H870" s="47"/>
      <c r="I870" s="47"/>
    </row>
    <row r="871" ht="15.75" customHeight="1">
      <c r="G871" s="47"/>
      <c r="H871" s="47"/>
      <c r="I871" s="47"/>
    </row>
    <row r="872" ht="15.75" customHeight="1">
      <c r="G872" s="47"/>
      <c r="H872" s="47"/>
      <c r="I872" s="47"/>
    </row>
    <row r="873" ht="15.75" customHeight="1">
      <c r="G873" s="47"/>
      <c r="H873" s="47"/>
      <c r="I873" s="47"/>
    </row>
    <row r="874" ht="15.75" customHeight="1">
      <c r="G874" s="47"/>
      <c r="H874" s="47"/>
      <c r="I874" s="47"/>
    </row>
    <row r="875" ht="15.75" customHeight="1">
      <c r="G875" s="47"/>
      <c r="H875" s="47"/>
      <c r="I875" s="47"/>
    </row>
    <row r="876" ht="15.75" customHeight="1">
      <c r="G876" s="47"/>
      <c r="H876" s="47"/>
      <c r="I876" s="47"/>
    </row>
    <row r="877" ht="15.75" customHeight="1">
      <c r="G877" s="47"/>
      <c r="H877" s="47"/>
      <c r="I877" s="47"/>
    </row>
    <row r="878" ht="15.75" customHeight="1">
      <c r="G878" s="47"/>
      <c r="H878" s="47"/>
      <c r="I878" s="47"/>
    </row>
    <row r="879" ht="15.75" customHeight="1">
      <c r="G879" s="47"/>
      <c r="H879" s="47"/>
      <c r="I879" s="47"/>
    </row>
    <row r="880" ht="15.75" customHeight="1">
      <c r="G880" s="47"/>
      <c r="H880" s="47"/>
      <c r="I880" s="47"/>
    </row>
    <row r="881" ht="15.75" customHeight="1">
      <c r="G881" s="47"/>
      <c r="H881" s="47"/>
      <c r="I881" s="47"/>
    </row>
    <row r="882" ht="15.75" customHeight="1">
      <c r="G882" s="47"/>
      <c r="H882" s="47"/>
      <c r="I882" s="47"/>
    </row>
    <row r="883" ht="15.75" customHeight="1">
      <c r="G883" s="47"/>
      <c r="H883" s="47"/>
      <c r="I883" s="47"/>
    </row>
    <row r="884" ht="15.75" customHeight="1">
      <c r="G884" s="47"/>
      <c r="H884" s="47"/>
      <c r="I884" s="47"/>
    </row>
    <row r="885" ht="15.75" customHeight="1">
      <c r="G885" s="47"/>
      <c r="H885" s="47"/>
      <c r="I885" s="47"/>
    </row>
    <row r="886" ht="15.75" customHeight="1">
      <c r="G886" s="47"/>
      <c r="H886" s="47"/>
      <c r="I886" s="47"/>
    </row>
    <row r="887" ht="15.75" customHeight="1">
      <c r="G887" s="47"/>
      <c r="H887" s="47"/>
      <c r="I887" s="47"/>
    </row>
    <row r="888" ht="15.75" customHeight="1">
      <c r="G888" s="47"/>
      <c r="H888" s="47"/>
      <c r="I888" s="47"/>
    </row>
    <row r="889" ht="15.75" customHeight="1">
      <c r="G889" s="47"/>
      <c r="H889" s="47"/>
      <c r="I889" s="47"/>
    </row>
    <row r="890" ht="15.75" customHeight="1">
      <c r="G890" s="47"/>
      <c r="H890" s="47"/>
      <c r="I890" s="47"/>
    </row>
    <row r="891" ht="15.75" customHeight="1">
      <c r="G891" s="47"/>
      <c r="H891" s="47"/>
      <c r="I891" s="47"/>
    </row>
    <row r="892" ht="15.75" customHeight="1">
      <c r="G892" s="47"/>
      <c r="H892" s="47"/>
      <c r="I892" s="47"/>
    </row>
    <row r="893" ht="15.75" customHeight="1">
      <c r="G893" s="47"/>
      <c r="H893" s="47"/>
      <c r="I893" s="47"/>
    </row>
    <row r="894" ht="15.75" customHeight="1">
      <c r="G894" s="47"/>
      <c r="H894" s="47"/>
      <c r="I894" s="47"/>
    </row>
    <row r="895" ht="15.75" customHeight="1">
      <c r="G895" s="47"/>
      <c r="H895" s="47"/>
      <c r="I895" s="47"/>
    </row>
    <row r="896" ht="15.75" customHeight="1">
      <c r="G896" s="47"/>
      <c r="H896" s="47"/>
      <c r="I896" s="47"/>
    </row>
    <row r="897" ht="15.75" customHeight="1">
      <c r="G897" s="47"/>
      <c r="H897" s="47"/>
      <c r="I897" s="47"/>
    </row>
    <row r="898" ht="15.75" customHeight="1">
      <c r="G898" s="47"/>
      <c r="H898" s="47"/>
      <c r="I898" s="47"/>
    </row>
    <row r="899" ht="15.75" customHeight="1">
      <c r="G899" s="47"/>
      <c r="H899" s="47"/>
      <c r="I899" s="47"/>
    </row>
    <row r="900" ht="15.75" customHeight="1">
      <c r="G900" s="47"/>
      <c r="H900" s="47"/>
      <c r="I900" s="47"/>
    </row>
    <row r="901" ht="15.75" customHeight="1">
      <c r="G901" s="47"/>
      <c r="H901" s="47"/>
      <c r="I901" s="47"/>
    </row>
    <row r="902" ht="15.75" customHeight="1">
      <c r="G902" s="47"/>
      <c r="H902" s="47"/>
      <c r="I902" s="47"/>
    </row>
    <row r="903" ht="15.75" customHeight="1">
      <c r="G903" s="47"/>
      <c r="H903" s="47"/>
      <c r="I903" s="47"/>
    </row>
    <row r="904" ht="15.75" customHeight="1">
      <c r="G904" s="47"/>
      <c r="H904" s="47"/>
      <c r="I904" s="47"/>
    </row>
    <row r="905" ht="15.75" customHeight="1">
      <c r="G905" s="47"/>
      <c r="H905" s="47"/>
      <c r="I905" s="47"/>
    </row>
    <row r="906" ht="15.75" customHeight="1">
      <c r="G906" s="47"/>
      <c r="H906" s="47"/>
      <c r="I906" s="47"/>
    </row>
    <row r="907" ht="15.75" customHeight="1">
      <c r="G907" s="47"/>
      <c r="H907" s="47"/>
      <c r="I907" s="47"/>
    </row>
    <row r="908" ht="15.75" customHeight="1">
      <c r="G908" s="47"/>
      <c r="H908" s="47"/>
      <c r="I908" s="47"/>
    </row>
    <row r="909" ht="15.75" customHeight="1">
      <c r="G909" s="47"/>
      <c r="H909" s="47"/>
      <c r="I909" s="47"/>
    </row>
    <row r="910" ht="15.75" customHeight="1">
      <c r="G910" s="47"/>
      <c r="H910" s="47"/>
      <c r="I910" s="47"/>
    </row>
    <row r="911" ht="15.75" customHeight="1">
      <c r="G911" s="47"/>
      <c r="H911" s="47"/>
      <c r="I911" s="47"/>
    </row>
    <row r="912" ht="15.75" customHeight="1">
      <c r="G912" s="47"/>
      <c r="H912" s="47"/>
      <c r="I912" s="47"/>
    </row>
    <row r="913" ht="15.75" customHeight="1">
      <c r="G913" s="47"/>
      <c r="H913" s="47"/>
      <c r="I913" s="47"/>
    </row>
    <row r="914" ht="15.75" customHeight="1">
      <c r="G914" s="47"/>
      <c r="H914" s="47"/>
      <c r="I914" s="47"/>
    </row>
    <row r="915" ht="15.75" customHeight="1">
      <c r="G915" s="47"/>
      <c r="H915" s="47"/>
      <c r="I915" s="47"/>
    </row>
    <row r="916" ht="15.75" customHeight="1">
      <c r="G916" s="47"/>
      <c r="H916" s="47"/>
      <c r="I916" s="47"/>
    </row>
    <row r="917" ht="15.75" customHeight="1">
      <c r="G917" s="47"/>
      <c r="H917" s="47"/>
      <c r="I917" s="47"/>
    </row>
    <row r="918" ht="15.75" customHeight="1">
      <c r="G918" s="47"/>
      <c r="H918" s="47"/>
      <c r="I918" s="47"/>
    </row>
    <row r="919" ht="15.75" customHeight="1">
      <c r="G919" s="47"/>
      <c r="H919" s="47"/>
      <c r="I919" s="47"/>
    </row>
    <row r="920" ht="15.75" customHeight="1">
      <c r="G920" s="47"/>
      <c r="H920" s="47"/>
      <c r="I920" s="47"/>
    </row>
    <row r="921" ht="15.75" customHeight="1">
      <c r="G921" s="47"/>
      <c r="H921" s="47"/>
      <c r="I921" s="47"/>
    </row>
    <row r="922" ht="15.75" customHeight="1">
      <c r="G922" s="47"/>
      <c r="H922" s="47"/>
      <c r="I922" s="47"/>
    </row>
    <row r="923" ht="15.75" customHeight="1">
      <c r="G923" s="47"/>
      <c r="H923" s="47"/>
      <c r="I923" s="47"/>
    </row>
    <row r="924" ht="15.75" customHeight="1">
      <c r="G924" s="47"/>
      <c r="H924" s="47"/>
      <c r="I924" s="47"/>
    </row>
    <row r="925" ht="15.75" customHeight="1">
      <c r="G925" s="47"/>
      <c r="H925" s="47"/>
      <c r="I925" s="47"/>
    </row>
    <row r="926" ht="15.75" customHeight="1">
      <c r="G926" s="47"/>
      <c r="H926" s="47"/>
      <c r="I926" s="47"/>
    </row>
    <row r="927" ht="15.75" customHeight="1">
      <c r="G927" s="47"/>
      <c r="H927" s="47"/>
      <c r="I927" s="47"/>
    </row>
    <row r="928" ht="15.75" customHeight="1">
      <c r="G928" s="47"/>
      <c r="H928" s="47"/>
      <c r="I928" s="47"/>
    </row>
    <row r="929" ht="15.75" customHeight="1">
      <c r="G929" s="47"/>
      <c r="H929" s="47"/>
      <c r="I929" s="47"/>
    </row>
    <row r="930" ht="15.75" customHeight="1">
      <c r="G930" s="47"/>
      <c r="H930" s="47"/>
      <c r="I930" s="47"/>
    </row>
    <row r="931" ht="15.75" customHeight="1">
      <c r="G931" s="47"/>
      <c r="H931" s="47"/>
      <c r="I931" s="47"/>
    </row>
    <row r="932" ht="15.75" customHeight="1">
      <c r="G932" s="47"/>
      <c r="H932" s="47"/>
      <c r="I932" s="47"/>
    </row>
    <row r="933" ht="15.75" customHeight="1">
      <c r="G933" s="47"/>
      <c r="H933" s="47"/>
      <c r="I933" s="47"/>
    </row>
    <row r="934" ht="15.75" customHeight="1">
      <c r="G934" s="47"/>
      <c r="H934" s="47"/>
      <c r="I934" s="47"/>
    </row>
    <row r="935" ht="15.75" customHeight="1">
      <c r="G935" s="47"/>
      <c r="H935" s="47"/>
      <c r="I935" s="47"/>
    </row>
    <row r="936" ht="15.75" customHeight="1">
      <c r="G936" s="47"/>
      <c r="H936" s="47"/>
      <c r="I936" s="47"/>
    </row>
    <row r="937" ht="15.75" customHeight="1">
      <c r="G937" s="47"/>
      <c r="H937" s="47"/>
      <c r="I937" s="47"/>
    </row>
    <row r="938" ht="15.75" customHeight="1">
      <c r="G938" s="47"/>
      <c r="H938" s="47"/>
      <c r="I938" s="47"/>
    </row>
    <row r="939" ht="15.75" customHeight="1">
      <c r="G939" s="47"/>
      <c r="H939" s="47"/>
      <c r="I939" s="47"/>
    </row>
    <row r="940" ht="15.75" customHeight="1">
      <c r="G940" s="47"/>
      <c r="H940" s="47"/>
      <c r="I940" s="47"/>
    </row>
    <row r="941" ht="15.75" customHeight="1">
      <c r="G941" s="47"/>
      <c r="H941" s="47"/>
      <c r="I941" s="47"/>
    </row>
    <row r="942" ht="15.75" customHeight="1">
      <c r="G942" s="47"/>
      <c r="H942" s="47"/>
      <c r="I942" s="47"/>
    </row>
    <row r="943" ht="15.75" customHeight="1">
      <c r="G943" s="47"/>
      <c r="H943" s="47"/>
      <c r="I943" s="47"/>
    </row>
    <row r="944" ht="15.75" customHeight="1">
      <c r="G944" s="47"/>
      <c r="H944" s="47"/>
      <c r="I944" s="47"/>
    </row>
    <row r="945" ht="15.75" customHeight="1">
      <c r="G945" s="47"/>
      <c r="H945" s="47"/>
      <c r="I945" s="47"/>
    </row>
    <row r="946" ht="15.75" customHeight="1">
      <c r="G946" s="47"/>
      <c r="H946" s="47"/>
      <c r="I946" s="47"/>
    </row>
    <row r="947" ht="15.75" customHeight="1">
      <c r="G947" s="47"/>
      <c r="H947" s="47"/>
      <c r="I947" s="47"/>
    </row>
    <row r="948" ht="15.75" customHeight="1">
      <c r="G948" s="47"/>
      <c r="H948" s="47"/>
      <c r="I948" s="47"/>
    </row>
    <row r="949" ht="15.75" customHeight="1">
      <c r="G949" s="47"/>
      <c r="H949" s="47"/>
      <c r="I949" s="47"/>
    </row>
    <row r="950" ht="15.75" customHeight="1">
      <c r="G950" s="47"/>
      <c r="H950" s="47"/>
      <c r="I950" s="47"/>
    </row>
    <row r="951" ht="15.75" customHeight="1">
      <c r="G951" s="47"/>
      <c r="H951" s="47"/>
      <c r="I951" s="47"/>
    </row>
    <row r="952" ht="15.75" customHeight="1">
      <c r="G952" s="47"/>
      <c r="H952" s="47"/>
      <c r="I952" s="47"/>
    </row>
    <row r="953" ht="15.75" customHeight="1">
      <c r="G953" s="47"/>
      <c r="H953" s="47"/>
      <c r="I953" s="47"/>
    </row>
    <row r="954" ht="15.75" customHeight="1">
      <c r="G954" s="47"/>
      <c r="H954" s="47"/>
      <c r="I954" s="47"/>
    </row>
    <row r="955" ht="15.75" customHeight="1">
      <c r="G955" s="47"/>
      <c r="H955" s="47"/>
      <c r="I955" s="47"/>
    </row>
    <row r="956" ht="15.75" customHeight="1">
      <c r="G956" s="47"/>
      <c r="H956" s="47"/>
      <c r="I956" s="47"/>
    </row>
    <row r="957" ht="15.75" customHeight="1">
      <c r="G957" s="47"/>
      <c r="H957" s="47"/>
      <c r="I957" s="47"/>
    </row>
    <row r="958" ht="15.75" customHeight="1">
      <c r="G958" s="47"/>
      <c r="H958" s="47"/>
      <c r="I958" s="47"/>
    </row>
    <row r="959" ht="15.75" customHeight="1">
      <c r="G959" s="47"/>
      <c r="H959" s="47"/>
      <c r="I959" s="47"/>
    </row>
    <row r="960" ht="15.75" customHeight="1">
      <c r="G960" s="47"/>
      <c r="H960" s="47"/>
      <c r="I960" s="47"/>
    </row>
    <row r="961" ht="15.75" customHeight="1">
      <c r="G961" s="47"/>
      <c r="H961" s="47"/>
      <c r="I961" s="47"/>
    </row>
    <row r="962" ht="15.75" customHeight="1">
      <c r="G962" s="47"/>
      <c r="H962" s="47"/>
      <c r="I962" s="47"/>
    </row>
    <row r="963" ht="15.75" customHeight="1">
      <c r="G963" s="47"/>
      <c r="H963" s="47"/>
      <c r="I963" s="47"/>
    </row>
    <row r="964" ht="15.75" customHeight="1">
      <c r="G964" s="47"/>
      <c r="H964" s="47"/>
      <c r="I964" s="47"/>
    </row>
    <row r="965" ht="15.75" customHeight="1">
      <c r="G965" s="47"/>
      <c r="H965" s="47"/>
      <c r="I965" s="47"/>
    </row>
    <row r="966" ht="15.75" customHeight="1">
      <c r="G966" s="47"/>
      <c r="H966" s="47"/>
      <c r="I966" s="47"/>
    </row>
    <row r="967" ht="15.75" customHeight="1">
      <c r="G967" s="47"/>
      <c r="H967" s="47"/>
      <c r="I967" s="47"/>
    </row>
    <row r="968" ht="15.75" customHeight="1">
      <c r="G968" s="47"/>
      <c r="H968" s="47"/>
      <c r="I968" s="47"/>
    </row>
    <row r="969" ht="15.75" customHeight="1">
      <c r="G969" s="47"/>
      <c r="H969" s="47"/>
      <c r="I969" s="47"/>
    </row>
    <row r="970" ht="15.75" customHeight="1">
      <c r="G970" s="47"/>
      <c r="H970" s="47"/>
      <c r="I970" s="47"/>
    </row>
    <row r="971" ht="15.75" customHeight="1">
      <c r="G971" s="47"/>
      <c r="H971" s="47"/>
      <c r="I971" s="47"/>
    </row>
    <row r="972" ht="15.75" customHeight="1">
      <c r="G972" s="47"/>
      <c r="H972" s="47"/>
      <c r="I972" s="47"/>
    </row>
    <row r="973" ht="15.75" customHeight="1">
      <c r="G973" s="47"/>
      <c r="H973" s="47"/>
      <c r="I973" s="47"/>
    </row>
    <row r="974" ht="15.75" customHeight="1">
      <c r="G974" s="47"/>
      <c r="H974" s="47"/>
      <c r="I974" s="47"/>
    </row>
    <row r="975" ht="15.75" customHeight="1">
      <c r="G975" s="47"/>
      <c r="H975" s="47"/>
      <c r="I975" s="47"/>
    </row>
    <row r="976" ht="15.75" customHeight="1">
      <c r="G976" s="47"/>
      <c r="H976" s="47"/>
      <c r="I976" s="47"/>
    </row>
    <row r="977" ht="15.75" customHeight="1">
      <c r="G977" s="47"/>
      <c r="H977" s="47"/>
      <c r="I977" s="47"/>
    </row>
    <row r="978" ht="15.75" customHeight="1">
      <c r="G978" s="47"/>
      <c r="H978" s="47"/>
      <c r="I978" s="47"/>
    </row>
    <row r="979" ht="15.75" customHeight="1">
      <c r="G979" s="47"/>
      <c r="H979" s="47"/>
      <c r="I979" s="47"/>
    </row>
    <row r="980" ht="15.75" customHeight="1">
      <c r="G980" s="47"/>
      <c r="H980" s="47"/>
      <c r="I980" s="47"/>
    </row>
    <row r="981" ht="15.75" customHeight="1">
      <c r="G981" s="47"/>
      <c r="H981" s="47"/>
      <c r="I981" s="47"/>
    </row>
    <row r="982" ht="15.75" customHeight="1">
      <c r="G982" s="47"/>
      <c r="H982" s="47"/>
      <c r="I982" s="47"/>
    </row>
    <row r="983" ht="15.75" customHeight="1">
      <c r="G983" s="47"/>
      <c r="H983" s="47"/>
      <c r="I983" s="47"/>
    </row>
    <row r="984" ht="15.75" customHeight="1">
      <c r="G984" s="47"/>
      <c r="H984" s="47"/>
      <c r="I984" s="47"/>
    </row>
    <row r="985" ht="15.75" customHeight="1">
      <c r="G985" s="47"/>
      <c r="H985" s="47"/>
      <c r="I985" s="47"/>
    </row>
    <row r="986" ht="15.75" customHeight="1">
      <c r="G986" s="47"/>
      <c r="H986" s="47"/>
      <c r="I986" s="47"/>
    </row>
    <row r="987" ht="15.75" customHeight="1">
      <c r="G987" s="47"/>
      <c r="H987" s="47"/>
      <c r="I987" s="47"/>
    </row>
    <row r="988" ht="15.75" customHeight="1">
      <c r="G988" s="47"/>
      <c r="H988" s="47"/>
      <c r="I988" s="47"/>
    </row>
    <row r="989" ht="15.75" customHeight="1">
      <c r="G989" s="47"/>
      <c r="H989" s="47"/>
      <c r="I989" s="47"/>
    </row>
    <row r="990" ht="15.75" customHeight="1">
      <c r="G990" s="47"/>
      <c r="H990" s="47"/>
      <c r="I990" s="47"/>
    </row>
    <row r="991" ht="15.75" customHeight="1">
      <c r="G991" s="47"/>
      <c r="H991" s="47"/>
      <c r="I991" s="47"/>
    </row>
    <row r="992" ht="15.75" customHeight="1">
      <c r="G992" s="47"/>
      <c r="H992" s="47"/>
      <c r="I992" s="47"/>
    </row>
    <row r="993" ht="15.75" customHeight="1">
      <c r="G993" s="47"/>
      <c r="H993" s="47"/>
      <c r="I993" s="47"/>
    </row>
    <row r="994" ht="15.75" customHeight="1">
      <c r="G994" s="47"/>
      <c r="H994" s="47"/>
      <c r="I994" s="47"/>
    </row>
    <row r="995" ht="15.75" customHeight="1">
      <c r="G995" s="47"/>
      <c r="H995" s="47"/>
      <c r="I995" s="47"/>
    </row>
    <row r="996" ht="15.75" customHeight="1">
      <c r="G996" s="47"/>
      <c r="H996" s="47"/>
      <c r="I996" s="47"/>
    </row>
    <row r="997" ht="15.75" customHeight="1">
      <c r="G997" s="47"/>
      <c r="H997" s="47"/>
      <c r="I997" s="47"/>
    </row>
    <row r="998" ht="15.75" customHeight="1">
      <c r="G998" s="47"/>
      <c r="H998" s="47"/>
      <c r="I998" s="47"/>
    </row>
    <row r="999" ht="15.75" customHeight="1">
      <c r="G999" s="47"/>
      <c r="H999" s="47"/>
      <c r="I999" s="47"/>
    </row>
    <row r="1000" ht="15.75" customHeight="1">
      <c r="G1000" s="47"/>
      <c r="H1000" s="47"/>
      <c r="I1000" s="47"/>
    </row>
  </sheetData>
  <mergeCells count="7">
    <mergeCell ref="A2:B2"/>
    <mergeCell ref="A19:B19"/>
    <mergeCell ref="A22:B22"/>
    <mergeCell ref="A26:B26"/>
    <mergeCell ref="A29:B29"/>
    <mergeCell ref="A32:B32"/>
    <mergeCell ref="A35:B35"/>
  </mergeCells>
  <conditionalFormatting sqref="G3:G18 M3:M17 J9 J17 G20:G21 M20 G23:G25 M23:M24 G27:G28 M27 G30:G31 M30 G33:G34 M33 G36:G1000 M36:M37">
    <cfRule type="cellIs" dxfId="1" priority="1" operator="equal">
      <formula>"TODO"</formula>
    </cfRule>
  </conditionalFormatting>
  <conditionalFormatting sqref="G3:G18 M3:M17 J9 J17 G20:G21 M20 G23:G25 M23:M24 G27:G28 M27 G30:G31 M30 G33:G34 M33 G36:G1000 M36:M37">
    <cfRule type="cellIs" dxfId="2" priority="2" operator="equal">
      <formula>"WAIT"</formula>
    </cfRule>
  </conditionalFormatting>
  <conditionalFormatting sqref="G3:G18 M3:M17 J9 J17 G20:G21 M20 G23:G25 M23:M24 G27:G28 M27 G30:G31 M30 G33:G34 M33 G36:G1000 M36:M37">
    <cfRule type="cellIs" dxfId="3" priority="3" operator="equal">
      <formula>"WIP"</formula>
    </cfRule>
  </conditionalFormatting>
  <conditionalFormatting sqref="G3:G18 M3:M17 J9 J17 G20:G21 M20 G23:G25 M23:M24 G27:G28 M27 G30:G31 M30 G33:G34 M33 G36:G1000 M36:M37">
    <cfRule type="cellIs" dxfId="0" priority="4" operator="equal">
      <formula>"DONE"</formula>
    </cfRule>
  </conditionalFormatting>
  <conditionalFormatting sqref="H3:H18 K17 H20:H21 H23:H25 H27:H28 H30:H31 H33:H34 H36:H1000">
    <cfRule type="cellIs" dxfId="4" priority="5" operator="equal">
      <formula>"HIGH"</formula>
    </cfRule>
  </conditionalFormatting>
  <conditionalFormatting sqref="H3:H18 K17 H20:H21 H23:H25 H27:H28 H30:H31 H33:H34 H36:H1000">
    <cfRule type="cellIs" dxfId="5" priority="6" operator="equal">
      <formula>"NORMAL"</formula>
    </cfRule>
  </conditionalFormatting>
  <conditionalFormatting sqref="H3:H18 K17 H20:H21 H23:H25 H27:H28 H30:H31 H33:H34 H36:H1000">
    <cfRule type="cellIs" dxfId="6" priority="7" operator="equal">
      <formula>"LOW"</formula>
    </cfRule>
  </conditionalFormatting>
  <conditionalFormatting sqref="H1">
    <cfRule type="cellIs" dxfId="6" priority="8" operator="equal">
      <formula>"LOW"</formula>
    </cfRule>
  </conditionalFormatting>
  <conditionalFormatting sqref="H1">
    <cfRule type="cellIs" dxfId="5" priority="9" operator="equal">
      <formula>"NORMAL"</formula>
    </cfRule>
  </conditionalFormatting>
  <conditionalFormatting sqref="H1">
    <cfRule type="cellIs" dxfId="4" priority="10" operator="equal">
      <formula>"HIGH"</formula>
    </cfRule>
  </conditionalFormatting>
  <conditionalFormatting sqref="J1">
    <cfRule type="cellIs" dxfId="1" priority="11" operator="equal">
      <formula>"TODO"</formula>
    </cfRule>
  </conditionalFormatting>
  <conditionalFormatting sqref="J1">
    <cfRule type="cellIs" dxfId="2" priority="12" operator="equal">
      <formula>"WAIT"</formula>
    </cfRule>
  </conditionalFormatting>
  <conditionalFormatting sqref="J1">
    <cfRule type="cellIs" dxfId="3" priority="13" operator="equal">
      <formula>"WIP"</formula>
    </cfRule>
  </conditionalFormatting>
  <conditionalFormatting sqref="J1">
    <cfRule type="cellIs" dxfId="0" priority="14" operator="equal">
      <formula>"DONE v1.3.1"</formula>
    </cfRule>
  </conditionalFormatting>
  <conditionalFormatting sqref="K1">
    <cfRule type="cellIs" dxfId="4" priority="15" operator="equal">
      <formula>"HIGH"</formula>
    </cfRule>
  </conditionalFormatting>
  <conditionalFormatting sqref="K1">
    <cfRule type="cellIs" dxfId="5" priority="16" operator="equal">
      <formula>"NORMAL"</formula>
    </cfRule>
  </conditionalFormatting>
  <conditionalFormatting sqref="K1">
    <cfRule type="cellIs" dxfId="6" priority="17" operator="equal">
      <formula>"LOW"</formula>
    </cfRule>
  </conditionalFormatting>
  <conditionalFormatting sqref="M1">
    <cfRule type="cellIs" dxfId="1" priority="18" operator="equal">
      <formula>"TODO"</formula>
    </cfRule>
  </conditionalFormatting>
  <conditionalFormatting sqref="M1">
    <cfRule type="cellIs" dxfId="2" priority="19" operator="equal">
      <formula>"WAIT"</formula>
    </cfRule>
  </conditionalFormatting>
  <conditionalFormatting sqref="M1">
    <cfRule type="cellIs" dxfId="3" priority="20" operator="equal">
      <formula>"WIP"</formula>
    </cfRule>
  </conditionalFormatting>
  <conditionalFormatting sqref="M1">
    <cfRule type="cellIs" dxfId="0" priority="21" operator="equal">
      <formula>"DONE v1.3.1"</formula>
    </cfRule>
  </conditionalFormatting>
  <conditionalFormatting sqref="N1">
    <cfRule type="cellIs" dxfId="4" priority="22" operator="equal">
      <formula>"HIGH"</formula>
    </cfRule>
  </conditionalFormatting>
  <conditionalFormatting sqref="N1">
    <cfRule type="cellIs" dxfId="5" priority="23" operator="equal">
      <formula>"NORMAL"</formula>
    </cfRule>
  </conditionalFormatting>
  <conditionalFormatting sqref="N1">
    <cfRule type="cellIs" dxfId="6" priority="24" operator="equal">
      <formula>"LOW"</formula>
    </cfRule>
  </conditionalFormatting>
  <conditionalFormatting sqref="G1">
    <cfRule type="cellIs" dxfId="1" priority="25" operator="equal">
      <formula>"TODO"</formula>
    </cfRule>
  </conditionalFormatting>
  <conditionalFormatting sqref="G1">
    <cfRule type="cellIs" dxfId="2" priority="26" operator="equal">
      <formula>"WAIT"</formula>
    </cfRule>
  </conditionalFormatting>
  <conditionalFormatting sqref="G1">
    <cfRule type="cellIs" dxfId="3" priority="27" operator="equal">
      <formula>"WIP"</formula>
    </cfRule>
  </conditionalFormatting>
  <conditionalFormatting sqref="G1">
    <cfRule type="cellIs" dxfId="0" priority="28" operator="equal">
      <formula>"DONE v1.3.1"</formula>
    </cfRule>
  </conditionalFormatting>
  <conditionalFormatting sqref="H1">
    <cfRule type="cellIs" dxfId="4" priority="29" operator="equal">
      <formula>"HIGH"</formula>
    </cfRule>
  </conditionalFormatting>
  <conditionalFormatting sqref="H1">
    <cfRule type="cellIs" dxfId="5" priority="30" operator="equal">
      <formula>"NORMAL"</formula>
    </cfRule>
  </conditionalFormatting>
  <conditionalFormatting sqref="H1">
    <cfRule type="cellIs" dxfId="6" priority="31" operator="equal">
      <formula>"LOW"</formula>
    </cfRule>
  </conditionalFormatting>
  <conditionalFormatting sqref="I1">
    <cfRule type="cellIs" dxfId="4" priority="32" operator="equal">
      <formula>"HIGH"</formula>
    </cfRule>
  </conditionalFormatting>
  <conditionalFormatting sqref="I1">
    <cfRule type="cellIs" dxfId="5" priority="33" operator="equal">
      <formula>"NORMAL"</formula>
    </cfRule>
  </conditionalFormatting>
  <conditionalFormatting sqref="I1">
    <cfRule type="cellIs" dxfId="6" priority="34" operator="equal">
      <formula>"LOW"</formula>
    </cfRule>
  </conditionalFormatting>
  <printOptions/>
  <pageMargins bottom="0.0" footer="0.0" header="0.0" left="0.0" right="0.0" top="0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44.38"/>
    <col customWidth="1" min="2" max="2" width="33.38"/>
    <col customWidth="1" min="3" max="6" width="10.38"/>
    <col customWidth="1" min="7" max="12" width="14.38"/>
    <col customWidth="1" min="13" max="13" width="15.25"/>
    <col customWidth="1" min="14" max="26" width="14.38"/>
  </cols>
  <sheetData>
    <row r="1" ht="15.75" customHeight="1">
      <c r="A1" s="48" t="s">
        <v>112</v>
      </c>
      <c r="B1" s="48" t="s">
        <v>113</v>
      </c>
      <c r="C1" s="68" t="s">
        <v>1</v>
      </c>
      <c r="D1" s="69" t="s">
        <v>2</v>
      </c>
      <c r="E1" s="70" t="s">
        <v>3</v>
      </c>
      <c r="F1" s="71" t="s">
        <v>4</v>
      </c>
      <c r="G1" s="56" t="s">
        <v>5</v>
      </c>
      <c r="H1" s="56" t="s">
        <v>6</v>
      </c>
      <c r="I1" s="56" t="s">
        <v>7</v>
      </c>
      <c r="J1" s="57" t="s">
        <v>8</v>
      </c>
      <c r="K1" s="57" t="s">
        <v>6</v>
      </c>
      <c r="L1" s="57" t="s">
        <v>7</v>
      </c>
      <c r="M1" s="58" t="s">
        <v>9</v>
      </c>
      <c r="N1" s="58" t="s">
        <v>6</v>
      </c>
      <c r="O1" s="58" t="s">
        <v>7</v>
      </c>
    </row>
    <row r="2" ht="15.75" customHeight="1">
      <c r="A2" s="49" t="s">
        <v>275</v>
      </c>
      <c r="B2" s="38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ht="15.75" customHeight="1">
      <c r="A3" s="50" t="s">
        <v>276</v>
      </c>
      <c r="B3" s="50"/>
      <c r="C3" s="18" t="s">
        <v>23</v>
      </c>
      <c r="D3" s="18" t="s">
        <v>23</v>
      </c>
      <c r="E3" s="10" t="s">
        <v>12</v>
      </c>
      <c r="F3" s="10" t="s">
        <v>12</v>
      </c>
      <c r="G3" s="51" t="s">
        <v>16</v>
      </c>
      <c r="H3" s="51" t="s">
        <v>34</v>
      </c>
      <c r="I3" s="52" t="str">
        <f>HYPERLINK("https://github.com/stellio-hub/stellio-context-broker/issues/682","682")</f>
        <v>682</v>
      </c>
      <c r="J3" s="51" t="s">
        <v>16</v>
      </c>
      <c r="K3" s="51" t="s">
        <v>34</v>
      </c>
      <c r="M3" s="11" t="s">
        <v>13</v>
      </c>
    </row>
    <row r="4" ht="15.75" customHeight="1">
      <c r="C4" s="10"/>
      <c r="D4" s="10"/>
      <c r="E4" s="10"/>
      <c r="F4" s="10"/>
      <c r="G4" s="47"/>
      <c r="H4" s="51"/>
      <c r="I4" s="47"/>
      <c r="J4" s="47"/>
      <c r="K4" s="51"/>
    </row>
    <row r="5" ht="15.75" customHeight="1">
      <c r="A5" s="49" t="s">
        <v>277</v>
      </c>
      <c r="B5" s="38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ht="15.75" customHeight="1">
      <c r="A6" s="50" t="s">
        <v>278</v>
      </c>
      <c r="C6" s="18" t="s">
        <v>23</v>
      </c>
      <c r="D6" s="18" t="s">
        <v>23</v>
      </c>
      <c r="E6" s="10" t="s">
        <v>12</v>
      </c>
      <c r="F6" s="10" t="s">
        <v>12</v>
      </c>
      <c r="G6" s="51" t="s">
        <v>16</v>
      </c>
      <c r="H6" s="51" t="s">
        <v>34</v>
      </c>
      <c r="I6" s="52" t="str">
        <f t="shared" ref="I6:I8" si="1">HYPERLINK("https://github.com/stellio-hub/stellio-context-broker/issues/682","682")</f>
        <v>682</v>
      </c>
      <c r="J6" s="51" t="s">
        <v>16</v>
      </c>
      <c r="K6" s="51" t="s">
        <v>34</v>
      </c>
      <c r="M6" s="11" t="s">
        <v>13</v>
      </c>
    </row>
    <row r="7" ht="15.75" customHeight="1">
      <c r="A7" s="50"/>
      <c r="B7" s="22" t="s">
        <v>279</v>
      </c>
      <c r="C7" s="18" t="s">
        <v>23</v>
      </c>
      <c r="D7" s="18" t="s">
        <v>23</v>
      </c>
      <c r="E7" s="10" t="s">
        <v>12</v>
      </c>
      <c r="F7" s="10" t="s">
        <v>12</v>
      </c>
      <c r="G7" s="51" t="s">
        <v>16</v>
      </c>
      <c r="H7" s="51" t="s">
        <v>34</v>
      </c>
      <c r="I7" s="52" t="str">
        <f t="shared" si="1"/>
        <v>682</v>
      </c>
      <c r="J7" s="51" t="s">
        <v>16</v>
      </c>
      <c r="K7" s="51" t="s">
        <v>34</v>
      </c>
      <c r="M7" s="11" t="s">
        <v>13</v>
      </c>
    </row>
    <row r="8" ht="15.75" customHeight="1">
      <c r="A8" s="50"/>
      <c r="B8" s="22" t="s">
        <v>280</v>
      </c>
      <c r="C8" s="18" t="s">
        <v>23</v>
      </c>
      <c r="D8" s="18" t="s">
        <v>23</v>
      </c>
      <c r="E8" s="10" t="s">
        <v>12</v>
      </c>
      <c r="F8" s="10" t="s">
        <v>12</v>
      </c>
      <c r="G8" s="51" t="s">
        <v>16</v>
      </c>
      <c r="H8" s="51" t="s">
        <v>34</v>
      </c>
      <c r="I8" s="52" t="str">
        <f t="shared" si="1"/>
        <v>682</v>
      </c>
      <c r="J8" s="51" t="s">
        <v>16</v>
      </c>
      <c r="K8" s="51" t="s">
        <v>34</v>
      </c>
    </row>
    <row r="9" ht="15.75" customHeight="1">
      <c r="A9" s="50"/>
      <c r="C9" s="10"/>
      <c r="D9" s="10"/>
      <c r="E9" s="10"/>
      <c r="F9" s="10"/>
      <c r="G9" s="51"/>
      <c r="H9" s="51"/>
      <c r="I9" s="47"/>
      <c r="J9" s="51"/>
      <c r="K9" s="51"/>
    </row>
    <row r="10" ht="15.75" customHeight="1">
      <c r="A10" s="49" t="s">
        <v>281</v>
      </c>
      <c r="B10" s="38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ht="15.75" customHeight="1">
      <c r="A11" s="50" t="s">
        <v>282</v>
      </c>
      <c r="C11" s="18" t="s">
        <v>23</v>
      </c>
      <c r="D11" s="18" t="s">
        <v>23</v>
      </c>
      <c r="E11" s="10" t="s">
        <v>12</v>
      </c>
      <c r="F11" s="10" t="s">
        <v>12</v>
      </c>
      <c r="G11" s="51" t="s">
        <v>16</v>
      </c>
      <c r="H11" s="51" t="s">
        <v>34</v>
      </c>
      <c r="I11" s="52" t="str">
        <f t="shared" ref="I11:I12" si="2">HYPERLINK("https://github.com/stellio-hub/stellio-context-broker/issues/682","682")</f>
        <v>682</v>
      </c>
      <c r="J11" s="51" t="s">
        <v>16</v>
      </c>
      <c r="K11" s="51" t="s">
        <v>34</v>
      </c>
      <c r="M11" s="11" t="s">
        <v>13</v>
      </c>
    </row>
    <row r="12" ht="15.75" customHeight="1">
      <c r="A12" s="50"/>
      <c r="B12" s="22" t="s">
        <v>279</v>
      </c>
      <c r="C12" s="18" t="s">
        <v>23</v>
      </c>
      <c r="D12" s="18" t="s">
        <v>23</v>
      </c>
      <c r="E12" s="10" t="s">
        <v>12</v>
      </c>
      <c r="F12" s="10" t="s">
        <v>12</v>
      </c>
      <c r="G12" s="51" t="s">
        <v>16</v>
      </c>
      <c r="H12" s="51" t="s">
        <v>34</v>
      </c>
      <c r="I12" s="52" t="str">
        <f t="shared" si="2"/>
        <v>682</v>
      </c>
      <c r="J12" s="51" t="s">
        <v>16</v>
      </c>
      <c r="K12" s="51" t="s">
        <v>34</v>
      </c>
      <c r="M12" s="11" t="s">
        <v>13</v>
      </c>
    </row>
    <row r="13" ht="15.75" customHeight="1">
      <c r="A13" s="50"/>
      <c r="C13" s="10"/>
      <c r="D13" s="10"/>
      <c r="E13" s="10"/>
      <c r="G13" s="51"/>
      <c r="H13" s="51"/>
      <c r="I13" s="47"/>
      <c r="J13" s="51"/>
      <c r="K13" s="51"/>
    </row>
    <row r="14" ht="15.75" customHeight="1">
      <c r="A14" s="49" t="s">
        <v>283</v>
      </c>
      <c r="B14" s="38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ht="15.75" customHeight="1">
      <c r="A15" s="50" t="s">
        <v>284</v>
      </c>
      <c r="C15" s="18" t="s">
        <v>23</v>
      </c>
      <c r="D15" s="18" t="s">
        <v>23</v>
      </c>
      <c r="E15" s="10" t="s">
        <v>12</v>
      </c>
      <c r="F15" s="10" t="s">
        <v>12</v>
      </c>
      <c r="G15" s="51" t="s">
        <v>16</v>
      </c>
      <c r="H15" s="51" t="s">
        <v>34</v>
      </c>
      <c r="I15" s="52" t="str">
        <f t="shared" ref="I15:I16" si="3">HYPERLINK("https://github.com/stellio-hub/stellio-context-broker/issues/682","682")</f>
        <v>682</v>
      </c>
      <c r="J15" s="51" t="s">
        <v>16</v>
      </c>
      <c r="K15" s="51" t="s">
        <v>34</v>
      </c>
      <c r="M15" s="11" t="s">
        <v>13</v>
      </c>
    </row>
    <row r="16" ht="15.75" customHeight="1">
      <c r="B16" s="22" t="s">
        <v>285</v>
      </c>
      <c r="C16" s="18" t="s">
        <v>23</v>
      </c>
      <c r="D16" s="18" t="s">
        <v>23</v>
      </c>
      <c r="E16" s="10" t="s">
        <v>12</v>
      </c>
      <c r="F16" s="10" t="s">
        <v>12</v>
      </c>
      <c r="G16" s="51" t="s">
        <v>16</v>
      </c>
      <c r="H16" s="51" t="s">
        <v>34</v>
      </c>
      <c r="I16" s="52" t="str">
        <f t="shared" si="3"/>
        <v>682</v>
      </c>
      <c r="J16" s="51" t="s">
        <v>16</v>
      </c>
      <c r="K16" s="51" t="s">
        <v>34</v>
      </c>
      <c r="M16" s="11" t="s">
        <v>13</v>
      </c>
    </row>
    <row r="17" ht="15.75" customHeight="1">
      <c r="C17" s="10"/>
      <c r="D17" s="10"/>
      <c r="E17" s="10"/>
      <c r="F17" s="10"/>
      <c r="G17" s="47"/>
      <c r="H17" s="51"/>
      <c r="I17" s="47"/>
    </row>
    <row r="18" ht="15.75" customHeight="1">
      <c r="C18" s="10"/>
      <c r="D18" s="10"/>
      <c r="E18" s="10"/>
      <c r="F18" s="10"/>
      <c r="G18" s="47"/>
      <c r="H18" s="51"/>
      <c r="I18" s="47"/>
    </row>
    <row r="19" ht="15.75" customHeight="1">
      <c r="C19" s="10"/>
      <c r="D19" s="10"/>
      <c r="E19" s="10"/>
      <c r="F19" s="10"/>
      <c r="G19" s="47"/>
      <c r="H19" s="51"/>
      <c r="I19" s="47"/>
    </row>
    <row r="20" ht="15.75" customHeight="1">
      <c r="G20" s="47"/>
      <c r="H20" s="51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C21" s="10"/>
      <c r="D21" s="10"/>
      <c r="E21" s="10"/>
      <c r="F21" s="10"/>
      <c r="G21" s="47"/>
      <c r="H21" s="51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C22" s="10"/>
      <c r="D22" s="10"/>
      <c r="E22" s="10"/>
      <c r="F22" s="10"/>
      <c r="G22" s="47"/>
      <c r="H22" s="51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C23" s="10"/>
      <c r="D23" s="10"/>
      <c r="E23" s="10"/>
      <c r="F23" s="10"/>
      <c r="G23" s="47"/>
      <c r="H23" s="51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C24" s="10"/>
      <c r="D24" s="10"/>
      <c r="E24" s="10"/>
      <c r="F24" s="10"/>
      <c r="G24" s="47"/>
      <c r="H24" s="51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G25" s="47"/>
      <c r="H25" s="51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C26" s="10"/>
      <c r="D26" s="10"/>
      <c r="E26" s="10"/>
      <c r="F26" s="10"/>
      <c r="G26" s="47"/>
      <c r="H26" s="51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C27" s="10"/>
      <c r="D27" s="10"/>
      <c r="E27" s="10"/>
      <c r="F27" s="10"/>
      <c r="G27" s="47"/>
      <c r="H27" s="51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G28" s="47"/>
      <c r="H28" s="51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C29" s="10"/>
      <c r="D29" s="10"/>
      <c r="E29" s="10"/>
      <c r="F29" s="10"/>
      <c r="G29" s="47"/>
      <c r="H29" s="51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C30" s="10"/>
      <c r="D30" s="10"/>
      <c r="E30" s="10"/>
      <c r="F30" s="10"/>
      <c r="G30" s="47"/>
      <c r="H30" s="51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G31" s="47"/>
      <c r="H31" s="51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C32" s="10"/>
      <c r="D32" s="10"/>
      <c r="E32" s="10"/>
      <c r="F32" s="10"/>
      <c r="G32" s="47"/>
      <c r="H32" s="51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C33" s="10"/>
      <c r="D33" s="10"/>
      <c r="E33" s="10"/>
      <c r="F33" s="10"/>
      <c r="G33" s="47"/>
      <c r="H33" s="51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G34" s="47"/>
      <c r="H34" s="51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C35" s="10"/>
      <c r="D35" s="10"/>
      <c r="E35" s="10"/>
      <c r="F35" s="10"/>
      <c r="G35" s="47"/>
      <c r="H35" s="51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C36" s="10"/>
      <c r="D36" s="10"/>
      <c r="E36" s="10"/>
      <c r="F36" s="10"/>
      <c r="G36" s="47"/>
      <c r="H36" s="51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G37" s="47"/>
      <c r="H37" s="51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C38" s="10"/>
      <c r="D38" s="10"/>
      <c r="E38" s="10"/>
      <c r="F38" s="10"/>
      <c r="G38" s="47"/>
      <c r="H38" s="51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C39" s="10"/>
      <c r="D39" s="10"/>
      <c r="E39" s="10"/>
      <c r="F39" s="10"/>
      <c r="G39" s="47"/>
      <c r="H39" s="51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C40" s="10"/>
      <c r="D40" s="10"/>
      <c r="E40" s="10"/>
      <c r="F40" s="10"/>
      <c r="G40" s="47"/>
      <c r="H40" s="51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C41" s="10"/>
      <c r="D41" s="10"/>
      <c r="E41" s="10"/>
      <c r="F41" s="10"/>
      <c r="G41" s="47"/>
      <c r="H41" s="51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C42" s="10"/>
      <c r="D42" s="10"/>
      <c r="E42" s="10"/>
      <c r="F42" s="10"/>
      <c r="G42" s="47"/>
      <c r="H42" s="51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C43" s="10"/>
      <c r="D43" s="10"/>
      <c r="E43" s="10"/>
      <c r="F43" s="10"/>
      <c r="G43" s="47"/>
      <c r="H43" s="51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C44" s="10"/>
      <c r="D44" s="10"/>
      <c r="E44" s="10"/>
      <c r="F44" s="10"/>
      <c r="G44" s="47"/>
      <c r="H44" s="51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C45" s="10"/>
      <c r="D45" s="10"/>
      <c r="E45" s="10"/>
      <c r="F45" s="10"/>
      <c r="G45" s="47"/>
      <c r="H45" s="51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C46" s="10"/>
      <c r="D46" s="10"/>
      <c r="E46" s="10"/>
      <c r="F46" s="10"/>
      <c r="G46" s="47"/>
      <c r="H46" s="51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C47" s="41"/>
      <c r="D47" s="41"/>
      <c r="E47" s="41"/>
      <c r="F47" s="41"/>
      <c r="G47" s="47"/>
      <c r="H47" s="51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C48" s="10"/>
      <c r="D48" s="10"/>
      <c r="E48" s="10"/>
      <c r="F48" s="10"/>
      <c r="G48" s="47"/>
      <c r="H48" s="51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C49" s="10"/>
      <c r="D49" s="10"/>
      <c r="E49" s="10"/>
      <c r="F49" s="10"/>
      <c r="G49" s="47"/>
      <c r="H49" s="51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C50" s="10"/>
      <c r="D50" s="10"/>
      <c r="E50" s="10"/>
      <c r="F50" s="10"/>
      <c r="G50" s="47"/>
      <c r="H50" s="51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C51" s="10"/>
      <c r="D51" s="10"/>
      <c r="E51" s="10"/>
      <c r="F51" s="10"/>
      <c r="G51" s="47"/>
      <c r="H51" s="51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C52" s="10"/>
      <c r="D52" s="10"/>
      <c r="E52" s="10"/>
      <c r="F52" s="10"/>
      <c r="G52" s="47"/>
      <c r="H52" s="51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C53" s="10"/>
      <c r="D53" s="10"/>
      <c r="E53" s="10"/>
      <c r="F53" s="10"/>
      <c r="G53" s="47"/>
      <c r="H53" s="51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C54" s="10"/>
      <c r="D54" s="10"/>
      <c r="E54" s="10"/>
      <c r="F54" s="10"/>
      <c r="G54" s="47"/>
      <c r="H54" s="51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C55" s="10"/>
      <c r="D55" s="10"/>
      <c r="E55" s="10"/>
      <c r="F55" s="10"/>
      <c r="G55" s="47"/>
      <c r="H55" s="51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C56" s="10"/>
      <c r="D56" s="10"/>
      <c r="E56" s="10"/>
      <c r="F56" s="10"/>
      <c r="G56" s="47"/>
      <c r="H56" s="51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C57" s="10"/>
      <c r="D57" s="10"/>
      <c r="E57" s="10"/>
      <c r="F57" s="10"/>
      <c r="G57" s="47"/>
      <c r="H57" s="51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C58" s="41"/>
      <c r="D58" s="41"/>
      <c r="E58" s="41"/>
      <c r="F58" s="41"/>
      <c r="G58" s="47"/>
      <c r="H58" s="51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C59" s="10"/>
      <c r="D59" s="10"/>
      <c r="E59" s="10"/>
      <c r="F59" s="10"/>
      <c r="G59" s="47"/>
      <c r="H59" s="51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C60" s="10"/>
      <c r="D60" s="10"/>
      <c r="E60" s="10"/>
      <c r="F60" s="10"/>
      <c r="G60" s="47"/>
      <c r="H60" s="51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C61" s="10"/>
      <c r="D61" s="10"/>
      <c r="E61" s="10"/>
      <c r="F61" s="10"/>
      <c r="G61" s="47"/>
      <c r="H61" s="51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C62" s="10"/>
      <c r="D62" s="10"/>
      <c r="E62" s="10"/>
      <c r="F62" s="10"/>
      <c r="G62" s="47"/>
      <c r="H62" s="51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C63" s="10"/>
      <c r="D63" s="10"/>
      <c r="E63" s="10"/>
      <c r="F63" s="10"/>
      <c r="G63" s="47"/>
      <c r="H63" s="51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C64" s="41"/>
      <c r="D64" s="41"/>
      <c r="E64" s="41"/>
      <c r="F64" s="41"/>
      <c r="G64" s="47"/>
      <c r="H64" s="51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C65" s="10"/>
      <c r="D65" s="10"/>
      <c r="E65" s="10"/>
      <c r="F65" s="10"/>
      <c r="G65" s="47"/>
      <c r="H65" s="51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C66" s="10"/>
      <c r="D66" s="10"/>
      <c r="E66" s="10"/>
      <c r="F66" s="10"/>
      <c r="G66" s="47"/>
      <c r="H66" s="51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C67" s="10"/>
      <c r="D67" s="10"/>
      <c r="E67" s="10"/>
      <c r="F67" s="10"/>
      <c r="G67" s="47"/>
      <c r="H67" s="51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C68" s="10"/>
      <c r="D68" s="10"/>
      <c r="E68" s="10"/>
      <c r="F68" s="10"/>
      <c r="G68" s="47"/>
      <c r="H68" s="51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C69" s="10"/>
      <c r="D69" s="10"/>
      <c r="E69" s="10"/>
      <c r="F69" s="10"/>
      <c r="G69" s="47"/>
      <c r="H69" s="51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C70" s="10"/>
      <c r="D70" s="10"/>
      <c r="E70" s="10"/>
      <c r="F70" s="10"/>
      <c r="G70" s="47"/>
      <c r="H70" s="51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C71" s="10"/>
      <c r="D71" s="10"/>
      <c r="E71" s="10"/>
      <c r="F71" s="10"/>
      <c r="G71" s="47"/>
      <c r="H71" s="51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C72" s="10"/>
      <c r="D72" s="10"/>
      <c r="E72" s="10"/>
      <c r="F72" s="10"/>
      <c r="G72" s="47"/>
      <c r="H72" s="51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C73" s="10"/>
      <c r="D73" s="10"/>
      <c r="E73" s="10"/>
      <c r="F73" s="10"/>
      <c r="G73" s="47"/>
      <c r="H73" s="51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C74" s="10"/>
      <c r="D74" s="10"/>
      <c r="E74" s="10"/>
      <c r="F74" s="10"/>
      <c r="G74" s="47"/>
      <c r="H74" s="51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C75" s="10"/>
      <c r="D75" s="10"/>
      <c r="E75" s="10"/>
      <c r="F75" s="10"/>
      <c r="G75" s="47"/>
      <c r="H75" s="51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C76" s="10"/>
      <c r="D76" s="10"/>
      <c r="E76" s="10"/>
      <c r="F76" s="10"/>
      <c r="G76" s="47"/>
      <c r="H76" s="51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C77" s="10"/>
      <c r="D77" s="10"/>
      <c r="E77" s="10"/>
      <c r="F77" s="10"/>
      <c r="G77" s="47"/>
      <c r="H77" s="51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C78" s="41"/>
      <c r="D78" s="41"/>
      <c r="E78" s="41"/>
      <c r="F78" s="41"/>
      <c r="G78" s="47"/>
      <c r="H78" s="51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C79" s="10"/>
      <c r="D79" s="10"/>
      <c r="E79" s="10"/>
      <c r="F79" s="10"/>
      <c r="G79" s="47"/>
      <c r="H79" s="51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C80" s="10"/>
      <c r="D80" s="10"/>
      <c r="E80" s="10"/>
      <c r="F80" s="10"/>
      <c r="G80" s="47"/>
      <c r="H80" s="51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C81" s="10"/>
      <c r="D81" s="10"/>
      <c r="E81" s="10"/>
      <c r="F81" s="10"/>
      <c r="G81" s="47"/>
      <c r="H81" s="51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C82" s="10"/>
      <c r="D82" s="10"/>
      <c r="E82" s="10"/>
      <c r="F82" s="10"/>
      <c r="G82" s="47"/>
      <c r="H82" s="51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C83" s="10"/>
      <c r="D83" s="10"/>
      <c r="E83" s="10"/>
      <c r="F83" s="10"/>
      <c r="G83" s="47"/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C84" s="10"/>
      <c r="D84" s="10"/>
      <c r="E84" s="10"/>
      <c r="F84" s="10"/>
      <c r="G84" s="47"/>
      <c r="H84" s="51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C85" s="10"/>
      <c r="D85" s="10"/>
      <c r="E85" s="10"/>
      <c r="F85" s="10"/>
      <c r="G85" s="47"/>
      <c r="H85" s="51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C86" s="10"/>
      <c r="D86" s="10"/>
      <c r="E86" s="10"/>
      <c r="F86" s="10"/>
      <c r="G86" s="47"/>
      <c r="H86" s="51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C87" s="10"/>
      <c r="D87" s="10"/>
      <c r="E87" s="10"/>
      <c r="F87" s="10"/>
      <c r="G87" s="47"/>
      <c r="H87" s="51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C88" s="10"/>
      <c r="D88" s="10"/>
      <c r="E88" s="10"/>
      <c r="F88" s="10"/>
      <c r="G88" s="47"/>
      <c r="H88" s="51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C89" s="10"/>
      <c r="D89" s="10"/>
      <c r="E89" s="10"/>
      <c r="F89" s="10"/>
      <c r="G89" s="47"/>
      <c r="H89" s="51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C90" s="10"/>
      <c r="D90" s="10"/>
      <c r="E90" s="10"/>
      <c r="F90" s="10"/>
      <c r="G90" s="47"/>
      <c r="H90" s="51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C91" s="10"/>
      <c r="D91" s="10"/>
      <c r="E91" s="10"/>
      <c r="F91" s="10"/>
      <c r="G91" s="47"/>
      <c r="H91" s="51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C92" s="10"/>
      <c r="D92" s="10"/>
      <c r="E92" s="10"/>
      <c r="F92" s="10"/>
      <c r="G92" s="47"/>
      <c r="H92" s="51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C93" s="10"/>
      <c r="D93" s="10"/>
      <c r="E93" s="10"/>
      <c r="F93" s="10"/>
      <c r="G93" s="47"/>
      <c r="H93" s="51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C94" s="10"/>
      <c r="D94" s="10"/>
      <c r="E94" s="10"/>
      <c r="F94" s="10"/>
      <c r="G94" s="47"/>
      <c r="H94" s="51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C95" s="10"/>
      <c r="D95" s="10"/>
      <c r="E95" s="10"/>
      <c r="F95" s="10"/>
      <c r="G95" s="47"/>
      <c r="H95" s="51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C96" s="10"/>
      <c r="D96" s="10"/>
      <c r="E96" s="10"/>
      <c r="F96" s="10"/>
      <c r="G96" s="47"/>
      <c r="H96" s="51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C97" s="10"/>
      <c r="D97" s="10"/>
      <c r="E97" s="10"/>
      <c r="F97" s="10"/>
      <c r="G97" s="47"/>
      <c r="H97" s="51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C98" s="10"/>
      <c r="D98" s="10"/>
      <c r="E98" s="10"/>
      <c r="F98" s="10"/>
      <c r="G98" s="47"/>
      <c r="H98" s="51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C99" s="10"/>
      <c r="D99" s="10"/>
      <c r="E99" s="10"/>
      <c r="F99" s="10"/>
      <c r="G99" s="47"/>
      <c r="H99" s="51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C100" s="10"/>
      <c r="D100" s="10"/>
      <c r="E100" s="10"/>
      <c r="F100" s="10"/>
      <c r="G100" s="47"/>
      <c r="H100" s="51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C101" s="10"/>
      <c r="D101" s="10"/>
      <c r="E101" s="10"/>
      <c r="F101" s="10"/>
      <c r="G101" s="47"/>
      <c r="H101" s="51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C102" s="10"/>
      <c r="D102" s="10"/>
      <c r="E102" s="10"/>
      <c r="F102" s="10"/>
      <c r="G102" s="47"/>
      <c r="H102" s="51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C103" s="10"/>
      <c r="D103" s="10"/>
      <c r="E103" s="10"/>
      <c r="F103" s="10"/>
      <c r="G103" s="47"/>
      <c r="H103" s="51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C104" s="10"/>
      <c r="D104" s="10"/>
      <c r="E104" s="10"/>
      <c r="F104" s="10"/>
      <c r="G104" s="47"/>
      <c r="H104" s="51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C105" s="10"/>
      <c r="D105" s="10"/>
      <c r="E105" s="10"/>
      <c r="F105" s="10"/>
      <c r="G105" s="47"/>
      <c r="H105" s="51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C106" s="10"/>
      <c r="D106" s="10"/>
      <c r="E106" s="10"/>
      <c r="F106" s="10"/>
      <c r="G106" s="47"/>
      <c r="H106" s="51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C107" s="10"/>
      <c r="D107" s="10"/>
      <c r="E107" s="10"/>
      <c r="F107" s="10"/>
      <c r="G107" s="47"/>
      <c r="H107" s="51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C108" s="10"/>
      <c r="D108" s="10"/>
      <c r="E108" s="10"/>
      <c r="F108" s="10"/>
      <c r="G108" s="47"/>
      <c r="H108" s="51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C109" s="10"/>
      <c r="D109" s="10"/>
      <c r="E109" s="10"/>
      <c r="F109" s="10"/>
      <c r="G109" s="47"/>
      <c r="H109" s="51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C110" s="10"/>
      <c r="D110" s="10"/>
      <c r="E110" s="10"/>
      <c r="F110" s="10"/>
      <c r="G110" s="47"/>
      <c r="H110" s="51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C111" s="10"/>
      <c r="D111" s="10"/>
      <c r="E111" s="10"/>
      <c r="F111" s="10"/>
      <c r="G111" s="47"/>
      <c r="H111" s="51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C112" s="10"/>
      <c r="D112" s="10"/>
      <c r="E112" s="10"/>
      <c r="F112" s="10"/>
      <c r="G112" s="47"/>
      <c r="H112" s="51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C113" s="10"/>
      <c r="D113" s="10"/>
      <c r="E113" s="10"/>
      <c r="F113" s="10"/>
      <c r="G113" s="47"/>
      <c r="H113" s="51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C114" s="10"/>
      <c r="D114" s="10"/>
      <c r="E114" s="10"/>
      <c r="F114" s="10"/>
      <c r="G114" s="47"/>
      <c r="H114" s="51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C115" s="10"/>
      <c r="D115" s="10"/>
      <c r="E115" s="10"/>
      <c r="F115" s="10"/>
      <c r="G115" s="47"/>
      <c r="H115" s="51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C116" s="10"/>
      <c r="D116" s="10"/>
      <c r="E116" s="10"/>
      <c r="F116" s="10"/>
      <c r="G116" s="47"/>
      <c r="H116" s="51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C117" s="10"/>
      <c r="D117" s="10"/>
      <c r="E117" s="10"/>
      <c r="F117" s="10"/>
      <c r="G117" s="47"/>
      <c r="H117" s="51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C118" s="10"/>
      <c r="D118" s="10"/>
      <c r="E118" s="10"/>
      <c r="F118" s="10"/>
      <c r="G118" s="47"/>
      <c r="H118" s="51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C119" s="10"/>
      <c r="D119" s="10"/>
      <c r="E119" s="10"/>
      <c r="F119" s="10"/>
      <c r="G119" s="47"/>
      <c r="H119" s="51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C120" s="10"/>
      <c r="D120" s="10"/>
      <c r="E120" s="10"/>
      <c r="F120" s="10"/>
      <c r="G120" s="47"/>
      <c r="H120" s="51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C121" s="10"/>
      <c r="D121" s="10"/>
      <c r="E121" s="10"/>
      <c r="F121" s="10"/>
      <c r="G121" s="47"/>
      <c r="H121" s="51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C122" s="10"/>
      <c r="D122" s="10"/>
      <c r="E122" s="10"/>
      <c r="F122" s="10"/>
      <c r="G122" s="47"/>
      <c r="H122" s="51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C123" s="10"/>
      <c r="D123" s="10"/>
      <c r="E123" s="10"/>
      <c r="F123" s="10"/>
      <c r="G123" s="47"/>
      <c r="H123" s="51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C124" s="10"/>
      <c r="D124" s="10"/>
      <c r="E124" s="10"/>
      <c r="F124" s="10"/>
      <c r="G124" s="47"/>
      <c r="H124" s="51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C125" s="10"/>
      <c r="D125" s="10"/>
      <c r="E125" s="10"/>
      <c r="F125" s="10"/>
      <c r="G125" s="47"/>
      <c r="H125" s="51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C126" s="10"/>
      <c r="D126" s="10"/>
      <c r="E126" s="10"/>
      <c r="F126" s="10"/>
      <c r="G126" s="47"/>
      <c r="H126" s="51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C127" s="10"/>
      <c r="D127" s="10"/>
      <c r="E127" s="10"/>
      <c r="F127" s="10"/>
      <c r="G127" s="47"/>
      <c r="H127" s="51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C128" s="10"/>
      <c r="D128" s="10"/>
      <c r="E128" s="10"/>
      <c r="F128" s="10"/>
      <c r="G128" s="47"/>
      <c r="H128" s="51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C129" s="10"/>
      <c r="D129" s="10"/>
      <c r="E129" s="10"/>
      <c r="F129" s="10"/>
      <c r="G129" s="47"/>
      <c r="H129" s="51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C130" s="10"/>
      <c r="D130" s="10"/>
      <c r="E130" s="10"/>
      <c r="F130" s="10"/>
      <c r="G130" s="47"/>
      <c r="H130" s="51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C131" s="10"/>
      <c r="D131" s="10"/>
      <c r="E131" s="10"/>
      <c r="F131" s="10"/>
      <c r="G131" s="47"/>
      <c r="H131" s="51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C132" s="10"/>
      <c r="D132" s="10"/>
      <c r="E132" s="10"/>
      <c r="F132" s="10"/>
      <c r="G132" s="47"/>
      <c r="H132" s="51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C133" s="10"/>
      <c r="D133" s="10"/>
      <c r="E133" s="10"/>
      <c r="F133" s="10"/>
      <c r="G133" s="47"/>
      <c r="H133" s="51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C134" s="10"/>
      <c r="D134" s="10"/>
      <c r="E134" s="10"/>
      <c r="F134" s="10"/>
      <c r="G134" s="47"/>
      <c r="H134" s="51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C135" s="10"/>
      <c r="D135" s="10"/>
      <c r="E135" s="10"/>
      <c r="F135" s="10"/>
      <c r="G135" s="47"/>
      <c r="H135" s="51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C136" s="10"/>
      <c r="D136" s="10"/>
      <c r="E136" s="10"/>
      <c r="F136" s="10"/>
      <c r="G136" s="47"/>
      <c r="H136" s="51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C137" s="10"/>
      <c r="D137" s="10"/>
      <c r="E137" s="10"/>
      <c r="F137" s="10"/>
      <c r="G137" s="47"/>
      <c r="H137" s="51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C138" s="10"/>
      <c r="D138" s="10"/>
      <c r="E138" s="10"/>
      <c r="F138" s="10"/>
      <c r="G138" s="47"/>
      <c r="H138" s="51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C139" s="10"/>
      <c r="D139" s="10"/>
      <c r="E139" s="10"/>
      <c r="F139" s="10"/>
      <c r="G139" s="47"/>
      <c r="H139" s="51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C140" s="10"/>
      <c r="D140" s="10"/>
      <c r="E140" s="10"/>
      <c r="F140" s="10"/>
      <c r="G140" s="47"/>
      <c r="H140" s="51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C141" s="10"/>
      <c r="D141" s="10"/>
      <c r="E141" s="10"/>
      <c r="F141" s="10"/>
      <c r="G141" s="47"/>
      <c r="H141" s="51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C142" s="10"/>
      <c r="D142" s="10"/>
      <c r="E142" s="10"/>
      <c r="F142" s="10"/>
      <c r="G142" s="47"/>
      <c r="H142" s="51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C143" s="10"/>
      <c r="D143" s="10"/>
      <c r="E143" s="10"/>
      <c r="F143" s="10"/>
      <c r="G143" s="47"/>
      <c r="H143" s="51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C144" s="10"/>
      <c r="D144" s="10"/>
      <c r="E144" s="10"/>
      <c r="F144" s="10"/>
      <c r="G144" s="47"/>
      <c r="H144" s="51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C145" s="10"/>
      <c r="D145" s="10"/>
      <c r="E145" s="10"/>
      <c r="F145" s="10"/>
      <c r="G145" s="47"/>
      <c r="H145" s="51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C146" s="10"/>
      <c r="D146" s="10"/>
      <c r="E146" s="10"/>
      <c r="F146" s="10"/>
      <c r="G146" s="47"/>
      <c r="H146" s="51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C147" s="10"/>
      <c r="D147" s="10"/>
      <c r="E147" s="10"/>
      <c r="F147" s="10"/>
      <c r="G147" s="47"/>
      <c r="H147" s="51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C148" s="10"/>
      <c r="D148" s="10"/>
      <c r="E148" s="10"/>
      <c r="F148" s="10"/>
      <c r="G148" s="47"/>
      <c r="H148" s="51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C149" s="10"/>
      <c r="D149" s="10"/>
      <c r="E149" s="10"/>
      <c r="F149" s="10"/>
      <c r="G149" s="47"/>
      <c r="H149" s="51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C150" s="10"/>
      <c r="D150" s="10"/>
      <c r="E150" s="10"/>
      <c r="F150" s="10"/>
      <c r="G150" s="47"/>
      <c r="H150" s="51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C151" s="10"/>
      <c r="D151" s="10"/>
      <c r="E151" s="10"/>
      <c r="F151" s="10"/>
      <c r="G151" s="47"/>
      <c r="H151" s="51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C152" s="10"/>
      <c r="D152" s="10"/>
      <c r="E152" s="10"/>
      <c r="F152" s="10"/>
      <c r="G152" s="47"/>
      <c r="H152" s="51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C153" s="10"/>
      <c r="D153" s="10"/>
      <c r="E153" s="10"/>
      <c r="F153" s="10"/>
      <c r="G153" s="47"/>
      <c r="H153" s="51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C154" s="10"/>
      <c r="D154" s="10"/>
      <c r="E154" s="10"/>
      <c r="F154" s="10"/>
      <c r="G154" s="47"/>
      <c r="H154" s="51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C155" s="10"/>
      <c r="D155" s="10"/>
      <c r="E155" s="10"/>
      <c r="F155" s="10"/>
      <c r="G155" s="47"/>
      <c r="H155" s="51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C156" s="10"/>
      <c r="D156" s="10"/>
      <c r="E156" s="10"/>
      <c r="F156" s="10"/>
      <c r="G156" s="47"/>
      <c r="H156" s="51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C157" s="10"/>
      <c r="D157" s="10"/>
      <c r="E157" s="10"/>
      <c r="F157" s="10"/>
      <c r="G157" s="47"/>
      <c r="H157" s="51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C158" s="10"/>
      <c r="D158" s="10"/>
      <c r="E158" s="10"/>
      <c r="F158" s="10"/>
      <c r="G158" s="47"/>
      <c r="H158" s="51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C159" s="10"/>
      <c r="D159" s="10"/>
      <c r="E159" s="10"/>
      <c r="F159" s="10"/>
      <c r="G159" s="47"/>
      <c r="H159" s="51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C160" s="10"/>
      <c r="D160" s="10"/>
      <c r="E160" s="10"/>
      <c r="F160" s="10"/>
      <c r="G160" s="47"/>
      <c r="H160" s="51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C161" s="10"/>
      <c r="D161" s="10"/>
      <c r="E161" s="10"/>
      <c r="F161" s="10"/>
      <c r="G161" s="47"/>
      <c r="H161" s="51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C162" s="10"/>
      <c r="D162" s="10"/>
      <c r="E162" s="10"/>
      <c r="F162" s="10"/>
      <c r="G162" s="47"/>
      <c r="H162" s="51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C163" s="10"/>
      <c r="D163" s="10"/>
      <c r="E163" s="10"/>
      <c r="F163" s="10"/>
      <c r="G163" s="47"/>
      <c r="H163" s="51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C164" s="10"/>
      <c r="D164" s="10"/>
      <c r="E164" s="10"/>
      <c r="F164" s="10"/>
      <c r="G164" s="47"/>
      <c r="H164" s="51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C165" s="10"/>
      <c r="D165" s="10"/>
      <c r="E165" s="10"/>
      <c r="F165" s="10"/>
      <c r="G165" s="47"/>
      <c r="H165" s="51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C166" s="10"/>
      <c r="D166" s="10"/>
      <c r="E166" s="10"/>
      <c r="F166" s="10"/>
      <c r="G166" s="47"/>
      <c r="H166" s="51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C167" s="10"/>
      <c r="D167" s="10"/>
      <c r="E167" s="10"/>
      <c r="F167" s="10"/>
      <c r="G167" s="47"/>
      <c r="H167" s="51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C168" s="10"/>
      <c r="D168" s="10"/>
      <c r="E168" s="10"/>
      <c r="F168" s="10"/>
      <c r="G168" s="47"/>
      <c r="H168" s="51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C169" s="10"/>
      <c r="D169" s="10"/>
      <c r="E169" s="10"/>
      <c r="F169" s="10"/>
      <c r="G169" s="47"/>
      <c r="H169" s="51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C170" s="10"/>
      <c r="D170" s="10"/>
      <c r="E170" s="10"/>
      <c r="F170" s="10"/>
      <c r="G170" s="47"/>
      <c r="H170" s="51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C171" s="10"/>
      <c r="D171" s="10"/>
      <c r="E171" s="10"/>
      <c r="F171" s="10"/>
      <c r="G171" s="47"/>
      <c r="H171" s="51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C172" s="10"/>
      <c r="D172" s="10"/>
      <c r="E172" s="10"/>
      <c r="F172" s="10"/>
      <c r="G172" s="47"/>
      <c r="H172" s="51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C173" s="10"/>
      <c r="D173" s="10"/>
      <c r="E173" s="10"/>
      <c r="F173" s="10"/>
      <c r="G173" s="47"/>
      <c r="H173" s="51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C174" s="10"/>
      <c r="D174" s="10"/>
      <c r="E174" s="10"/>
      <c r="F174" s="10"/>
      <c r="G174" s="47"/>
      <c r="H174" s="51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C175" s="10"/>
      <c r="D175" s="10"/>
      <c r="E175" s="10"/>
      <c r="F175" s="10"/>
      <c r="G175" s="47"/>
      <c r="H175" s="51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C176" s="10"/>
      <c r="D176" s="10"/>
      <c r="E176" s="10"/>
      <c r="F176" s="10"/>
      <c r="G176" s="47"/>
      <c r="H176" s="51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C177" s="10"/>
      <c r="D177" s="10"/>
      <c r="E177" s="10"/>
      <c r="F177" s="10"/>
      <c r="G177" s="47"/>
      <c r="H177" s="51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C178" s="10"/>
      <c r="D178" s="10"/>
      <c r="E178" s="10"/>
      <c r="F178" s="10"/>
      <c r="G178" s="47"/>
      <c r="H178" s="51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C179" s="10"/>
      <c r="D179" s="10"/>
      <c r="E179" s="10"/>
      <c r="F179" s="10"/>
      <c r="G179" s="47"/>
      <c r="H179" s="51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C180" s="10"/>
      <c r="D180" s="10"/>
      <c r="E180" s="10"/>
      <c r="F180" s="10"/>
      <c r="G180" s="47"/>
      <c r="H180" s="51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C181" s="10"/>
      <c r="D181" s="10"/>
      <c r="E181" s="10"/>
      <c r="F181" s="10"/>
      <c r="G181" s="47"/>
      <c r="H181" s="51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C182" s="10"/>
      <c r="D182" s="10"/>
      <c r="E182" s="10"/>
      <c r="F182" s="10"/>
      <c r="G182" s="47"/>
      <c r="H182" s="51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C183" s="10"/>
      <c r="D183" s="10"/>
      <c r="E183" s="10"/>
      <c r="F183" s="10"/>
      <c r="G183" s="47"/>
      <c r="H183" s="51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C184" s="10"/>
      <c r="D184" s="10"/>
      <c r="E184" s="10"/>
      <c r="F184" s="10"/>
      <c r="G184" s="47"/>
      <c r="H184" s="51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C185" s="10"/>
      <c r="D185" s="10"/>
      <c r="E185" s="10"/>
      <c r="F185" s="10"/>
      <c r="G185" s="47"/>
      <c r="H185" s="51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C186" s="10"/>
      <c r="D186" s="10"/>
      <c r="E186" s="10"/>
      <c r="F186" s="10"/>
      <c r="G186" s="47"/>
      <c r="H186" s="51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C187" s="10"/>
      <c r="D187" s="10"/>
      <c r="E187" s="10"/>
      <c r="F187" s="10"/>
      <c r="G187" s="47"/>
      <c r="H187" s="51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C188" s="10"/>
      <c r="D188" s="10"/>
      <c r="E188" s="10"/>
      <c r="F188" s="10"/>
      <c r="G188" s="47"/>
      <c r="H188" s="51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C189" s="10"/>
      <c r="D189" s="10"/>
      <c r="E189" s="10"/>
      <c r="F189" s="10"/>
      <c r="G189" s="47"/>
      <c r="H189" s="51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C190" s="10"/>
      <c r="D190" s="10"/>
      <c r="E190" s="10"/>
      <c r="F190" s="10"/>
      <c r="G190" s="47"/>
      <c r="H190" s="51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C191" s="10"/>
      <c r="D191" s="10"/>
      <c r="E191" s="10"/>
      <c r="F191" s="10"/>
      <c r="G191" s="47"/>
      <c r="H191" s="51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C192" s="10"/>
      <c r="D192" s="10"/>
      <c r="E192" s="10"/>
      <c r="F192" s="10"/>
      <c r="G192" s="47"/>
      <c r="H192" s="51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C193" s="10"/>
      <c r="D193" s="10"/>
      <c r="E193" s="10"/>
      <c r="F193" s="10"/>
      <c r="G193" s="47"/>
      <c r="H193" s="51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C194" s="10"/>
      <c r="D194" s="10"/>
      <c r="E194" s="10"/>
      <c r="F194" s="10"/>
      <c r="G194" s="47"/>
      <c r="H194" s="51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C195" s="10"/>
      <c r="D195" s="10"/>
      <c r="E195" s="10"/>
      <c r="F195" s="10"/>
      <c r="G195" s="47"/>
      <c r="H195" s="51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C196" s="10"/>
      <c r="D196" s="10"/>
      <c r="E196" s="10"/>
      <c r="F196" s="10"/>
      <c r="G196" s="47"/>
      <c r="H196" s="51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C197" s="10"/>
      <c r="D197" s="10"/>
      <c r="E197" s="10"/>
      <c r="F197" s="10"/>
      <c r="G197" s="47"/>
      <c r="H197" s="51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C198" s="10"/>
      <c r="D198" s="10"/>
      <c r="E198" s="10"/>
      <c r="F198" s="10"/>
      <c r="G198" s="47"/>
      <c r="H198" s="51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C199" s="10"/>
      <c r="D199" s="10"/>
      <c r="E199" s="10"/>
      <c r="F199" s="10"/>
      <c r="G199" s="47"/>
      <c r="H199" s="51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C200" s="10"/>
      <c r="D200" s="10"/>
      <c r="E200" s="10"/>
      <c r="F200" s="10"/>
      <c r="G200" s="47"/>
      <c r="H200" s="51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C201" s="10"/>
      <c r="D201" s="10"/>
      <c r="E201" s="10"/>
      <c r="F201" s="10"/>
      <c r="G201" s="47"/>
      <c r="H201" s="51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C202" s="10"/>
      <c r="D202" s="10"/>
      <c r="E202" s="10"/>
      <c r="F202" s="10"/>
      <c r="G202" s="47"/>
      <c r="H202" s="51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C203" s="10"/>
      <c r="D203" s="10"/>
      <c r="E203" s="10"/>
      <c r="F203" s="10"/>
      <c r="G203" s="47"/>
      <c r="H203" s="51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C204" s="10"/>
      <c r="D204" s="10"/>
      <c r="E204" s="10"/>
      <c r="F204" s="10"/>
      <c r="G204" s="47"/>
      <c r="H204" s="51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C205" s="10"/>
      <c r="D205" s="10"/>
      <c r="E205" s="10"/>
      <c r="F205" s="10"/>
      <c r="G205" s="47"/>
      <c r="H205" s="51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C206" s="10"/>
      <c r="D206" s="10"/>
      <c r="E206" s="10"/>
      <c r="F206" s="10"/>
      <c r="G206" s="47"/>
      <c r="H206" s="51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C207" s="10"/>
      <c r="D207" s="10"/>
      <c r="E207" s="10"/>
      <c r="F207" s="10"/>
      <c r="G207" s="47"/>
      <c r="H207" s="51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C208" s="10"/>
      <c r="D208" s="10"/>
      <c r="E208" s="10"/>
      <c r="F208" s="10"/>
      <c r="G208" s="47"/>
      <c r="H208" s="51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C209" s="10"/>
      <c r="D209" s="10"/>
      <c r="E209" s="10"/>
      <c r="F209" s="10"/>
      <c r="G209" s="47"/>
      <c r="H209" s="51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C210" s="10"/>
      <c r="D210" s="10"/>
      <c r="E210" s="10"/>
      <c r="F210" s="10"/>
      <c r="G210" s="47"/>
      <c r="H210" s="51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C211" s="10"/>
      <c r="D211" s="10"/>
      <c r="E211" s="10"/>
      <c r="F211" s="10"/>
      <c r="G211" s="47"/>
      <c r="H211" s="51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C212" s="10"/>
      <c r="D212" s="10"/>
      <c r="E212" s="10"/>
      <c r="F212" s="10"/>
      <c r="G212" s="47"/>
      <c r="H212" s="51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C213" s="10"/>
      <c r="D213" s="10"/>
      <c r="E213" s="10"/>
      <c r="F213" s="10"/>
      <c r="G213" s="47"/>
      <c r="H213" s="51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C214" s="10"/>
      <c r="D214" s="10"/>
      <c r="E214" s="10"/>
      <c r="F214" s="10"/>
      <c r="G214" s="47"/>
      <c r="H214" s="51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C215" s="10"/>
      <c r="D215" s="10"/>
      <c r="E215" s="10"/>
      <c r="F215" s="10"/>
      <c r="G215" s="47"/>
      <c r="H215" s="51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C216" s="10"/>
      <c r="D216" s="10"/>
      <c r="E216" s="10"/>
      <c r="F216" s="10"/>
      <c r="G216" s="47"/>
      <c r="H216" s="51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C217" s="10"/>
      <c r="D217" s="10"/>
      <c r="E217" s="10"/>
      <c r="F217" s="10"/>
      <c r="G217" s="47"/>
      <c r="H217" s="51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C218" s="10"/>
      <c r="D218" s="10"/>
      <c r="E218" s="10"/>
      <c r="F218" s="10"/>
      <c r="G218" s="47"/>
      <c r="H218" s="51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C219" s="10"/>
      <c r="D219" s="10"/>
      <c r="E219" s="10"/>
      <c r="F219" s="10"/>
      <c r="G219" s="47"/>
      <c r="H219" s="51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C220" s="10"/>
      <c r="D220" s="10"/>
      <c r="E220" s="10"/>
      <c r="F220" s="10"/>
      <c r="G220" s="47"/>
      <c r="H220" s="51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G988" s="47"/>
      <c r="H988" s="47"/>
      <c r="I988" s="47"/>
    </row>
    <row r="989" ht="15.75" customHeight="1">
      <c r="G989" s="47"/>
      <c r="H989" s="47"/>
      <c r="I989" s="47"/>
    </row>
    <row r="990" ht="15.75" customHeight="1">
      <c r="G990" s="47"/>
      <c r="H990" s="47"/>
      <c r="I990" s="47"/>
    </row>
    <row r="991" ht="15.75" customHeight="1">
      <c r="G991" s="47"/>
      <c r="H991" s="47"/>
      <c r="I991" s="47"/>
    </row>
    <row r="992" ht="15.75" customHeight="1">
      <c r="G992" s="47"/>
      <c r="H992" s="47"/>
      <c r="I992" s="47"/>
    </row>
    <row r="993" ht="15.75" customHeight="1">
      <c r="G993" s="47"/>
      <c r="H993" s="47"/>
      <c r="I993" s="47"/>
    </row>
    <row r="994" ht="15.75" customHeight="1">
      <c r="G994" s="47"/>
      <c r="H994" s="47"/>
      <c r="I994" s="47"/>
    </row>
    <row r="995" ht="15.75" customHeight="1">
      <c r="G995" s="47"/>
      <c r="H995" s="47"/>
      <c r="I995" s="47"/>
    </row>
    <row r="996" ht="15.75" customHeight="1">
      <c r="G996" s="47"/>
      <c r="H996" s="47"/>
      <c r="I996" s="47"/>
    </row>
    <row r="997" ht="15.75" customHeight="1">
      <c r="G997" s="47"/>
      <c r="H997" s="47"/>
      <c r="I997" s="47"/>
    </row>
    <row r="998" ht="15.75" customHeight="1">
      <c r="G998" s="47"/>
      <c r="H998" s="47"/>
      <c r="I998" s="47"/>
    </row>
    <row r="999" ht="15.75" customHeight="1">
      <c r="G999" s="47"/>
      <c r="H999" s="47"/>
      <c r="I999" s="47"/>
    </row>
    <row r="1000" ht="15.75" customHeight="1">
      <c r="G1000" s="47"/>
      <c r="H1000" s="47"/>
      <c r="I1000" s="47"/>
    </row>
  </sheetData>
  <mergeCells count="4">
    <mergeCell ref="A2:B2"/>
    <mergeCell ref="A5:B5"/>
    <mergeCell ref="A10:B10"/>
    <mergeCell ref="A14:B14"/>
  </mergeCells>
  <conditionalFormatting sqref="G3:G4 G6:G9 G11:G13 G15:G1000">
    <cfRule type="cellIs" dxfId="1" priority="1" operator="equal">
      <formula>"TODO"</formula>
    </cfRule>
  </conditionalFormatting>
  <conditionalFormatting sqref="G3:G4 G6:G9 G11:G13 G15:G1000">
    <cfRule type="cellIs" dxfId="2" priority="2" operator="equal">
      <formula>"WAIT"</formula>
    </cfRule>
  </conditionalFormatting>
  <conditionalFormatting sqref="G3:G4 G6:G9 G11:G13 G15:G1000">
    <cfRule type="cellIs" dxfId="3" priority="3" operator="equal">
      <formula>"WIP"</formula>
    </cfRule>
  </conditionalFormatting>
  <conditionalFormatting sqref="G3:G4 G6:G9 G11:G13 G15:G1000">
    <cfRule type="cellIs" dxfId="0" priority="4" operator="equal">
      <formula>"DONE"</formula>
    </cfRule>
  </conditionalFormatting>
  <conditionalFormatting sqref="H1 H3:H4 H6:H9 H11:H13 H15:H1000">
    <cfRule type="cellIs" dxfId="6" priority="5" operator="equal">
      <formula>"LOW"</formula>
    </cfRule>
  </conditionalFormatting>
  <conditionalFormatting sqref="H1 H3:H4 H6:H9 H11:H13 H15:H1000">
    <cfRule type="cellIs" dxfId="5" priority="6" operator="equal">
      <formula>"NORMAL"</formula>
    </cfRule>
  </conditionalFormatting>
  <conditionalFormatting sqref="H1 H3:H4 H6:H9 H11:H13 H15:H1000">
    <cfRule type="cellIs" dxfId="4" priority="7" operator="equal">
      <formula>"HIGH"</formula>
    </cfRule>
  </conditionalFormatting>
  <conditionalFormatting sqref="J1">
    <cfRule type="cellIs" dxfId="1" priority="8" operator="equal">
      <formula>"TODO"</formula>
    </cfRule>
  </conditionalFormatting>
  <conditionalFormatting sqref="J1">
    <cfRule type="cellIs" dxfId="2" priority="9" operator="equal">
      <formula>"WAIT"</formula>
    </cfRule>
  </conditionalFormatting>
  <conditionalFormatting sqref="J1">
    <cfRule type="cellIs" dxfId="3" priority="10" operator="equal">
      <formula>"WIP"</formula>
    </cfRule>
  </conditionalFormatting>
  <conditionalFormatting sqref="J1">
    <cfRule type="cellIs" dxfId="0" priority="11" operator="equal">
      <formula>"DONE v1.3.1"</formula>
    </cfRule>
  </conditionalFormatting>
  <conditionalFormatting sqref="K1">
    <cfRule type="cellIs" dxfId="4" priority="12" operator="equal">
      <formula>"HIGH"</formula>
    </cfRule>
  </conditionalFormatting>
  <conditionalFormatting sqref="K1">
    <cfRule type="cellIs" dxfId="5" priority="13" operator="equal">
      <formula>"NORMAL"</formula>
    </cfRule>
  </conditionalFormatting>
  <conditionalFormatting sqref="K1">
    <cfRule type="cellIs" dxfId="6" priority="14" operator="equal">
      <formula>"LOW"</formula>
    </cfRule>
  </conditionalFormatting>
  <conditionalFormatting sqref="M1">
    <cfRule type="cellIs" dxfId="1" priority="15" operator="equal">
      <formula>"TODO"</formula>
    </cfRule>
  </conditionalFormatting>
  <conditionalFormatting sqref="M1">
    <cfRule type="cellIs" dxfId="2" priority="16" operator="equal">
      <formula>"WAIT"</formula>
    </cfRule>
  </conditionalFormatting>
  <conditionalFormatting sqref="M1">
    <cfRule type="cellIs" dxfId="3" priority="17" operator="equal">
      <formula>"WIP"</formula>
    </cfRule>
  </conditionalFormatting>
  <conditionalFormatting sqref="M1">
    <cfRule type="cellIs" dxfId="0" priority="18" operator="equal">
      <formula>"DONE v1.3.1"</formula>
    </cfRule>
  </conditionalFormatting>
  <conditionalFormatting sqref="N1">
    <cfRule type="cellIs" dxfId="4" priority="19" operator="equal">
      <formula>"HIGH"</formula>
    </cfRule>
  </conditionalFormatting>
  <conditionalFormatting sqref="N1">
    <cfRule type="cellIs" dxfId="5" priority="20" operator="equal">
      <formula>"NORMAL"</formula>
    </cfRule>
  </conditionalFormatting>
  <conditionalFormatting sqref="N1">
    <cfRule type="cellIs" dxfId="6" priority="21" operator="equal">
      <formula>"LOW"</formula>
    </cfRule>
  </conditionalFormatting>
  <conditionalFormatting sqref="G1">
    <cfRule type="cellIs" dxfId="1" priority="22" operator="equal">
      <formula>"TODO"</formula>
    </cfRule>
  </conditionalFormatting>
  <conditionalFormatting sqref="G1">
    <cfRule type="cellIs" dxfId="2" priority="23" operator="equal">
      <formula>"WAIT"</formula>
    </cfRule>
  </conditionalFormatting>
  <conditionalFormatting sqref="G1">
    <cfRule type="cellIs" dxfId="3" priority="24" operator="equal">
      <formula>"WIP"</formula>
    </cfRule>
  </conditionalFormatting>
  <conditionalFormatting sqref="G1">
    <cfRule type="cellIs" dxfId="0" priority="25" operator="equal">
      <formula>"DONE v1.3.1"</formula>
    </cfRule>
  </conditionalFormatting>
  <conditionalFormatting sqref="H1">
    <cfRule type="cellIs" dxfId="4" priority="26" operator="equal">
      <formula>"HIGH"</formula>
    </cfRule>
  </conditionalFormatting>
  <conditionalFormatting sqref="H1">
    <cfRule type="cellIs" dxfId="5" priority="27" operator="equal">
      <formula>"NORMAL"</formula>
    </cfRule>
  </conditionalFormatting>
  <conditionalFormatting sqref="H1">
    <cfRule type="cellIs" dxfId="6" priority="28" operator="equal">
      <formula>"LOW"</formula>
    </cfRule>
  </conditionalFormatting>
  <conditionalFormatting sqref="I1">
    <cfRule type="cellIs" dxfId="4" priority="29" operator="equal">
      <formula>"HIGH"</formula>
    </cfRule>
  </conditionalFormatting>
  <conditionalFormatting sqref="I1">
    <cfRule type="cellIs" dxfId="5" priority="30" operator="equal">
      <formula>"NORMAL"</formula>
    </cfRule>
  </conditionalFormatting>
  <conditionalFormatting sqref="I1">
    <cfRule type="cellIs" dxfId="6" priority="31" operator="equal">
      <formula>"LOW"</formula>
    </cfRule>
  </conditionalFormatting>
  <conditionalFormatting sqref="J3:J4 J6:J9 J11:J13 J15:J16">
    <cfRule type="cellIs" dxfId="1" priority="32" operator="equal">
      <formula>"TODO"</formula>
    </cfRule>
  </conditionalFormatting>
  <conditionalFormatting sqref="J3:J4 J6:J9 J11:J13 J15:J16">
    <cfRule type="cellIs" dxfId="2" priority="33" operator="equal">
      <formula>"WAIT"</formula>
    </cfRule>
  </conditionalFormatting>
  <conditionalFormatting sqref="J3:J4 J6:J9 J11:J13 J15:J16">
    <cfRule type="cellIs" dxfId="3" priority="34" operator="equal">
      <formula>"WIP"</formula>
    </cfRule>
  </conditionalFormatting>
  <conditionalFormatting sqref="J3:J4 J6:J9 J11:J13 J15:J16">
    <cfRule type="cellIs" dxfId="0" priority="35" operator="equal">
      <formula>"DONE"</formula>
    </cfRule>
  </conditionalFormatting>
  <conditionalFormatting sqref="K3:K4 K6:K9 K11:K13 K15:K16">
    <cfRule type="cellIs" dxfId="6" priority="36" operator="equal">
      <formula>"LOW"</formula>
    </cfRule>
  </conditionalFormatting>
  <conditionalFormatting sqref="K3:K4 K6:K9 K11:K13 K15:K16">
    <cfRule type="cellIs" dxfId="5" priority="37" operator="equal">
      <formula>"NORMAL"</formula>
    </cfRule>
  </conditionalFormatting>
  <conditionalFormatting sqref="K3:K4 K6:K9 K11:K13 K15:K16">
    <cfRule type="cellIs" dxfId="4" priority="38" operator="equal">
      <formula>"HIGH"</formula>
    </cfRule>
  </conditionalFormatting>
  <printOptions/>
  <pageMargins bottom="0.0" footer="0.0" header="0.0" left="0.0" right="0.0" top="0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2020-03-31T07:34:38Z</dcterms:created>
  <dc:creator>Martin Bauer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0x01010047221C89D56C3E418AB305C8568FCED8</vt:lpwstr>
  </property>
  <property fmtid="{D5CDD505-2E9C-101B-9397-08002B2CF9AE}" pid="3" name="MSIP_Label_c99d84e0-ceae-4e34-980c-42a02f036af6_Enabled">
    <vt:lpwstr>true</vt:lpwstr>
  </property>
  <property fmtid="{D5CDD505-2E9C-101B-9397-08002B2CF9AE}" pid="4" name="MSIP_Label_c99d84e0-ceae-4e34-980c-42a02f036af6_SetDate">
    <vt:lpwstr>2022-07-27T06:56:50Z</vt:lpwstr>
  </property>
  <property fmtid="{D5CDD505-2E9C-101B-9397-08002B2CF9AE}" pid="5" name="MSIP_Label_c99d84e0-ceae-4e34-980c-42a02f036af6_Method">
    <vt:lpwstr>Privileged</vt:lpwstr>
  </property>
  <property fmtid="{D5CDD505-2E9C-101B-9397-08002B2CF9AE}" pid="6" name="MSIP_Label_c99d84e0-ceae-4e34-980c-42a02f036af6_Name">
    <vt:lpwstr>No restriction v001</vt:lpwstr>
  </property>
  <property fmtid="{D5CDD505-2E9C-101B-9397-08002B2CF9AE}" pid="7" name="MSIP_Label_c99d84e0-ceae-4e34-980c-42a02f036af6_SiteId">
    <vt:lpwstr>7c48d1ae-0657-4b64-b719-c7088b5cacc0</vt:lpwstr>
  </property>
  <property fmtid="{D5CDD505-2E9C-101B-9397-08002B2CF9AE}" pid="8" name="MSIP_Label_c99d84e0-ceae-4e34-980c-42a02f036af6_ActionId">
    <vt:lpwstr>ed72b103-84e4-40b8-9143-b9e63aeb13f5</vt:lpwstr>
  </property>
  <property fmtid="{D5CDD505-2E9C-101B-9397-08002B2CF9AE}" pid="9" name="MSIP_Label_c99d84e0-ceae-4e34-980c-42a02f036af6_ContentBits">
    <vt:lpwstr>0</vt:lpwstr>
  </property>
</Properties>
</file>