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bu0001\Dropbox\Work\04_Decomposition\0_Decomposition 01 - LPA and inverts\3_Document\3_Results\4_SEM\"/>
    </mc:Choice>
  </mc:AlternateContent>
  <bookViews>
    <workbookView xWindow="0" yWindow="0" windowWidth="22596" windowHeight="9168"/>
  </bookViews>
  <sheets>
    <sheet name="Food3_M4" sheetId="1" r:id="rId1"/>
    <sheet name="Feed3_M5" sheetId="14" r:id="rId2"/>
    <sheet name="Gamm_M6" sheetId="1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5" i="16" l="1"/>
  <c r="R5" i="1"/>
  <c r="Q5" i="1"/>
  <c r="P5" i="1"/>
  <c r="Q6" i="14"/>
  <c r="R6" i="14"/>
  <c r="Q5" i="14"/>
  <c r="R5" i="14"/>
  <c r="Q7" i="14"/>
  <c r="R7" i="14"/>
  <c r="Q8" i="14"/>
  <c r="R8" i="14"/>
  <c r="Q9" i="14"/>
  <c r="R9" i="14"/>
  <c r="Q10" i="14"/>
  <c r="R10" i="14"/>
  <c r="Q11" i="14"/>
  <c r="R11" i="14"/>
  <c r="Q12" i="14"/>
  <c r="R12" i="14"/>
  <c r="Q13" i="14"/>
  <c r="R13" i="14"/>
  <c r="Q14" i="14"/>
  <c r="R14" i="14"/>
  <c r="Q15" i="14"/>
  <c r="R15" i="14"/>
  <c r="Q16" i="14"/>
  <c r="R16" i="14"/>
  <c r="Q17" i="14"/>
  <c r="R17" i="14"/>
  <c r="Q18" i="14"/>
  <c r="R18" i="14"/>
  <c r="P5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6" i="14"/>
  <c r="R9" i="16"/>
  <c r="Q9" i="16"/>
  <c r="P9" i="16"/>
  <c r="R18" i="16"/>
  <c r="Q18" i="16"/>
  <c r="P18" i="16"/>
  <c r="R15" i="16"/>
  <c r="Q15" i="16"/>
  <c r="P15" i="16"/>
  <c r="R16" i="16"/>
  <c r="Q16" i="16"/>
  <c r="P16" i="16"/>
  <c r="R8" i="16"/>
  <c r="Q8" i="16"/>
  <c r="P8" i="16"/>
  <c r="R12" i="16"/>
  <c r="Q12" i="16"/>
  <c r="P12" i="16"/>
  <c r="R7" i="16"/>
  <c r="Q7" i="16"/>
  <c r="P7" i="16"/>
  <c r="R13" i="16"/>
  <c r="Q13" i="16"/>
  <c r="P13" i="16"/>
  <c r="R14" i="16"/>
  <c r="Q14" i="16"/>
  <c r="P14" i="16"/>
  <c r="R17" i="16"/>
  <c r="Q17" i="16"/>
  <c r="P17" i="16"/>
  <c r="R10" i="16"/>
  <c r="Q10" i="16"/>
  <c r="P10" i="16"/>
  <c r="R5" i="16"/>
  <c r="Q5" i="16"/>
  <c r="P5" i="16"/>
  <c r="R11" i="16"/>
  <c r="Q11" i="16"/>
  <c r="P11" i="16"/>
  <c r="R6" i="16"/>
  <c r="Q6" i="16"/>
  <c r="P6" i="16"/>
  <c r="Q6" i="1"/>
  <c r="R6" i="1"/>
  <c r="Q7" i="1"/>
  <c r="R7" i="1"/>
  <c r="Q8" i="1"/>
  <c r="R8" i="1"/>
  <c r="Q9" i="1"/>
  <c r="R9" i="1"/>
  <c r="Q10" i="1"/>
  <c r="R10" i="1"/>
  <c r="Q13" i="1"/>
  <c r="R13" i="1"/>
  <c r="Q14" i="1"/>
  <c r="R14" i="1"/>
  <c r="Q15" i="1"/>
  <c r="R15" i="1"/>
  <c r="Q16" i="1"/>
  <c r="R16" i="1"/>
  <c r="Q17" i="1"/>
  <c r="R17" i="1"/>
  <c r="Q18" i="1"/>
  <c r="R18" i="1"/>
  <c r="Q11" i="1"/>
  <c r="R11" i="1"/>
  <c r="Q12" i="1"/>
  <c r="R12" i="1"/>
  <c r="P7" i="1"/>
  <c r="P8" i="1"/>
  <c r="P9" i="1"/>
  <c r="P10" i="1"/>
  <c r="P13" i="1"/>
  <c r="P14" i="1"/>
  <c r="P15" i="1"/>
  <c r="P16" i="1"/>
  <c r="P17" i="1"/>
  <c r="P18" i="1"/>
  <c r="P11" i="1"/>
  <c r="P12" i="1"/>
  <c r="P6" i="1"/>
</calcChain>
</file>

<file path=xl/sharedStrings.xml><?xml version="1.0" encoding="utf-8"?>
<sst xmlns="http://schemas.openxmlformats.org/spreadsheetml/2006/main" count="358" uniqueCount="25">
  <si>
    <t>SRP</t>
  </si>
  <si>
    <t>WW</t>
  </si>
  <si>
    <t>BIC</t>
  </si>
  <si>
    <t>Kdd</t>
  </si>
  <si>
    <t>Predictors</t>
  </si>
  <si>
    <t>AIC</t>
  </si>
  <si>
    <t>AICc</t>
  </si>
  <si>
    <t>df</t>
  </si>
  <si>
    <t>P-value</t>
  </si>
  <si>
    <t>Fishers C</t>
  </si>
  <si>
    <t>Marginal R2</t>
  </si>
  <si>
    <r>
      <rPr>
        <sz val="11"/>
        <rFont val="Calibri"/>
        <family val="2"/>
      </rPr>
      <t>Δ</t>
    </r>
    <r>
      <rPr>
        <sz val="11"/>
        <rFont val="Calibri"/>
        <family val="2"/>
        <scheme val="minor"/>
      </rPr>
      <t>AIC</t>
    </r>
  </si>
  <si>
    <t>ΔAICc</t>
  </si>
  <si>
    <t>ΔBIC</t>
  </si>
  <si>
    <t>BIC_weights</t>
  </si>
  <si>
    <t>Food3</t>
  </si>
  <si>
    <t>Response_1</t>
  </si>
  <si>
    <t>Response_2</t>
  </si>
  <si>
    <t>DIN</t>
  </si>
  <si>
    <t>Gammarid</t>
  </si>
  <si>
    <t>Insect</t>
  </si>
  <si>
    <t>Includes 16 locations (i.e., only 2014 sites with U2 sampling locations excluded due to missing values)</t>
  </si>
  <si>
    <t>Considers SRP, Metal TUs, Insecticide TUs, and DIN in SEM</t>
  </si>
  <si>
    <t>Metal</t>
  </si>
  <si>
    <t>Feeding3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</si>
</sst>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name val="Calibri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Border="1"/>
    <xf numFmtId="0" fontId="2" fillId="3" borderId="0" xfId="0" applyFont="1" applyFill="1"/>
    <xf numFmtId="0" fontId="2" fillId="2" borderId="0" xfId="0" applyFont="1" applyFill="1"/>
    <xf numFmtId="164" fontId="4" fillId="3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64" fontId="2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164" fontId="2" fillId="3" borderId="0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Fill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0" fillId="2" borderId="0" xfId="0" applyFill="1"/>
    <xf numFmtId="2" fontId="0" fillId="2" borderId="0" xfId="0" applyNumberFormat="1" applyFill="1" applyAlignment="1">
      <alignment horizontal="center"/>
    </xf>
    <xf numFmtId="0" fontId="2" fillId="2" borderId="0" xfId="0" applyFont="1" applyFill="1" applyAlignment="1"/>
    <xf numFmtId="0" fontId="0" fillId="0" borderId="0" xfId="0" applyAlignment="1">
      <alignment horizontal="left"/>
    </xf>
    <xf numFmtId="0" fontId="2" fillId="3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2" fontId="2" fillId="3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tabSelected="1" workbookViewId="0">
      <selection activeCell="N22" sqref="N21:N22"/>
    </sheetView>
  </sheetViews>
  <sheetFormatPr defaultRowHeight="14.4" x14ac:dyDescent="0.3"/>
  <cols>
    <col min="1" max="1" width="11.33203125" customWidth="1"/>
    <col min="2" max="7" width="6.5546875" customWidth="1"/>
    <col min="8" max="8" width="12.44140625" customWidth="1"/>
    <col min="9" max="12" width="6.21875" customWidth="1"/>
    <col min="13" max="13" width="7.5546875" style="7" customWidth="1"/>
    <col min="14" max="14" width="9.21875" style="7" customWidth="1"/>
    <col min="15" max="15" width="7.5546875" style="7" customWidth="1"/>
    <col min="16" max="18" width="8.21875" style="7" customWidth="1"/>
    <col min="19" max="21" width="9" style="7" customWidth="1"/>
    <col min="22" max="23" width="13.21875" style="7" customWidth="1"/>
  </cols>
  <sheetData>
    <row r="1" spans="1:25" x14ac:dyDescent="0.3">
      <c r="A1" t="s">
        <v>21</v>
      </c>
    </row>
    <row r="2" spans="1:25" x14ac:dyDescent="0.3">
      <c r="A2" t="s">
        <v>22</v>
      </c>
    </row>
    <row r="3" spans="1:25" x14ac:dyDescent="0.3">
      <c r="C3" s="1" t="s">
        <v>4</v>
      </c>
      <c r="D3" s="1"/>
      <c r="E3" s="1"/>
      <c r="F3" s="1"/>
      <c r="G3" s="1"/>
      <c r="I3" s="1"/>
      <c r="J3" s="1"/>
      <c r="K3" s="1"/>
      <c r="L3" s="1"/>
      <c r="M3" s="6"/>
      <c r="N3" s="6"/>
      <c r="O3" s="6"/>
      <c r="P3" s="6"/>
      <c r="Q3" s="6"/>
      <c r="R3" s="6"/>
      <c r="S3" s="6"/>
      <c r="T3" s="6"/>
      <c r="U3" s="6"/>
      <c r="V3" s="6" t="s">
        <v>3</v>
      </c>
    </row>
    <row r="4" spans="1:25" x14ac:dyDescent="0.3">
      <c r="A4" s="21" t="s">
        <v>16</v>
      </c>
      <c r="B4" s="22" t="s">
        <v>20</v>
      </c>
      <c r="C4" s="22" t="s">
        <v>15</v>
      </c>
      <c r="D4" s="23" t="s">
        <v>1</v>
      </c>
      <c r="E4" s="23" t="s">
        <v>18</v>
      </c>
      <c r="F4" s="23" t="s">
        <v>0</v>
      </c>
      <c r="G4" s="23" t="s">
        <v>23</v>
      </c>
      <c r="H4" s="22" t="s">
        <v>17</v>
      </c>
      <c r="I4" s="22" t="s">
        <v>20</v>
      </c>
      <c r="J4" s="22" t="s">
        <v>0</v>
      </c>
      <c r="K4" s="22" t="s">
        <v>18</v>
      </c>
      <c r="L4" s="22" t="s">
        <v>23</v>
      </c>
      <c r="M4" s="22" t="s">
        <v>5</v>
      </c>
      <c r="N4" s="22" t="s">
        <v>6</v>
      </c>
      <c r="O4" s="22" t="s">
        <v>2</v>
      </c>
      <c r="P4" s="24" t="s">
        <v>11</v>
      </c>
      <c r="Q4" s="24" t="s">
        <v>12</v>
      </c>
      <c r="R4" s="24" t="s">
        <v>13</v>
      </c>
      <c r="S4" s="22" t="s">
        <v>9</v>
      </c>
      <c r="T4" s="22" t="s">
        <v>7</v>
      </c>
      <c r="U4" s="22" t="s">
        <v>8</v>
      </c>
      <c r="V4" s="22" t="s">
        <v>10</v>
      </c>
      <c r="W4" s="22" t="s">
        <v>14</v>
      </c>
      <c r="X4" s="20"/>
      <c r="Y4" s="20"/>
    </row>
    <row r="5" spans="1:25" x14ac:dyDescent="0.3">
      <c r="A5" s="2" t="s">
        <v>3</v>
      </c>
      <c r="B5" s="10"/>
      <c r="C5" s="10" t="s">
        <v>15</v>
      </c>
      <c r="D5" s="10"/>
      <c r="E5" s="10" t="s">
        <v>18</v>
      </c>
      <c r="F5" s="10"/>
      <c r="G5" s="10"/>
      <c r="H5" s="10" t="s">
        <v>15</v>
      </c>
      <c r="I5" s="10" t="s">
        <v>20</v>
      </c>
      <c r="J5" s="10" t="s">
        <v>0</v>
      </c>
      <c r="K5" s="10"/>
      <c r="L5" s="10"/>
      <c r="M5" s="8">
        <v>70.855000000000004</v>
      </c>
      <c r="N5" s="8">
        <v>-80.977000000000004</v>
      </c>
      <c r="O5" s="4">
        <v>93.26</v>
      </c>
      <c r="P5" s="16">
        <f>M5-MIN(M$5:M$18)</f>
        <v>0</v>
      </c>
      <c r="Q5" s="16">
        <f>N5-MIN(N$5:N$18)</f>
        <v>21.842999999999989</v>
      </c>
      <c r="R5" s="16">
        <f>O5-MIN(O$5:O$18)</f>
        <v>0</v>
      </c>
      <c r="S5" s="9">
        <v>12.855</v>
      </c>
      <c r="T5" s="10">
        <v>20</v>
      </c>
      <c r="U5" s="9">
        <v>0.88400000000000001</v>
      </c>
      <c r="V5" s="11">
        <v>0.44</v>
      </c>
      <c r="W5" s="25">
        <v>0.35887874199999997</v>
      </c>
      <c r="X5" s="20"/>
      <c r="Y5" s="20"/>
    </row>
    <row r="6" spans="1:25" x14ac:dyDescent="0.3">
      <c r="A6" s="3" t="s">
        <v>3</v>
      </c>
      <c r="B6" s="14"/>
      <c r="C6" s="14" t="s">
        <v>15</v>
      </c>
      <c r="D6" s="14"/>
      <c r="E6" s="14" t="s">
        <v>18</v>
      </c>
      <c r="F6" s="14"/>
      <c r="G6" s="14"/>
      <c r="H6" s="14" t="s">
        <v>15</v>
      </c>
      <c r="I6" s="14" t="s">
        <v>20</v>
      </c>
      <c r="J6" s="14" t="s">
        <v>0</v>
      </c>
      <c r="K6" s="14"/>
      <c r="L6" s="14" t="s">
        <v>23</v>
      </c>
      <c r="M6" s="12">
        <v>72.191999999999993</v>
      </c>
      <c r="N6" s="12">
        <v>-77.004999999999995</v>
      </c>
      <c r="O6" s="5">
        <v>95.37</v>
      </c>
      <c r="P6" s="17">
        <f>M6-MIN(M$5:M$18)</f>
        <v>1.3369999999999891</v>
      </c>
      <c r="Q6" s="17">
        <f>N6-MIN(N$5:N$18)</f>
        <v>25.814999999999998</v>
      </c>
      <c r="R6" s="17">
        <f>O6-MIN(O$5:O$18)</f>
        <v>2.1099999999999994</v>
      </c>
      <c r="S6" s="13">
        <v>12.192</v>
      </c>
      <c r="T6" s="15">
        <v>18</v>
      </c>
      <c r="U6" s="13">
        <v>0.83699999999999997</v>
      </c>
      <c r="V6" s="15">
        <v>0.44</v>
      </c>
      <c r="W6" s="26">
        <v>0.12495886</v>
      </c>
      <c r="X6" s="20"/>
      <c r="Y6" s="20"/>
    </row>
    <row r="7" spans="1:25" x14ac:dyDescent="0.3">
      <c r="A7" s="3" t="s">
        <v>3</v>
      </c>
      <c r="B7" s="14"/>
      <c r="C7" s="14" t="s">
        <v>15</v>
      </c>
      <c r="D7" s="14" t="s">
        <v>1</v>
      </c>
      <c r="E7" s="14" t="s">
        <v>18</v>
      </c>
      <c r="F7" s="14"/>
      <c r="G7" s="14"/>
      <c r="H7" s="14" t="s">
        <v>15</v>
      </c>
      <c r="I7" s="14" t="s">
        <v>20</v>
      </c>
      <c r="J7" s="14" t="s">
        <v>0</v>
      </c>
      <c r="K7" s="14"/>
      <c r="L7" s="14"/>
      <c r="M7" s="12">
        <v>72.498000000000005</v>
      </c>
      <c r="N7" s="12">
        <v>-77.331000000000003</v>
      </c>
      <c r="O7" s="12">
        <v>95.676000000000002</v>
      </c>
      <c r="P7" s="17">
        <f>M7-MIN(M$5:M$18)</f>
        <v>1.6430000000000007</v>
      </c>
      <c r="Q7" s="17">
        <f>N7-MIN(N$5:N$18)</f>
        <v>25.48899999999999</v>
      </c>
      <c r="R7" s="17">
        <f>O7-MIN(O$5:O$18)</f>
        <v>2.4159999999999968</v>
      </c>
      <c r="S7" s="13">
        <v>12.497999999999999</v>
      </c>
      <c r="T7" s="14">
        <v>18</v>
      </c>
      <c r="U7" s="13">
        <v>0.82099999999999995</v>
      </c>
      <c r="V7" s="15">
        <v>0.43</v>
      </c>
      <c r="W7" s="26">
        <v>0.107230912</v>
      </c>
      <c r="X7" s="20"/>
      <c r="Y7" s="20"/>
    </row>
    <row r="8" spans="1:25" x14ac:dyDescent="0.3">
      <c r="A8" s="3" t="s">
        <v>3</v>
      </c>
      <c r="B8" s="27"/>
      <c r="C8" s="14" t="s">
        <v>15</v>
      </c>
      <c r="D8" s="14" t="s">
        <v>1</v>
      </c>
      <c r="E8" s="18" t="s">
        <v>18</v>
      </c>
      <c r="F8" s="18"/>
      <c r="G8" s="27"/>
      <c r="H8" s="27"/>
      <c r="I8" s="14" t="s">
        <v>20</v>
      </c>
      <c r="J8" s="14" t="s">
        <v>0</v>
      </c>
      <c r="K8" s="18" t="s">
        <v>18</v>
      </c>
      <c r="L8" s="27"/>
      <c r="M8" s="19">
        <v>72.013000000000005</v>
      </c>
      <c r="N8" s="19">
        <v>-72.013000000000005</v>
      </c>
      <c r="O8" s="19">
        <v>95.962999999999994</v>
      </c>
      <c r="P8" s="17">
        <f>M8-MIN(M$5:M$18)</f>
        <v>1.1580000000000013</v>
      </c>
      <c r="Q8" s="17">
        <f>N8-MIN(N$5:N$18)</f>
        <v>30.806999999999988</v>
      </c>
      <c r="R8" s="17">
        <f>O8-MIN(O$5:O$18)</f>
        <v>2.7029999999999887</v>
      </c>
      <c r="S8" s="18">
        <v>10.013</v>
      </c>
      <c r="T8" s="18">
        <v>16</v>
      </c>
      <c r="U8" s="19">
        <v>0.86599999999999999</v>
      </c>
      <c r="V8" s="18">
        <v>0.43</v>
      </c>
      <c r="W8" s="28">
        <v>9.2896370000000006E-2</v>
      </c>
      <c r="X8" s="20"/>
      <c r="Y8" s="20"/>
    </row>
    <row r="9" spans="1:25" x14ac:dyDescent="0.3">
      <c r="A9" s="3" t="s">
        <v>3</v>
      </c>
      <c r="B9" s="14"/>
      <c r="C9" s="14" t="s">
        <v>15</v>
      </c>
      <c r="D9" s="14"/>
      <c r="E9" s="14" t="s">
        <v>18</v>
      </c>
      <c r="F9" s="14"/>
      <c r="G9" s="14" t="s">
        <v>23</v>
      </c>
      <c r="H9" s="14" t="s">
        <v>15</v>
      </c>
      <c r="I9" s="14" t="s">
        <v>20</v>
      </c>
      <c r="J9" s="14" t="s">
        <v>0</v>
      </c>
      <c r="K9" s="14"/>
      <c r="L9" s="14"/>
      <c r="M9" s="12">
        <v>72.822000000000003</v>
      </c>
      <c r="N9" s="12">
        <v>-77.677000000000007</v>
      </c>
      <c r="O9" s="5">
        <v>96</v>
      </c>
      <c r="P9" s="17">
        <f>M9-MIN(M$5:M$18)</f>
        <v>1.9669999999999987</v>
      </c>
      <c r="Q9" s="17">
        <f>N9-MIN(N$5:N$18)</f>
        <v>25.142999999999986</v>
      </c>
      <c r="R9" s="17">
        <f>O9-MIN(O$5:O$18)</f>
        <v>2.7399999999999949</v>
      </c>
      <c r="S9" s="13">
        <v>12.821999999999999</v>
      </c>
      <c r="T9" s="14">
        <v>18</v>
      </c>
      <c r="U9" s="13">
        <v>0.80200000000000005</v>
      </c>
      <c r="V9" s="15">
        <v>0.44</v>
      </c>
      <c r="W9" s="26">
        <v>9.1193585999999993E-2</v>
      </c>
      <c r="X9" s="20"/>
      <c r="Y9" s="20"/>
    </row>
    <row r="10" spans="1:25" x14ac:dyDescent="0.3">
      <c r="A10" s="3" t="s">
        <v>3</v>
      </c>
      <c r="B10" s="18" t="s">
        <v>20</v>
      </c>
      <c r="C10" s="18"/>
      <c r="D10" s="18"/>
      <c r="E10" s="18"/>
      <c r="F10" s="18"/>
      <c r="G10" s="18"/>
      <c r="H10" s="14" t="s">
        <v>15</v>
      </c>
      <c r="I10" s="14" t="s">
        <v>20</v>
      </c>
      <c r="J10" s="14" t="s">
        <v>0</v>
      </c>
      <c r="K10" s="14"/>
      <c r="L10" s="27"/>
      <c r="M10" s="19">
        <v>75.150000000000006</v>
      </c>
      <c r="N10" s="19">
        <v>-92.492000000000004</v>
      </c>
      <c r="O10" s="5">
        <v>96.781999999999996</v>
      </c>
      <c r="P10" s="17">
        <f>M10-MIN(M$5:M$18)</f>
        <v>4.2950000000000017</v>
      </c>
      <c r="Q10" s="17">
        <f>N10-MIN(N$5:N$18)</f>
        <v>10.327999999999989</v>
      </c>
      <c r="R10" s="17">
        <f>O10-MIN(O$5:O$18)</f>
        <v>3.5219999999999914</v>
      </c>
      <c r="S10" s="18">
        <v>19.149999999999999</v>
      </c>
      <c r="T10" s="18">
        <v>22</v>
      </c>
      <c r="U10" s="19">
        <v>0.63600000000000001</v>
      </c>
      <c r="V10" s="18">
        <v>0.28000000000000003</v>
      </c>
      <c r="W10" s="28">
        <v>6.1681531999999997E-2</v>
      </c>
      <c r="X10" s="20"/>
      <c r="Y10" s="20"/>
    </row>
    <row r="11" spans="1:25" x14ac:dyDescent="0.3">
      <c r="A11" s="3" t="s">
        <v>3</v>
      </c>
      <c r="B11" s="14"/>
      <c r="C11" s="14" t="s">
        <v>15</v>
      </c>
      <c r="D11" s="14" t="s">
        <v>1</v>
      </c>
      <c r="E11" s="14" t="s">
        <v>18</v>
      </c>
      <c r="F11" s="14" t="s">
        <v>0</v>
      </c>
      <c r="G11" s="14"/>
      <c r="H11" s="14" t="s">
        <v>15</v>
      </c>
      <c r="I11" s="14" t="s">
        <v>20</v>
      </c>
      <c r="J11" s="14" t="s">
        <v>0</v>
      </c>
      <c r="K11" s="14" t="s">
        <v>18</v>
      </c>
      <c r="L11" s="27"/>
      <c r="M11" s="18">
        <v>72.864000000000004</v>
      </c>
      <c r="N11" s="18">
        <v>-68.578000000000003</v>
      </c>
      <c r="O11" s="18">
        <v>97.587000000000003</v>
      </c>
      <c r="P11" s="17">
        <f>M11-MIN(M$5:M$18)</f>
        <v>2.0090000000000003</v>
      </c>
      <c r="Q11" s="17">
        <f>N11-MIN(N$5:N$18)</f>
        <v>34.24199999999999</v>
      </c>
      <c r="R11" s="17">
        <f>O11-MIN(O$5:O$18)</f>
        <v>4.3269999999999982</v>
      </c>
      <c r="S11" s="18">
        <v>8.8640000000000008</v>
      </c>
      <c r="T11" s="18">
        <v>14</v>
      </c>
      <c r="U11" s="19">
        <v>0.84</v>
      </c>
      <c r="V11" s="18">
        <v>0.43</v>
      </c>
      <c r="W11" s="28">
        <v>4.1243131000000002E-2</v>
      </c>
      <c r="X11" s="20"/>
      <c r="Y11" s="20"/>
    </row>
    <row r="12" spans="1:25" x14ac:dyDescent="0.3">
      <c r="A12" s="3" t="s">
        <v>3</v>
      </c>
      <c r="B12" s="27"/>
      <c r="C12" s="14" t="s">
        <v>15</v>
      </c>
      <c r="D12" s="14" t="s">
        <v>1</v>
      </c>
      <c r="E12" s="14" t="s">
        <v>18</v>
      </c>
      <c r="F12" s="14"/>
      <c r="G12" s="14"/>
      <c r="H12" s="14" t="s">
        <v>15</v>
      </c>
      <c r="I12" s="14" t="s">
        <v>20</v>
      </c>
      <c r="J12" s="14" t="s">
        <v>0</v>
      </c>
      <c r="K12" s="14"/>
      <c r="L12" s="14" t="s">
        <v>23</v>
      </c>
      <c r="M12" s="18">
        <v>73.834000000000003</v>
      </c>
      <c r="N12" s="18">
        <v>-73.834000000000003</v>
      </c>
      <c r="O12" s="18">
        <v>97.784000000000006</v>
      </c>
      <c r="P12" s="17">
        <f>M12-MIN(M$5:M$18)</f>
        <v>2.9789999999999992</v>
      </c>
      <c r="Q12" s="17">
        <f>N12-MIN(N$5:N$18)</f>
        <v>28.98599999999999</v>
      </c>
      <c r="R12" s="17">
        <f>O12-MIN(O$5:O$18)</f>
        <v>4.5240000000000009</v>
      </c>
      <c r="S12" s="18">
        <v>11.834</v>
      </c>
      <c r="T12" s="18">
        <v>16</v>
      </c>
      <c r="U12" s="19">
        <v>0.755</v>
      </c>
      <c r="V12" s="18">
        <v>0.43</v>
      </c>
      <c r="W12" s="28">
        <v>3.7374347000000002E-2</v>
      </c>
      <c r="X12" s="20"/>
      <c r="Y12" s="20"/>
    </row>
    <row r="13" spans="1:25" x14ac:dyDescent="0.3">
      <c r="A13" s="3" t="s">
        <v>3</v>
      </c>
      <c r="B13" s="14"/>
      <c r="C13" s="14" t="s">
        <v>15</v>
      </c>
      <c r="D13" s="14" t="s">
        <v>1</v>
      </c>
      <c r="E13" s="14"/>
      <c r="F13" s="14"/>
      <c r="G13" s="14"/>
      <c r="H13" s="14" t="s">
        <v>15</v>
      </c>
      <c r="I13" s="14" t="s">
        <v>20</v>
      </c>
      <c r="J13" s="14" t="s">
        <v>0</v>
      </c>
      <c r="K13" s="14"/>
      <c r="L13" s="14"/>
      <c r="M13" s="12">
        <v>75.605999999999995</v>
      </c>
      <c r="N13" s="12">
        <v>-86.406999999999996</v>
      </c>
      <c r="O13" s="5">
        <v>98.010999999999996</v>
      </c>
      <c r="P13" s="17">
        <f>M13-MIN(M$5:M$18)</f>
        <v>4.7509999999999906</v>
      </c>
      <c r="Q13" s="17">
        <f>N13-MIN(N$5:N$18)</f>
        <v>16.412999999999997</v>
      </c>
      <c r="R13" s="17">
        <f>O13-MIN(O$5:O$18)</f>
        <v>4.7509999999999906</v>
      </c>
      <c r="S13" s="13">
        <v>17.606000000000002</v>
      </c>
      <c r="T13" s="14">
        <v>20</v>
      </c>
      <c r="U13" s="13">
        <v>0.61299999999999999</v>
      </c>
      <c r="V13" s="15">
        <v>0.38</v>
      </c>
      <c r="W13" s="26">
        <v>3.3364236999999998E-2</v>
      </c>
      <c r="X13" s="20"/>
      <c r="Y13" s="20"/>
    </row>
    <row r="14" spans="1:25" x14ac:dyDescent="0.3">
      <c r="A14" s="3" t="s">
        <v>3</v>
      </c>
      <c r="B14" s="27"/>
      <c r="C14" s="14" t="s">
        <v>15</v>
      </c>
      <c r="D14" s="14" t="s">
        <v>1</v>
      </c>
      <c r="E14" s="27"/>
      <c r="F14" s="27"/>
      <c r="G14" s="27"/>
      <c r="H14" s="27"/>
      <c r="I14" s="14" t="s">
        <v>20</v>
      </c>
      <c r="J14" s="14" t="s">
        <v>0</v>
      </c>
      <c r="K14" s="18" t="s">
        <v>18</v>
      </c>
      <c r="L14" s="27"/>
      <c r="M14" s="19">
        <v>75.120999999999995</v>
      </c>
      <c r="N14" s="19">
        <v>-80.129000000000005</v>
      </c>
      <c r="O14" s="19">
        <v>98.299000000000007</v>
      </c>
      <c r="P14" s="17">
        <f>M14-MIN(M$5:M$18)</f>
        <v>4.2659999999999911</v>
      </c>
      <c r="Q14" s="17">
        <f>N14-MIN(N$5:N$18)</f>
        <v>22.690999999999988</v>
      </c>
      <c r="R14" s="17">
        <f>O14-MIN(O$5:O$18)</f>
        <v>5.0390000000000015</v>
      </c>
      <c r="S14" s="18">
        <v>15.121</v>
      </c>
      <c r="T14" s="18">
        <v>18</v>
      </c>
      <c r="U14" s="19">
        <v>0.65400000000000003</v>
      </c>
      <c r="V14" s="18">
        <v>0.38</v>
      </c>
      <c r="W14" s="28">
        <v>2.8889683999999999E-2</v>
      </c>
    </row>
    <row r="15" spans="1:25" x14ac:dyDescent="0.3">
      <c r="A15" s="3" t="s">
        <v>3</v>
      </c>
      <c r="B15" s="14"/>
      <c r="C15" s="14" t="s">
        <v>15</v>
      </c>
      <c r="D15" s="14"/>
      <c r="E15" s="14"/>
      <c r="F15" s="14"/>
      <c r="G15" s="14"/>
      <c r="H15" s="14" t="s">
        <v>15</v>
      </c>
      <c r="I15" s="14" t="s">
        <v>20</v>
      </c>
      <c r="J15" s="14" t="s">
        <v>0</v>
      </c>
      <c r="K15" s="14"/>
      <c r="L15" s="14"/>
      <c r="M15" s="12">
        <v>78.588999999999999</v>
      </c>
      <c r="N15" s="12">
        <v>-96.724999999999994</v>
      </c>
      <c r="O15" s="5">
        <v>100.221</v>
      </c>
      <c r="P15" s="17">
        <f>M15-MIN(M$5:M$18)</f>
        <v>7.7339999999999947</v>
      </c>
      <c r="Q15" s="17">
        <f>N15-MIN(N$5:N$18)</f>
        <v>6.0949999999999989</v>
      </c>
      <c r="R15" s="17">
        <f>O15-MIN(O$5:O$18)</f>
        <v>6.9609999999999985</v>
      </c>
      <c r="S15" s="13">
        <v>22.588999999999999</v>
      </c>
      <c r="T15" s="14">
        <v>22</v>
      </c>
      <c r="U15" s="13">
        <v>0.42499999999999999</v>
      </c>
      <c r="V15" s="15">
        <v>0.28000000000000003</v>
      </c>
      <c r="W15" s="26">
        <v>1.1050598E-2</v>
      </c>
    </row>
    <row r="16" spans="1:25" x14ac:dyDescent="0.3">
      <c r="A16" s="3" t="s">
        <v>3</v>
      </c>
      <c r="B16" s="27"/>
      <c r="C16" s="14" t="s">
        <v>15</v>
      </c>
      <c r="D16" s="18" t="s">
        <v>1</v>
      </c>
      <c r="E16" s="18" t="s">
        <v>18</v>
      </c>
      <c r="F16" s="18"/>
      <c r="G16" s="27"/>
      <c r="H16" s="14" t="s">
        <v>15</v>
      </c>
      <c r="I16" s="27"/>
      <c r="J16" s="14" t="s">
        <v>0</v>
      </c>
      <c r="K16" s="14"/>
      <c r="L16" s="29" t="s">
        <v>23</v>
      </c>
      <c r="M16" s="19">
        <v>77.45</v>
      </c>
      <c r="N16" s="19">
        <v>-82.613</v>
      </c>
      <c r="O16" s="19">
        <v>100.628</v>
      </c>
      <c r="P16" s="17">
        <f>M16-MIN(M$5:M$18)</f>
        <v>6.5949999999999989</v>
      </c>
      <c r="Q16" s="17">
        <f>N16-MIN(N$5:N$18)</f>
        <v>20.206999999999994</v>
      </c>
      <c r="R16" s="17">
        <f>O16-MIN(O$5:O$18)</f>
        <v>7.367999999999995</v>
      </c>
      <c r="S16" s="18">
        <v>17.45</v>
      </c>
      <c r="T16" s="18">
        <v>18</v>
      </c>
      <c r="U16" s="19">
        <v>0.49199999999999999</v>
      </c>
      <c r="V16" s="18">
        <v>0.43</v>
      </c>
      <c r="W16" s="28">
        <v>9.0158540000000002E-3</v>
      </c>
    </row>
    <row r="17" spans="1:23" x14ac:dyDescent="0.3">
      <c r="A17" s="3" t="s">
        <v>3</v>
      </c>
      <c r="B17" s="27"/>
      <c r="C17" s="14" t="s">
        <v>15</v>
      </c>
      <c r="D17" s="27"/>
      <c r="E17" s="27"/>
      <c r="F17" s="27"/>
      <c r="G17" s="27" t="s">
        <v>23</v>
      </c>
      <c r="H17" s="14" t="s">
        <v>15</v>
      </c>
      <c r="I17" s="27"/>
      <c r="J17" s="14" t="s">
        <v>0</v>
      </c>
      <c r="K17" s="14"/>
      <c r="L17" s="27" t="s">
        <v>23</v>
      </c>
      <c r="M17" s="19">
        <v>82.106999999999999</v>
      </c>
      <c r="N17" s="19">
        <v>-93.837000000000003</v>
      </c>
      <c r="O17" s="19">
        <v>104.512</v>
      </c>
      <c r="P17" s="17">
        <f>M17-MIN(M$5:M$18)</f>
        <v>11.251999999999995</v>
      </c>
      <c r="Q17" s="17">
        <f>N17-MIN(N$5:N$18)</f>
        <v>8.9829999999999899</v>
      </c>
      <c r="R17" s="17">
        <f>O17-MIN(O$5:O$18)</f>
        <v>11.251999999999995</v>
      </c>
      <c r="S17" s="18">
        <v>24.106999999999999</v>
      </c>
      <c r="T17" s="18">
        <v>20</v>
      </c>
      <c r="U17" s="19">
        <v>0.23799999999999999</v>
      </c>
      <c r="V17" s="18">
        <v>0.33</v>
      </c>
      <c r="W17" s="28">
        <v>1.2930249999999999E-3</v>
      </c>
    </row>
    <row r="18" spans="1:23" x14ac:dyDescent="0.3">
      <c r="A18" s="3" t="s">
        <v>3</v>
      </c>
      <c r="B18" s="27"/>
      <c r="C18" s="14" t="s">
        <v>15</v>
      </c>
      <c r="D18" s="27"/>
      <c r="E18" s="27"/>
      <c r="F18" s="27"/>
      <c r="G18" s="27"/>
      <c r="H18" s="14" t="s">
        <v>15</v>
      </c>
      <c r="I18" s="27"/>
      <c r="J18" s="14" t="s">
        <v>0</v>
      </c>
      <c r="K18" s="14"/>
      <c r="L18" s="27" t="s">
        <v>23</v>
      </c>
      <c r="M18" s="19">
        <v>83.540999999999997</v>
      </c>
      <c r="N18" s="19">
        <v>-102.82</v>
      </c>
      <c r="O18" s="19">
        <v>105.173</v>
      </c>
      <c r="P18" s="17">
        <f>M18-MIN(M$5:M$18)</f>
        <v>12.685999999999993</v>
      </c>
      <c r="Q18" s="17">
        <f>N18-MIN(N$5:N$18)</f>
        <v>0</v>
      </c>
      <c r="R18" s="17">
        <f>O18-MIN(O$5:O$18)</f>
        <v>11.912999999999997</v>
      </c>
      <c r="S18" s="18">
        <v>27.541</v>
      </c>
      <c r="T18" s="18">
        <v>22</v>
      </c>
      <c r="U18" s="19">
        <v>0.191</v>
      </c>
      <c r="V18" s="18">
        <v>0.28000000000000003</v>
      </c>
      <c r="W18" s="28">
        <v>9.29122E-4</v>
      </c>
    </row>
  </sheetData>
  <sortState ref="A5:W18">
    <sortCondition ref="O5:O1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workbookViewId="0">
      <selection activeCell="K23" sqref="K23"/>
    </sheetView>
  </sheetViews>
  <sheetFormatPr defaultRowHeight="14.4" x14ac:dyDescent="0.3"/>
  <cols>
    <col min="1" max="1" width="11.33203125" customWidth="1"/>
    <col min="2" max="2" width="7.5546875" customWidth="1"/>
    <col min="3" max="3" width="8.44140625" customWidth="1"/>
    <col min="4" max="7" width="7.88671875" customWidth="1"/>
    <col min="8" max="9" width="8.21875" style="7" customWidth="1"/>
    <col min="10" max="10" width="8.77734375" style="7" customWidth="1"/>
    <col min="11" max="12" width="8.21875" style="7" customWidth="1"/>
    <col min="13" max="13" width="7.109375" style="7" customWidth="1"/>
    <col min="14" max="14" width="8.5546875" style="7" customWidth="1"/>
    <col min="15" max="15" width="8.109375" style="7" customWidth="1"/>
    <col min="16" max="18" width="9.77734375" style="7" customWidth="1"/>
  </cols>
  <sheetData>
    <row r="1" spans="1:25" x14ac:dyDescent="0.3">
      <c r="A1" t="s">
        <v>21</v>
      </c>
    </row>
    <row r="2" spans="1:25" x14ac:dyDescent="0.3">
      <c r="A2" t="s">
        <v>22</v>
      </c>
    </row>
    <row r="3" spans="1:25" x14ac:dyDescent="0.3">
      <c r="C3" s="1" t="s">
        <v>4</v>
      </c>
      <c r="D3" s="1"/>
      <c r="E3" s="1"/>
      <c r="F3" s="1"/>
      <c r="G3" s="1"/>
      <c r="H3"/>
      <c r="I3" s="1"/>
      <c r="J3" s="1"/>
      <c r="K3" s="1"/>
      <c r="L3" s="6"/>
      <c r="M3" s="6"/>
      <c r="N3" s="6"/>
      <c r="O3" s="6"/>
      <c r="P3" s="6"/>
      <c r="Q3" s="6"/>
      <c r="R3" s="6"/>
      <c r="S3" s="6"/>
      <c r="T3" s="6"/>
      <c r="U3" s="6"/>
      <c r="V3" s="6" t="s">
        <v>3</v>
      </c>
      <c r="W3" s="7"/>
    </row>
    <row r="4" spans="1:25" x14ac:dyDescent="0.3">
      <c r="A4" s="21" t="s">
        <v>16</v>
      </c>
      <c r="B4" s="22" t="s">
        <v>20</v>
      </c>
      <c r="C4" s="22" t="s">
        <v>24</v>
      </c>
      <c r="D4" s="23" t="s">
        <v>1</v>
      </c>
      <c r="E4" s="23" t="s">
        <v>18</v>
      </c>
      <c r="F4" s="23" t="s">
        <v>0</v>
      </c>
      <c r="G4" s="23" t="s">
        <v>23</v>
      </c>
      <c r="H4" s="22" t="s">
        <v>17</v>
      </c>
      <c r="I4" s="22" t="s">
        <v>20</v>
      </c>
      <c r="J4" s="22" t="s">
        <v>0</v>
      </c>
      <c r="K4" s="22" t="s">
        <v>18</v>
      </c>
      <c r="L4" s="22" t="s">
        <v>23</v>
      </c>
      <c r="M4" s="22" t="s">
        <v>5</v>
      </c>
      <c r="N4" s="22" t="s">
        <v>6</v>
      </c>
      <c r="O4" s="22" t="s">
        <v>2</v>
      </c>
      <c r="P4" s="24" t="s">
        <v>11</v>
      </c>
      <c r="Q4" s="24" t="s">
        <v>12</v>
      </c>
      <c r="R4" s="24" t="s">
        <v>13</v>
      </c>
      <c r="S4" s="22" t="s">
        <v>9</v>
      </c>
      <c r="T4" s="22" t="s">
        <v>7</v>
      </c>
      <c r="U4" s="22" t="s">
        <v>8</v>
      </c>
      <c r="V4" s="22" t="s">
        <v>10</v>
      </c>
      <c r="W4" s="22" t="s">
        <v>14</v>
      </c>
      <c r="X4" s="20"/>
      <c r="Y4" s="20"/>
    </row>
    <row r="5" spans="1:25" x14ac:dyDescent="0.3">
      <c r="A5" s="2" t="s">
        <v>3</v>
      </c>
      <c r="B5" s="10"/>
      <c r="C5" s="10" t="s">
        <v>24</v>
      </c>
      <c r="D5" s="10"/>
      <c r="E5" s="10" t="s">
        <v>18</v>
      </c>
      <c r="F5" s="10"/>
      <c r="G5" s="10"/>
      <c r="H5" s="10" t="s">
        <v>24</v>
      </c>
      <c r="I5" s="10" t="s">
        <v>20</v>
      </c>
      <c r="J5" s="10" t="s">
        <v>0</v>
      </c>
      <c r="K5" s="10"/>
      <c r="L5" s="10"/>
      <c r="M5" s="8">
        <v>70.933000000000007</v>
      </c>
      <c r="N5" s="8">
        <v>-81.066000000000003</v>
      </c>
      <c r="O5" s="4">
        <v>93.337999999999994</v>
      </c>
      <c r="P5" s="16">
        <f>M5-MIN(M$5:M$18)</f>
        <v>0</v>
      </c>
      <c r="Q5" s="16">
        <f>N5-MIN(N$5:N$18)</f>
        <v>21.64</v>
      </c>
      <c r="R5" s="16">
        <f>O5-MIN(O$5:O$18)</f>
        <v>0</v>
      </c>
      <c r="S5" s="9">
        <v>12.933</v>
      </c>
      <c r="T5" s="10">
        <v>20</v>
      </c>
      <c r="U5" s="9">
        <v>0.88</v>
      </c>
      <c r="V5" s="11">
        <v>0.44</v>
      </c>
      <c r="W5" s="25">
        <v>0.36778693788366901</v>
      </c>
      <c r="X5" s="20"/>
      <c r="Y5" s="20"/>
    </row>
    <row r="6" spans="1:25" x14ac:dyDescent="0.3">
      <c r="A6" s="3" t="s">
        <v>3</v>
      </c>
      <c r="B6" s="14"/>
      <c r="C6" s="14" t="s">
        <v>24</v>
      </c>
      <c r="D6" s="14" t="s">
        <v>1</v>
      </c>
      <c r="E6" s="14" t="s">
        <v>18</v>
      </c>
      <c r="F6" s="14"/>
      <c r="G6" s="14"/>
      <c r="H6" s="14" t="s">
        <v>24</v>
      </c>
      <c r="I6" s="14" t="s">
        <v>20</v>
      </c>
      <c r="J6" s="14" t="s">
        <v>0</v>
      </c>
      <c r="K6" s="14"/>
      <c r="L6" s="14"/>
      <c r="M6" s="12">
        <v>72.578999999999994</v>
      </c>
      <c r="N6" s="12">
        <v>-77.418000000000006</v>
      </c>
      <c r="O6" s="5">
        <v>95.757000000000005</v>
      </c>
      <c r="P6" s="17">
        <f>M6-MIN(M$5:M$18)</f>
        <v>1.6459999999999866</v>
      </c>
      <c r="Q6" s="17">
        <f>N6-MIN(N$5:N$18)</f>
        <v>25.287999999999997</v>
      </c>
      <c r="R6" s="17">
        <f>O6-MIN(O$5:O$18)</f>
        <v>2.4190000000000111</v>
      </c>
      <c r="S6" s="13">
        <v>12.579000000000001</v>
      </c>
      <c r="T6" s="14">
        <v>18</v>
      </c>
      <c r="U6" s="13">
        <v>0.81599999999999995</v>
      </c>
      <c r="V6" s="15">
        <v>0.43</v>
      </c>
      <c r="W6" s="26">
        <v>0.10972791453032001</v>
      </c>
      <c r="X6" s="20"/>
      <c r="Y6" s="20"/>
    </row>
    <row r="7" spans="1:25" x14ac:dyDescent="0.3">
      <c r="A7" s="3" t="s">
        <v>3</v>
      </c>
      <c r="B7" s="27"/>
      <c r="C7" s="14" t="s">
        <v>24</v>
      </c>
      <c r="D7" s="14" t="s">
        <v>1</v>
      </c>
      <c r="E7" s="18" t="s">
        <v>18</v>
      </c>
      <c r="F7" s="18"/>
      <c r="G7" s="27"/>
      <c r="H7" s="27" t="s">
        <v>24</v>
      </c>
      <c r="I7" s="14" t="s">
        <v>20</v>
      </c>
      <c r="J7" s="14" t="s">
        <v>0</v>
      </c>
      <c r="K7" s="18" t="s">
        <v>18</v>
      </c>
      <c r="L7" s="18"/>
      <c r="M7" s="19">
        <v>72.06</v>
      </c>
      <c r="N7" s="19">
        <v>-72.06</v>
      </c>
      <c r="O7" s="19">
        <v>96.01</v>
      </c>
      <c r="P7" s="17">
        <f>M7-MIN(M$5:M$18)</f>
        <v>1.1269999999999953</v>
      </c>
      <c r="Q7" s="17">
        <f>N7-MIN(N$5:N$18)</f>
        <v>30.646000000000001</v>
      </c>
      <c r="R7" s="17">
        <f>O7-MIN(O$5:O$18)</f>
        <v>2.6720000000000113</v>
      </c>
      <c r="S7" s="18">
        <v>10.06</v>
      </c>
      <c r="T7" s="18">
        <v>16</v>
      </c>
      <c r="U7" s="19">
        <v>0.86299999999999999</v>
      </c>
      <c r="V7" s="18">
        <v>0.43</v>
      </c>
      <c r="W7" s="28">
        <v>9.6689401767438302E-2</v>
      </c>
      <c r="X7" s="20"/>
      <c r="Y7" s="20"/>
    </row>
    <row r="8" spans="1:25" x14ac:dyDescent="0.3">
      <c r="A8" s="3" t="s">
        <v>3</v>
      </c>
      <c r="B8" s="14"/>
      <c r="C8" s="14" t="s">
        <v>24</v>
      </c>
      <c r="D8" s="14"/>
      <c r="E8" s="14" t="s">
        <v>18</v>
      </c>
      <c r="F8" s="14"/>
      <c r="G8" s="14"/>
      <c r="H8" s="14" t="s">
        <v>24</v>
      </c>
      <c r="I8" s="14" t="s">
        <v>20</v>
      </c>
      <c r="J8" s="14" t="s">
        <v>0</v>
      </c>
      <c r="K8" s="14"/>
      <c r="L8" s="14" t="s">
        <v>23</v>
      </c>
      <c r="M8" s="12">
        <v>72.855999999999995</v>
      </c>
      <c r="N8" s="12">
        <v>-77.712999999999994</v>
      </c>
      <c r="O8" s="5">
        <v>96.034000000000006</v>
      </c>
      <c r="P8" s="17">
        <f>M8-MIN(M$5:M$18)</f>
        <v>1.9229999999999876</v>
      </c>
      <c r="Q8" s="17">
        <f>N8-MIN(N$5:N$18)</f>
        <v>24.993000000000009</v>
      </c>
      <c r="R8" s="17">
        <f>O8-MIN(O$5:O$18)</f>
        <v>2.6960000000000122</v>
      </c>
      <c r="S8" s="13">
        <v>12.856</v>
      </c>
      <c r="T8" s="15">
        <v>18</v>
      </c>
      <c r="U8" s="13">
        <v>0.8</v>
      </c>
      <c r="V8" s="15">
        <v>0.44</v>
      </c>
      <c r="W8" s="26">
        <v>9.55360628199481E-2</v>
      </c>
      <c r="X8" s="20"/>
      <c r="Y8" s="20"/>
    </row>
    <row r="9" spans="1:25" x14ac:dyDescent="0.3">
      <c r="A9" s="3" t="s">
        <v>3</v>
      </c>
      <c r="B9" s="14"/>
      <c r="C9" s="14" t="s">
        <v>24</v>
      </c>
      <c r="D9" s="14"/>
      <c r="E9" s="14" t="s">
        <v>18</v>
      </c>
      <c r="F9" s="14"/>
      <c r="G9" s="14" t="s">
        <v>23</v>
      </c>
      <c r="H9" s="14" t="s">
        <v>24</v>
      </c>
      <c r="I9" s="14" t="s">
        <v>20</v>
      </c>
      <c r="J9" s="14" t="s">
        <v>0</v>
      </c>
      <c r="K9" s="14"/>
      <c r="L9" s="14"/>
      <c r="M9" s="12">
        <v>72.855999999999995</v>
      </c>
      <c r="N9" s="12">
        <v>-77.712999999999994</v>
      </c>
      <c r="O9" s="5">
        <v>96.034000000000006</v>
      </c>
      <c r="P9" s="17">
        <f>M9-MIN(M$5:M$18)</f>
        <v>1.9229999999999876</v>
      </c>
      <c r="Q9" s="17">
        <f>N9-MIN(N$5:N$18)</f>
        <v>24.993000000000009</v>
      </c>
      <c r="R9" s="17">
        <f>O9-MIN(O$5:O$18)</f>
        <v>2.6960000000000122</v>
      </c>
      <c r="S9" s="13">
        <v>12.856</v>
      </c>
      <c r="T9" s="14">
        <v>18</v>
      </c>
      <c r="U9" s="13">
        <v>0.8</v>
      </c>
      <c r="V9" s="15">
        <v>0.44</v>
      </c>
      <c r="W9" s="26">
        <v>9.55360628199481E-2</v>
      </c>
      <c r="X9" s="20"/>
      <c r="Y9" s="20"/>
    </row>
    <row r="10" spans="1:25" x14ac:dyDescent="0.3">
      <c r="A10" s="3" t="s">
        <v>3</v>
      </c>
      <c r="B10" s="18" t="s">
        <v>20</v>
      </c>
      <c r="C10" s="18"/>
      <c r="D10" s="18"/>
      <c r="E10" s="18"/>
      <c r="F10" s="18"/>
      <c r="G10" s="18"/>
      <c r="H10" s="14" t="s">
        <v>24</v>
      </c>
      <c r="I10" s="14" t="s">
        <v>20</v>
      </c>
      <c r="J10" s="14" t="s">
        <v>0</v>
      </c>
      <c r="K10" s="14"/>
      <c r="L10" s="18"/>
      <c r="M10" s="19">
        <v>75.132000000000005</v>
      </c>
      <c r="N10" s="19">
        <v>-92.47</v>
      </c>
      <c r="O10" s="5">
        <v>96.763999999999996</v>
      </c>
      <c r="P10" s="17">
        <f>M10-MIN(M$5:M$18)</f>
        <v>4.1989999999999981</v>
      </c>
      <c r="Q10" s="17">
        <f>N10-MIN(N$5:N$18)</f>
        <v>10.236000000000004</v>
      </c>
      <c r="R10" s="17">
        <f>O10-MIN(O$5:O$18)</f>
        <v>3.4260000000000019</v>
      </c>
      <c r="S10" s="18">
        <v>19.132000000000001</v>
      </c>
      <c r="T10" s="18">
        <v>22</v>
      </c>
      <c r="U10" s="19">
        <v>0.63700000000000001</v>
      </c>
      <c r="V10" s="18">
        <v>0.28000000000000003</v>
      </c>
      <c r="W10" s="28">
        <v>6.6320814847676504E-2</v>
      </c>
      <c r="X10" s="20"/>
      <c r="Y10" s="20"/>
    </row>
    <row r="11" spans="1:25" x14ac:dyDescent="0.3">
      <c r="A11" s="3" t="s">
        <v>3</v>
      </c>
      <c r="B11" s="14"/>
      <c r="C11" s="14" t="s">
        <v>24</v>
      </c>
      <c r="D11" s="14" t="s">
        <v>1</v>
      </c>
      <c r="E11" s="14" t="s">
        <v>18</v>
      </c>
      <c r="F11" s="14" t="s">
        <v>0</v>
      </c>
      <c r="G11" s="14"/>
      <c r="H11" s="14" t="s">
        <v>24</v>
      </c>
      <c r="I11" s="14" t="s">
        <v>20</v>
      </c>
      <c r="J11" s="14" t="s">
        <v>0</v>
      </c>
      <c r="K11" s="14" t="s">
        <v>18</v>
      </c>
      <c r="L11" s="18"/>
      <c r="M11" s="18">
        <v>72.858999999999995</v>
      </c>
      <c r="N11" s="18">
        <v>-68.572999999999993</v>
      </c>
      <c r="O11" s="18">
        <v>97.581999999999994</v>
      </c>
      <c r="P11" s="17">
        <f>M11-MIN(M$5:M$18)</f>
        <v>1.9259999999999877</v>
      </c>
      <c r="Q11" s="17">
        <f>N11-MIN(N$5:N$18)</f>
        <v>34.13300000000001</v>
      </c>
      <c r="R11" s="17">
        <f>O11-MIN(O$5:O$18)</f>
        <v>4.2439999999999998</v>
      </c>
      <c r="S11" s="18">
        <v>8.859</v>
      </c>
      <c r="T11" s="18">
        <v>14</v>
      </c>
      <c r="U11" s="19">
        <v>0.84</v>
      </c>
      <c r="V11" s="18">
        <v>0.43</v>
      </c>
      <c r="W11" s="28">
        <v>4.4057861202518103E-2</v>
      </c>
      <c r="X11" s="20"/>
      <c r="Y11" s="20"/>
    </row>
    <row r="12" spans="1:25" x14ac:dyDescent="0.3">
      <c r="A12" s="3" t="s">
        <v>3</v>
      </c>
      <c r="B12" s="27"/>
      <c r="C12" s="14" t="s">
        <v>24</v>
      </c>
      <c r="D12" s="14" t="s">
        <v>1</v>
      </c>
      <c r="E12" s="14" t="s">
        <v>18</v>
      </c>
      <c r="F12" s="14"/>
      <c r="G12" s="14"/>
      <c r="H12" s="14" t="s">
        <v>24</v>
      </c>
      <c r="I12" s="14" t="s">
        <v>20</v>
      </c>
      <c r="J12" s="14" t="s">
        <v>0</v>
      </c>
      <c r="K12" s="14"/>
      <c r="L12" s="14" t="s">
        <v>23</v>
      </c>
      <c r="M12" s="18">
        <v>73.975999999999999</v>
      </c>
      <c r="N12" s="18">
        <v>-73.975999999999999</v>
      </c>
      <c r="O12" s="18">
        <v>97.926000000000002</v>
      </c>
      <c r="P12" s="17">
        <f>M12-MIN(M$5:M$18)</f>
        <v>3.0429999999999922</v>
      </c>
      <c r="Q12" s="17">
        <f>N12-MIN(N$5:N$18)</f>
        <v>28.730000000000004</v>
      </c>
      <c r="R12" s="17">
        <f>O12-MIN(O$5:O$18)</f>
        <v>4.5880000000000081</v>
      </c>
      <c r="S12" s="18">
        <v>11.976000000000001</v>
      </c>
      <c r="T12" s="18">
        <v>16</v>
      </c>
      <c r="U12" s="19">
        <v>0.746</v>
      </c>
      <c r="V12" s="18">
        <v>0.43</v>
      </c>
      <c r="W12" s="28">
        <v>3.7095801546868597E-2</v>
      </c>
      <c r="X12" s="20"/>
      <c r="Y12" s="20"/>
    </row>
    <row r="13" spans="1:25" x14ac:dyDescent="0.3">
      <c r="A13" s="3" t="s">
        <v>3</v>
      </c>
      <c r="B13" s="14"/>
      <c r="C13" s="14" t="s">
        <v>24</v>
      </c>
      <c r="D13" s="14" t="s">
        <v>1</v>
      </c>
      <c r="E13" s="14"/>
      <c r="F13" s="14"/>
      <c r="G13" s="14"/>
      <c r="H13" s="14" t="s">
        <v>24</v>
      </c>
      <c r="I13" s="14" t="s">
        <v>20</v>
      </c>
      <c r="J13" s="14" t="s">
        <v>0</v>
      </c>
      <c r="K13" s="14"/>
      <c r="L13" s="14"/>
      <c r="M13" s="12">
        <v>75.712000000000003</v>
      </c>
      <c r="N13" s="12">
        <v>-86.528000000000006</v>
      </c>
      <c r="O13" s="5">
        <v>98.117000000000004</v>
      </c>
      <c r="P13" s="17">
        <f>M13-MIN(M$5:M$18)</f>
        <v>4.7789999999999964</v>
      </c>
      <c r="Q13" s="17">
        <f>N13-MIN(N$5:N$18)</f>
        <v>16.177999999999997</v>
      </c>
      <c r="R13" s="17">
        <f>O13-MIN(O$5:O$18)</f>
        <v>4.7790000000000106</v>
      </c>
      <c r="S13" s="13">
        <v>17.712</v>
      </c>
      <c r="T13" s="14">
        <v>20</v>
      </c>
      <c r="U13" s="13">
        <v>0.60599999999999998</v>
      </c>
      <c r="V13" s="15">
        <v>0.38</v>
      </c>
      <c r="W13" s="26">
        <v>3.37170551662095E-2</v>
      </c>
      <c r="X13" s="20"/>
      <c r="Y13" s="20"/>
    </row>
    <row r="14" spans="1:25" x14ac:dyDescent="0.3">
      <c r="A14" s="3" t="s">
        <v>3</v>
      </c>
      <c r="B14" s="27"/>
      <c r="C14" s="14" t="s">
        <v>24</v>
      </c>
      <c r="D14" s="14" t="s">
        <v>1</v>
      </c>
      <c r="E14" s="27"/>
      <c r="F14" s="27"/>
      <c r="G14" s="27"/>
      <c r="H14" s="27" t="s">
        <v>24</v>
      </c>
      <c r="I14" s="14" t="s">
        <v>20</v>
      </c>
      <c r="J14" s="14" t="s">
        <v>0</v>
      </c>
      <c r="K14" s="18" t="s">
        <v>18</v>
      </c>
      <c r="L14" s="18"/>
      <c r="M14" s="19">
        <v>75.192999999999998</v>
      </c>
      <c r="N14" s="19">
        <v>-80.206000000000003</v>
      </c>
      <c r="O14" s="19">
        <v>98.370999999999995</v>
      </c>
      <c r="P14" s="17">
        <f>M14-MIN(M$5:M$18)</f>
        <v>4.2599999999999909</v>
      </c>
      <c r="Q14" s="17">
        <f>N14-MIN(N$5:N$18)</f>
        <v>22.5</v>
      </c>
      <c r="R14" s="17">
        <f>O14-MIN(O$5:O$18)</f>
        <v>5.0330000000000013</v>
      </c>
      <c r="S14" s="18">
        <v>15.193</v>
      </c>
      <c r="T14" s="18">
        <v>18</v>
      </c>
      <c r="U14" s="19">
        <v>0.64900000000000002</v>
      </c>
      <c r="V14" s="18">
        <v>0.38</v>
      </c>
      <c r="W14" s="28">
        <v>2.9695745825696802E-2</v>
      </c>
    </row>
    <row r="15" spans="1:25" x14ac:dyDescent="0.3">
      <c r="A15" s="3" t="s">
        <v>3</v>
      </c>
      <c r="B15" s="14"/>
      <c r="C15" s="14" t="s">
        <v>24</v>
      </c>
      <c r="D15" s="14"/>
      <c r="E15" s="14"/>
      <c r="F15" s="14"/>
      <c r="G15" s="14"/>
      <c r="H15" s="14" t="s">
        <v>24</v>
      </c>
      <c r="I15" s="14" t="s">
        <v>20</v>
      </c>
      <c r="J15" s="14" t="s">
        <v>0</v>
      </c>
      <c r="K15" s="14"/>
      <c r="L15" s="14"/>
      <c r="M15" s="12">
        <v>78.722999999999999</v>
      </c>
      <c r="N15" s="12">
        <v>-96.89</v>
      </c>
      <c r="O15" s="5">
        <v>100.355</v>
      </c>
      <c r="P15" s="17">
        <f>M15-MIN(M$5:M$18)</f>
        <v>7.789999999999992</v>
      </c>
      <c r="Q15" s="17">
        <f>N15-MIN(N$5:N$18)</f>
        <v>5.8160000000000025</v>
      </c>
      <c r="R15" s="17">
        <f>O15-MIN(O$5:O$18)</f>
        <v>7.0170000000000101</v>
      </c>
      <c r="S15" s="13">
        <v>22.722999999999999</v>
      </c>
      <c r="T15" s="14">
        <v>22</v>
      </c>
      <c r="U15" s="13">
        <v>0.41699999999999998</v>
      </c>
      <c r="V15" s="15">
        <v>0.27</v>
      </c>
      <c r="W15" s="26">
        <v>1.10122005311904E-2</v>
      </c>
    </row>
    <row r="16" spans="1:25" x14ac:dyDescent="0.3">
      <c r="A16" s="3" t="s">
        <v>3</v>
      </c>
      <c r="B16" s="27"/>
      <c r="C16" s="14" t="s">
        <v>24</v>
      </c>
      <c r="D16" s="18" t="s">
        <v>1</v>
      </c>
      <c r="E16" s="18" t="s">
        <v>18</v>
      </c>
      <c r="F16" s="18"/>
      <c r="G16" s="27"/>
      <c r="H16" s="14" t="s">
        <v>24</v>
      </c>
      <c r="I16" s="27"/>
      <c r="J16" s="14" t="s">
        <v>0</v>
      </c>
      <c r="K16" s="14"/>
      <c r="L16" s="14" t="s">
        <v>23</v>
      </c>
      <c r="M16" s="19">
        <v>77.304000000000002</v>
      </c>
      <c r="N16" s="19">
        <v>-82.457999999999998</v>
      </c>
      <c r="O16" s="19">
        <v>100.482</v>
      </c>
      <c r="P16" s="17">
        <f>M16-MIN(M$5:M$18)</f>
        <v>6.3709999999999951</v>
      </c>
      <c r="Q16" s="17">
        <f>N16-MIN(N$5:N$18)</f>
        <v>20.248000000000005</v>
      </c>
      <c r="R16" s="17">
        <f>O16-MIN(O$5:O$18)</f>
        <v>7.1440000000000055</v>
      </c>
      <c r="S16" s="18">
        <v>17.303999999999998</v>
      </c>
      <c r="T16" s="18">
        <v>18</v>
      </c>
      <c r="U16" s="19">
        <v>0.502</v>
      </c>
      <c r="V16" s="18">
        <v>0.43</v>
      </c>
      <c r="W16" s="28">
        <v>1.03346651950712E-2</v>
      </c>
    </row>
    <row r="17" spans="1:23" x14ac:dyDescent="0.3">
      <c r="A17" s="3" t="s">
        <v>3</v>
      </c>
      <c r="B17" s="27"/>
      <c r="C17" s="14" t="s">
        <v>24</v>
      </c>
      <c r="D17" s="27"/>
      <c r="E17" s="27"/>
      <c r="F17" s="27"/>
      <c r="G17" s="27" t="s">
        <v>23</v>
      </c>
      <c r="H17" s="14" t="s">
        <v>24</v>
      </c>
      <c r="I17" s="27"/>
      <c r="J17" s="14" t="s">
        <v>0</v>
      </c>
      <c r="K17" s="14"/>
      <c r="L17" s="18" t="s">
        <v>23</v>
      </c>
      <c r="M17" s="19">
        <v>82.001000000000005</v>
      </c>
      <c r="N17" s="19">
        <v>-93.715000000000003</v>
      </c>
      <c r="O17" s="19">
        <v>104.40600000000001</v>
      </c>
      <c r="P17" s="17">
        <f>M17-MIN(M$5:M$18)</f>
        <v>11.067999999999998</v>
      </c>
      <c r="Q17" s="17">
        <f>N17-MIN(N$5:N$18)</f>
        <v>8.9909999999999997</v>
      </c>
      <c r="R17" s="17">
        <f>O17-MIN(O$5:O$18)</f>
        <v>11.068000000000012</v>
      </c>
      <c r="S17" s="18">
        <v>24.001000000000001</v>
      </c>
      <c r="T17" s="18">
        <v>20</v>
      </c>
      <c r="U17" s="19">
        <v>0.24199999999999999</v>
      </c>
      <c r="V17" s="18">
        <v>0.32</v>
      </c>
      <c r="W17" s="28">
        <v>1.4528160803943999E-3</v>
      </c>
    </row>
    <row r="18" spans="1:23" x14ac:dyDescent="0.3">
      <c r="A18" s="3" t="s">
        <v>3</v>
      </c>
      <c r="B18" s="27"/>
      <c r="C18" s="14" t="s">
        <v>24</v>
      </c>
      <c r="D18" s="27"/>
      <c r="E18" s="27"/>
      <c r="F18" s="27"/>
      <c r="G18" s="27"/>
      <c r="H18" s="14" t="s">
        <v>24</v>
      </c>
      <c r="I18" s="27"/>
      <c r="J18" s="14" t="s">
        <v>0</v>
      </c>
      <c r="K18" s="14"/>
      <c r="L18" s="18" t="s">
        <v>23</v>
      </c>
      <c r="M18" s="19">
        <v>83.448999999999998</v>
      </c>
      <c r="N18" s="19">
        <v>-102.706</v>
      </c>
      <c r="O18" s="19">
        <v>105.081</v>
      </c>
      <c r="P18" s="17">
        <f>M18-MIN(M$5:M$18)</f>
        <v>12.515999999999991</v>
      </c>
      <c r="Q18" s="17">
        <f>N18-MIN(N$5:N$18)</f>
        <v>0</v>
      </c>
      <c r="R18" s="17">
        <f>O18-MIN(O$5:O$18)</f>
        <v>11.743000000000009</v>
      </c>
      <c r="S18" s="18">
        <v>27.449000000000002</v>
      </c>
      <c r="T18" s="18">
        <v>22</v>
      </c>
      <c r="U18" s="19">
        <v>0.19500000000000001</v>
      </c>
      <c r="V18" s="18">
        <v>0.27</v>
      </c>
      <c r="W18" s="28">
        <v>1.0366597830507899E-3</v>
      </c>
    </row>
  </sheetData>
  <sortState ref="A5:W18">
    <sortCondition ref="O5:O1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>
      <selection activeCell="L20" sqref="L20"/>
    </sheetView>
  </sheetViews>
  <sheetFormatPr defaultRowHeight="14.4" x14ac:dyDescent="0.3"/>
  <cols>
    <col min="1" max="1" width="11.33203125" customWidth="1"/>
    <col min="2" max="2" width="7.5546875" customWidth="1"/>
    <col min="3" max="3" width="9.77734375" customWidth="1"/>
    <col min="4" max="6" width="7.88671875" customWidth="1"/>
    <col min="7" max="7" width="7.88671875" style="7" customWidth="1"/>
    <col min="8" max="8" width="11" customWidth="1"/>
    <col min="9" max="9" width="8.21875" style="7" customWidth="1"/>
    <col min="10" max="10" width="8.77734375" style="7" customWidth="1"/>
    <col min="11" max="12" width="8.21875" style="7" customWidth="1"/>
    <col min="13" max="13" width="7.109375" style="7" customWidth="1"/>
    <col min="14" max="14" width="8.5546875" style="7" customWidth="1"/>
    <col min="15" max="15" width="8.109375" style="7" customWidth="1"/>
    <col min="16" max="18" width="9.77734375" style="7" customWidth="1"/>
    <col min="19" max="19" width="8.88671875" style="7"/>
  </cols>
  <sheetData>
    <row r="1" spans="1:25" x14ac:dyDescent="0.3">
      <c r="A1" t="s">
        <v>21</v>
      </c>
    </row>
    <row r="2" spans="1:25" x14ac:dyDescent="0.3">
      <c r="A2" t="s">
        <v>22</v>
      </c>
    </row>
    <row r="3" spans="1:25" x14ac:dyDescent="0.3">
      <c r="C3" s="1" t="s">
        <v>4</v>
      </c>
      <c r="D3" s="1"/>
      <c r="E3" s="1"/>
      <c r="F3" s="1"/>
      <c r="G3" s="6"/>
      <c r="I3" s="1"/>
      <c r="J3" s="1"/>
      <c r="K3" s="1"/>
      <c r="L3" s="6"/>
      <c r="M3" s="6"/>
      <c r="N3" s="6"/>
      <c r="O3" s="6"/>
      <c r="P3" s="6"/>
      <c r="Q3" s="6"/>
      <c r="R3" s="6"/>
      <c r="S3" s="6"/>
      <c r="T3" s="6"/>
      <c r="U3" s="6"/>
      <c r="V3" s="6" t="s">
        <v>3</v>
      </c>
      <c r="W3" s="7"/>
    </row>
    <row r="4" spans="1:25" x14ac:dyDescent="0.3">
      <c r="A4" s="21" t="s">
        <v>16</v>
      </c>
      <c r="B4" s="22" t="s">
        <v>20</v>
      </c>
      <c r="C4" s="22" t="s">
        <v>19</v>
      </c>
      <c r="D4" s="23" t="s">
        <v>1</v>
      </c>
      <c r="E4" s="23" t="s">
        <v>18</v>
      </c>
      <c r="F4" s="23" t="s">
        <v>0</v>
      </c>
      <c r="G4" s="23" t="s">
        <v>23</v>
      </c>
      <c r="H4" s="22" t="s">
        <v>17</v>
      </c>
      <c r="I4" s="22" t="s">
        <v>20</v>
      </c>
      <c r="J4" s="22" t="s">
        <v>0</v>
      </c>
      <c r="K4" s="22" t="s">
        <v>18</v>
      </c>
      <c r="L4" s="22" t="s">
        <v>23</v>
      </c>
      <c r="M4" s="22" t="s">
        <v>5</v>
      </c>
      <c r="N4" s="22" t="s">
        <v>6</v>
      </c>
      <c r="O4" s="22" t="s">
        <v>2</v>
      </c>
      <c r="P4" s="24" t="s">
        <v>11</v>
      </c>
      <c r="Q4" s="24" t="s">
        <v>12</v>
      </c>
      <c r="R4" s="24" t="s">
        <v>13</v>
      </c>
      <c r="S4" s="22" t="s">
        <v>9</v>
      </c>
      <c r="T4" s="22" t="s">
        <v>7</v>
      </c>
      <c r="U4" s="22" t="s">
        <v>8</v>
      </c>
      <c r="V4" s="22" t="s">
        <v>10</v>
      </c>
      <c r="W4" s="22" t="s">
        <v>14</v>
      </c>
      <c r="X4" s="20"/>
      <c r="Y4" s="20"/>
    </row>
    <row r="5" spans="1:25" s="20" customFormat="1" x14ac:dyDescent="0.3">
      <c r="A5" s="2" t="s">
        <v>3</v>
      </c>
      <c r="B5" s="10"/>
      <c r="C5" s="31" t="s">
        <v>19</v>
      </c>
      <c r="D5" s="10"/>
      <c r="E5" s="10" t="s">
        <v>18</v>
      </c>
      <c r="F5" s="10"/>
      <c r="G5" s="10"/>
      <c r="H5" s="31" t="s">
        <v>19</v>
      </c>
      <c r="I5" s="10" t="s">
        <v>20</v>
      </c>
      <c r="J5" s="10" t="s">
        <v>0</v>
      </c>
      <c r="K5" s="10"/>
      <c r="L5" s="10"/>
      <c r="M5" s="8">
        <v>68.769000000000005</v>
      </c>
      <c r="N5" s="8">
        <v>-84.638999999999996</v>
      </c>
      <c r="O5" s="4">
        <v>90.400999999999996</v>
      </c>
      <c r="P5" s="16">
        <f>M5-MIN(M$5:M$18)</f>
        <v>0</v>
      </c>
      <c r="Q5" s="16">
        <f>N5-MIN(N$5:N$18)</f>
        <v>22.704000000000008</v>
      </c>
      <c r="R5" s="16">
        <f>O5-MIN(O$5:O$18)</f>
        <v>0</v>
      </c>
      <c r="S5" s="9">
        <v>12.769</v>
      </c>
      <c r="T5" s="11">
        <v>22</v>
      </c>
      <c r="U5" s="9">
        <v>0.93899999999999995</v>
      </c>
      <c r="V5" s="34">
        <v>0.61</v>
      </c>
      <c r="W5" s="25">
        <v>0.36263332300000001</v>
      </c>
    </row>
    <row r="6" spans="1:25" s="20" customFormat="1" x14ac:dyDescent="0.3">
      <c r="A6" s="3" t="s">
        <v>3</v>
      </c>
      <c r="B6" s="14"/>
      <c r="C6" s="33" t="s">
        <v>19</v>
      </c>
      <c r="D6" s="14" t="s">
        <v>1</v>
      </c>
      <c r="E6" s="14" t="s">
        <v>18</v>
      </c>
      <c r="F6" s="14"/>
      <c r="G6" s="14"/>
      <c r="H6" s="33" t="s">
        <v>19</v>
      </c>
      <c r="I6" s="14" t="s">
        <v>20</v>
      </c>
      <c r="J6" s="14" t="s">
        <v>0</v>
      </c>
      <c r="K6" s="14"/>
      <c r="L6" s="14"/>
      <c r="M6" s="12">
        <v>70.078000000000003</v>
      </c>
      <c r="N6" s="12">
        <v>-80.088999999999999</v>
      </c>
      <c r="O6" s="5">
        <v>92.483000000000004</v>
      </c>
      <c r="P6" s="17">
        <f>M6-MIN(M$5:M$18)</f>
        <v>1.3089999999999975</v>
      </c>
      <c r="Q6" s="17">
        <f>N6-MIN(N$5:N$18)</f>
        <v>27.254000000000005</v>
      </c>
      <c r="R6" s="17">
        <f>O6-MIN(O$5:O$18)</f>
        <v>2.0820000000000078</v>
      </c>
      <c r="S6" s="13">
        <v>12.077999999999999</v>
      </c>
      <c r="T6" s="14">
        <v>20</v>
      </c>
      <c r="U6" s="13">
        <v>0.91300000000000003</v>
      </c>
      <c r="V6" s="35">
        <v>0.65</v>
      </c>
      <c r="W6" s="26">
        <v>0.12804633600000001</v>
      </c>
    </row>
    <row r="7" spans="1:25" s="20" customFormat="1" x14ac:dyDescent="0.3">
      <c r="A7" s="3" t="s">
        <v>3</v>
      </c>
      <c r="B7" s="14"/>
      <c r="C7" s="33" t="s">
        <v>19</v>
      </c>
      <c r="D7" s="14" t="s">
        <v>1</v>
      </c>
      <c r="E7" s="14"/>
      <c r="F7" s="14"/>
      <c r="G7" s="14"/>
      <c r="H7" s="33" t="s">
        <v>19</v>
      </c>
      <c r="I7" s="14" t="s">
        <v>20</v>
      </c>
      <c r="J7" s="14" t="s">
        <v>0</v>
      </c>
      <c r="K7" s="14"/>
      <c r="L7" s="14"/>
      <c r="M7" s="12">
        <v>71.063999999999993</v>
      </c>
      <c r="N7" s="12">
        <v>-87.462999999999994</v>
      </c>
      <c r="O7" s="5">
        <v>92.695999999999998</v>
      </c>
      <c r="P7" s="17">
        <f>M7-MIN(M$5:M$18)</f>
        <v>2.2949999999999875</v>
      </c>
      <c r="Q7" s="17">
        <f>N7-MIN(N$5:N$18)</f>
        <v>19.88000000000001</v>
      </c>
      <c r="R7" s="17">
        <f>O7-MIN(O$5:O$18)</f>
        <v>2.2950000000000017</v>
      </c>
      <c r="S7" s="13">
        <v>15.064</v>
      </c>
      <c r="T7" s="14">
        <v>22</v>
      </c>
      <c r="U7" s="13">
        <v>0.85899999999999999</v>
      </c>
      <c r="V7" s="35">
        <v>0.61</v>
      </c>
      <c r="W7" s="26">
        <v>0.115110461</v>
      </c>
    </row>
    <row r="8" spans="1:25" s="20" customFormat="1" x14ac:dyDescent="0.3">
      <c r="A8" s="3" t="s">
        <v>3</v>
      </c>
      <c r="B8" s="14"/>
      <c r="C8" s="33" t="s">
        <v>19</v>
      </c>
      <c r="D8" s="14"/>
      <c r="E8" s="14"/>
      <c r="F8" s="14"/>
      <c r="G8" s="14"/>
      <c r="H8" s="33" t="s">
        <v>19</v>
      </c>
      <c r="I8" s="14" t="s">
        <v>20</v>
      </c>
      <c r="J8" s="14" t="s">
        <v>0</v>
      </c>
      <c r="K8" s="14"/>
      <c r="L8" s="14"/>
      <c r="M8" s="12">
        <v>71.980999999999995</v>
      </c>
      <c r="N8" s="12">
        <v>-95.974999999999994</v>
      </c>
      <c r="O8" s="5">
        <v>92.840999999999994</v>
      </c>
      <c r="P8" s="17">
        <f>M8-MIN(M$5:M$18)</f>
        <v>3.2119999999999891</v>
      </c>
      <c r="Q8" s="17">
        <f>N8-MIN(N$5:N$18)</f>
        <v>11.368000000000009</v>
      </c>
      <c r="R8" s="17">
        <f>O8-MIN(O$5:O$18)</f>
        <v>2.4399999999999977</v>
      </c>
      <c r="S8" s="13">
        <v>17.981000000000002</v>
      </c>
      <c r="T8" s="14">
        <v>24</v>
      </c>
      <c r="U8" s="13">
        <v>0.80400000000000005</v>
      </c>
      <c r="V8" s="35">
        <v>0.56999999999999995</v>
      </c>
      <c r="W8" s="26">
        <v>0.107060297</v>
      </c>
    </row>
    <row r="9" spans="1:25" s="20" customFormat="1" x14ac:dyDescent="0.3">
      <c r="A9" s="3" t="s">
        <v>3</v>
      </c>
      <c r="B9" s="14"/>
      <c r="C9" s="33" t="s">
        <v>19</v>
      </c>
      <c r="D9" s="14"/>
      <c r="E9" s="14" t="s">
        <v>18</v>
      </c>
      <c r="F9" s="14"/>
      <c r="G9" s="14"/>
      <c r="H9" s="33" t="s">
        <v>19</v>
      </c>
      <c r="I9" s="14" t="s">
        <v>20</v>
      </c>
      <c r="J9" s="14" t="s">
        <v>0</v>
      </c>
      <c r="K9" s="14"/>
      <c r="L9" s="14" t="s">
        <v>23</v>
      </c>
      <c r="M9" s="12">
        <v>71.036000000000001</v>
      </c>
      <c r="N9" s="12">
        <v>-81.183999999999997</v>
      </c>
      <c r="O9" s="5">
        <v>93.441000000000003</v>
      </c>
      <c r="P9" s="17">
        <f>M9-MIN(M$5:M$18)</f>
        <v>2.2669999999999959</v>
      </c>
      <c r="Q9" s="17">
        <f>N9-MIN(N$5:N$18)</f>
        <v>26.159000000000006</v>
      </c>
      <c r="R9" s="17">
        <f>O9-MIN(O$5:O$18)</f>
        <v>3.0400000000000063</v>
      </c>
      <c r="S9" s="13">
        <v>13.036</v>
      </c>
      <c r="T9" s="15">
        <v>20</v>
      </c>
      <c r="U9" s="13">
        <v>0.876</v>
      </c>
      <c r="V9" s="35">
        <v>0.61</v>
      </c>
      <c r="W9" s="26">
        <v>7.9312218000000004E-2</v>
      </c>
    </row>
    <row r="10" spans="1:25" s="20" customFormat="1" x14ac:dyDescent="0.3">
      <c r="A10" s="3" t="s">
        <v>3</v>
      </c>
      <c r="B10" s="14"/>
      <c r="C10" s="33" t="s">
        <v>19</v>
      </c>
      <c r="D10" s="14"/>
      <c r="E10" s="14" t="s">
        <v>18</v>
      </c>
      <c r="F10" s="14"/>
      <c r="G10" s="14" t="s">
        <v>23</v>
      </c>
      <c r="H10" s="33" t="s">
        <v>19</v>
      </c>
      <c r="I10" s="14" t="s">
        <v>20</v>
      </c>
      <c r="J10" s="14" t="s">
        <v>0</v>
      </c>
      <c r="K10" s="14"/>
      <c r="L10" s="14"/>
      <c r="M10" s="12">
        <v>71.081000000000003</v>
      </c>
      <c r="N10" s="12">
        <v>-81.234999999999999</v>
      </c>
      <c r="O10" s="5">
        <v>93.486000000000004</v>
      </c>
      <c r="P10" s="17">
        <f>M10-MIN(M$5:M$18)</f>
        <v>2.3119999999999976</v>
      </c>
      <c r="Q10" s="17">
        <f>N10-MIN(N$5:N$18)</f>
        <v>26.108000000000004</v>
      </c>
      <c r="R10" s="17">
        <f>O10-MIN(O$5:O$18)</f>
        <v>3.085000000000008</v>
      </c>
      <c r="S10" s="13">
        <v>13.081</v>
      </c>
      <c r="T10" s="14">
        <v>20</v>
      </c>
      <c r="U10" s="13">
        <v>0.874</v>
      </c>
      <c r="V10" s="35">
        <v>0.63</v>
      </c>
      <c r="W10" s="26">
        <v>7.7547619999999998E-2</v>
      </c>
    </row>
    <row r="11" spans="1:25" s="20" customFormat="1" x14ac:dyDescent="0.3">
      <c r="A11" s="3" t="s">
        <v>3</v>
      </c>
      <c r="B11" s="27"/>
      <c r="C11" s="33" t="s">
        <v>19</v>
      </c>
      <c r="D11" s="14" t="s">
        <v>1</v>
      </c>
      <c r="E11" s="18" t="s">
        <v>18</v>
      </c>
      <c r="F11" s="18"/>
      <c r="G11" s="18"/>
      <c r="H11" s="32" t="s">
        <v>19</v>
      </c>
      <c r="I11" s="14" t="s">
        <v>20</v>
      </c>
      <c r="J11" s="14" t="s">
        <v>0</v>
      </c>
      <c r="K11" s="18" t="s">
        <v>18</v>
      </c>
      <c r="L11" s="18"/>
      <c r="M11" s="19">
        <v>71.305999999999997</v>
      </c>
      <c r="N11" s="19">
        <v>-76.06</v>
      </c>
      <c r="O11" s="19">
        <v>94.483999999999995</v>
      </c>
      <c r="P11" s="17">
        <f>M11-MIN(M$5:M$18)</f>
        <v>2.5369999999999919</v>
      </c>
      <c r="Q11" s="17">
        <f>N11-MIN(N$5:N$18)</f>
        <v>31.283000000000001</v>
      </c>
      <c r="R11" s="17">
        <f>O11-MIN(O$5:O$18)</f>
        <v>4.0829999999999984</v>
      </c>
      <c r="S11" s="18">
        <v>11.305999999999999</v>
      </c>
      <c r="T11" s="18">
        <v>18</v>
      </c>
      <c r="U11" s="19">
        <v>0.88100000000000001</v>
      </c>
      <c r="V11" s="28">
        <v>0.65</v>
      </c>
      <c r="W11" s="28">
        <v>4.7082066999999998E-2</v>
      </c>
    </row>
    <row r="12" spans="1:25" s="20" customFormat="1" x14ac:dyDescent="0.3">
      <c r="A12" s="3" t="s">
        <v>3</v>
      </c>
      <c r="B12" s="27"/>
      <c r="C12" s="33" t="s">
        <v>19</v>
      </c>
      <c r="D12" s="14" t="s">
        <v>1</v>
      </c>
      <c r="E12" s="27"/>
      <c r="F12" s="27"/>
      <c r="G12" s="18"/>
      <c r="H12" s="32" t="s">
        <v>19</v>
      </c>
      <c r="I12" s="14" t="s">
        <v>20</v>
      </c>
      <c r="J12" s="14" t="s">
        <v>0</v>
      </c>
      <c r="K12" s="18" t="s">
        <v>18</v>
      </c>
      <c r="L12" s="18"/>
      <c r="M12" s="19">
        <v>72.292000000000002</v>
      </c>
      <c r="N12" s="19">
        <v>-82.619</v>
      </c>
      <c r="O12" s="19">
        <v>94.697000000000003</v>
      </c>
      <c r="P12" s="17">
        <f>M12-MIN(M$5:M$18)</f>
        <v>3.5229999999999961</v>
      </c>
      <c r="Q12" s="17">
        <f>N12-MIN(N$5:N$18)</f>
        <v>24.724000000000004</v>
      </c>
      <c r="R12" s="17">
        <f>O12-MIN(O$5:O$18)</f>
        <v>4.2960000000000065</v>
      </c>
      <c r="S12" s="18">
        <v>14.292</v>
      </c>
      <c r="T12" s="18">
        <v>20</v>
      </c>
      <c r="U12" s="19">
        <v>0.81499999999999995</v>
      </c>
      <c r="V12" s="28">
        <v>0.61</v>
      </c>
      <c r="W12" s="28">
        <v>4.2325604000000003E-2</v>
      </c>
    </row>
    <row r="13" spans="1:25" s="20" customFormat="1" x14ac:dyDescent="0.3">
      <c r="A13" s="3" t="s">
        <v>3</v>
      </c>
      <c r="B13" s="27"/>
      <c r="C13" s="33" t="s">
        <v>19</v>
      </c>
      <c r="D13" s="14" t="s">
        <v>1</v>
      </c>
      <c r="E13" s="14" t="s">
        <v>18</v>
      </c>
      <c r="F13" s="14"/>
      <c r="G13" s="14"/>
      <c r="H13" s="33" t="s">
        <v>19</v>
      </c>
      <c r="I13" s="14" t="s">
        <v>20</v>
      </c>
      <c r="J13" s="14" t="s">
        <v>0</v>
      </c>
      <c r="K13" s="14"/>
      <c r="L13" s="14" t="s">
        <v>23</v>
      </c>
      <c r="M13" s="18">
        <v>72.344999999999999</v>
      </c>
      <c r="N13" s="18">
        <v>-77.168000000000006</v>
      </c>
      <c r="O13" s="18">
        <v>95.522999999999996</v>
      </c>
      <c r="P13" s="17">
        <f>M13-MIN(M$5:M$18)</f>
        <v>3.5759999999999934</v>
      </c>
      <c r="Q13" s="17">
        <f>N13-MIN(N$5:N$18)</f>
        <v>30.174999999999997</v>
      </c>
      <c r="R13" s="17">
        <f>O13-MIN(O$5:O$18)</f>
        <v>5.1219999999999999</v>
      </c>
      <c r="S13" s="18">
        <v>12.345000000000001</v>
      </c>
      <c r="T13" s="18">
        <v>18</v>
      </c>
      <c r="U13" s="19">
        <v>0.82899999999999996</v>
      </c>
      <c r="V13" s="28">
        <v>0.65</v>
      </c>
      <c r="W13" s="28">
        <v>2.8005255999999999E-2</v>
      </c>
    </row>
    <row r="14" spans="1:25" s="20" customFormat="1" x14ac:dyDescent="0.3">
      <c r="A14" s="3" t="s">
        <v>3</v>
      </c>
      <c r="B14" s="14"/>
      <c r="C14" s="33" t="s">
        <v>19</v>
      </c>
      <c r="D14" s="14" t="s">
        <v>1</v>
      </c>
      <c r="E14" s="14" t="s">
        <v>18</v>
      </c>
      <c r="F14" s="14" t="s">
        <v>0</v>
      </c>
      <c r="G14" s="14"/>
      <c r="H14" s="33" t="s">
        <v>19</v>
      </c>
      <c r="I14" s="14" t="s">
        <v>20</v>
      </c>
      <c r="J14" s="14" t="s">
        <v>0</v>
      </c>
      <c r="K14" s="14" t="s">
        <v>18</v>
      </c>
      <c r="L14" s="18"/>
      <c r="M14" s="18">
        <v>75.141000000000005</v>
      </c>
      <c r="N14" s="18">
        <v>-75.141000000000005</v>
      </c>
      <c r="O14" s="18">
        <v>99.090999999999994</v>
      </c>
      <c r="P14" s="17">
        <f>M14-MIN(M$5:M$18)</f>
        <v>6.3719999999999999</v>
      </c>
      <c r="Q14" s="17">
        <f>N14-MIN(N$5:N$18)</f>
        <v>32.201999999999998</v>
      </c>
      <c r="R14" s="17">
        <f>O14-MIN(O$5:O$18)</f>
        <v>8.6899999999999977</v>
      </c>
      <c r="S14" s="18">
        <v>13.141</v>
      </c>
      <c r="T14" s="18">
        <v>16</v>
      </c>
      <c r="U14" s="19">
        <v>0.66200000000000003</v>
      </c>
      <c r="V14" s="28">
        <v>0.61</v>
      </c>
      <c r="W14" s="28">
        <v>4.7039009999999999E-3</v>
      </c>
    </row>
    <row r="15" spans="1:25" s="20" customFormat="1" x14ac:dyDescent="0.3">
      <c r="A15" s="3" t="s">
        <v>3</v>
      </c>
      <c r="B15" s="27"/>
      <c r="C15" s="33" t="s">
        <v>19</v>
      </c>
      <c r="D15" s="27"/>
      <c r="E15" s="27"/>
      <c r="F15" s="27"/>
      <c r="G15" s="18" t="s">
        <v>23</v>
      </c>
      <c r="H15" s="33" t="s">
        <v>19</v>
      </c>
      <c r="I15" s="27"/>
      <c r="J15" s="14" t="s">
        <v>0</v>
      </c>
      <c r="K15" s="14"/>
      <c r="L15" s="18" t="s">
        <v>23</v>
      </c>
      <c r="M15" s="19">
        <v>78.230999999999995</v>
      </c>
      <c r="N15" s="19">
        <v>-96.284000000000006</v>
      </c>
      <c r="O15" s="19">
        <v>99.863</v>
      </c>
      <c r="P15" s="17">
        <f>M15-MIN(M$5:M$18)</f>
        <v>9.4619999999999891</v>
      </c>
      <c r="Q15" s="17">
        <f>N15-MIN(N$5:N$18)</f>
        <v>11.058999999999997</v>
      </c>
      <c r="R15" s="17">
        <f>O15-MIN(O$5:O$18)</f>
        <v>9.4620000000000033</v>
      </c>
      <c r="S15" s="18">
        <v>22.231000000000002</v>
      </c>
      <c r="T15" s="18">
        <v>22</v>
      </c>
      <c r="U15" s="19">
        <v>0.44600000000000001</v>
      </c>
      <c r="V15" s="28">
        <f>0.61</f>
        <v>0.61</v>
      </c>
      <c r="W15" s="28">
        <v>3.197573E-3</v>
      </c>
    </row>
    <row r="16" spans="1:25" s="20" customFormat="1" x14ac:dyDescent="0.3">
      <c r="A16" s="3" t="s">
        <v>3</v>
      </c>
      <c r="B16" s="27"/>
      <c r="C16" s="33" t="s">
        <v>19</v>
      </c>
      <c r="D16" s="18" t="s">
        <v>1</v>
      </c>
      <c r="E16" s="18" t="s">
        <v>18</v>
      </c>
      <c r="F16" s="18"/>
      <c r="G16" s="18"/>
      <c r="H16" s="33" t="s">
        <v>19</v>
      </c>
      <c r="I16" s="27"/>
      <c r="J16" s="14" t="s">
        <v>0</v>
      </c>
      <c r="K16" s="14"/>
      <c r="L16" s="14" t="s">
        <v>23</v>
      </c>
      <c r="M16" s="19">
        <v>78.605000000000004</v>
      </c>
      <c r="N16" s="19">
        <v>-89.834000000000003</v>
      </c>
      <c r="O16" s="19">
        <v>101.01</v>
      </c>
      <c r="P16" s="17">
        <f>M16-MIN(M$5:M$18)</f>
        <v>9.8359999999999985</v>
      </c>
      <c r="Q16" s="17">
        <f>N16-MIN(N$5:N$18)</f>
        <v>17.509</v>
      </c>
      <c r="R16" s="17">
        <f>O16-MIN(O$5:O$18)</f>
        <v>10.609000000000009</v>
      </c>
      <c r="S16" s="18">
        <v>20.605</v>
      </c>
      <c r="T16" s="18">
        <v>20</v>
      </c>
      <c r="U16" s="19">
        <v>0.42099999999999999</v>
      </c>
      <c r="V16" s="28">
        <v>0.65</v>
      </c>
      <c r="W16" s="28">
        <v>1.801991E-3</v>
      </c>
    </row>
    <row r="17" spans="1:23" s="20" customFormat="1" x14ac:dyDescent="0.3">
      <c r="A17" s="3" t="s">
        <v>3</v>
      </c>
      <c r="B17" s="18" t="s">
        <v>20</v>
      </c>
      <c r="C17" s="32"/>
      <c r="D17" s="18"/>
      <c r="E17" s="18"/>
      <c r="F17" s="18"/>
      <c r="G17" s="18"/>
      <c r="H17" s="33" t="s">
        <v>19</v>
      </c>
      <c r="I17" s="14" t="s">
        <v>20</v>
      </c>
      <c r="J17" s="14" t="s">
        <v>0</v>
      </c>
      <c r="K17" s="14"/>
      <c r="L17" s="18"/>
      <c r="M17" s="19">
        <v>80.307000000000002</v>
      </c>
      <c r="N17" s="19">
        <v>-107.07599999999999</v>
      </c>
      <c r="O17" s="5">
        <v>101.167</v>
      </c>
      <c r="P17" s="17">
        <f>M17-MIN(M$5:M$18)</f>
        <v>11.537999999999997</v>
      </c>
      <c r="Q17" s="17">
        <f>N17-MIN(N$5:N$18)</f>
        <v>0.26700000000001012</v>
      </c>
      <c r="R17" s="17">
        <f>O17-MIN(O$5:O$18)</f>
        <v>10.766000000000005</v>
      </c>
      <c r="S17" s="18">
        <v>26.306999999999999</v>
      </c>
      <c r="T17" s="18">
        <v>24</v>
      </c>
      <c r="U17" s="19">
        <v>0.33800000000000002</v>
      </c>
      <c r="V17" s="28">
        <v>0.28000000000000003</v>
      </c>
      <c r="W17" s="28">
        <v>1.6659439999999999E-3</v>
      </c>
    </row>
    <row r="18" spans="1:23" s="20" customFormat="1" x14ac:dyDescent="0.3">
      <c r="A18" s="3" t="s">
        <v>3</v>
      </c>
      <c r="B18" s="27"/>
      <c r="C18" s="33" t="s">
        <v>19</v>
      </c>
      <c r="D18" s="27"/>
      <c r="E18" s="27"/>
      <c r="F18" s="27"/>
      <c r="G18" s="18"/>
      <c r="H18" s="33" t="s">
        <v>19</v>
      </c>
      <c r="I18" s="27"/>
      <c r="J18" s="14" t="s">
        <v>0</v>
      </c>
      <c r="K18" s="14"/>
      <c r="L18" s="18" t="s">
        <v>23</v>
      </c>
      <c r="M18" s="19">
        <v>80.507000000000005</v>
      </c>
      <c r="N18" s="19">
        <v>-107.343</v>
      </c>
      <c r="O18" s="19">
        <v>101.367</v>
      </c>
      <c r="P18" s="17">
        <f>M18-MIN(M$5:M$18)</f>
        <v>11.738</v>
      </c>
      <c r="Q18" s="17">
        <f>N18-MIN(N$5:N$18)</f>
        <v>0</v>
      </c>
      <c r="R18" s="17">
        <f>O18-MIN(O$5:O$18)</f>
        <v>10.966000000000008</v>
      </c>
      <c r="S18" s="18">
        <v>26.507000000000001</v>
      </c>
      <c r="T18" s="18">
        <v>24</v>
      </c>
      <c r="U18" s="19">
        <v>0.32800000000000001</v>
      </c>
      <c r="V18" s="28">
        <v>0.56999999999999995</v>
      </c>
      <c r="W18" s="28">
        <v>1.5074089999999999E-3</v>
      </c>
    </row>
    <row r="19" spans="1:23" x14ac:dyDescent="0.3">
      <c r="C19" s="30"/>
      <c r="H19" s="7"/>
      <c r="S19"/>
    </row>
  </sheetData>
  <sortState ref="A5:Y18">
    <sortCondition ref="O5:O1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Food3_M4</vt:lpstr>
      <vt:lpstr>Feed3_M5</vt:lpstr>
      <vt:lpstr>Gamm_M6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Burdon</dc:creator>
  <cp:lastModifiedBy>Francis Burdon</cp:lastModifiedBy>
  <dcterms:created xsi:type="dcterms:W3CDTF">2020-10-03T16:24:45Z</dcterms:created>
  <dcterms:modified xsi:type="dcterms:W3CDTF">2020-12-21T22:42:20Z</dcterms:modified>
</cp:coreProperties>
</file>