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galliano/Desktop/Project-2_sba/"/>
    </mc:Choice>
  </mc:AlternateContent>
  <xr:revisionPtr revIDLastSave="0" documentId="13_ncr:1_{E78C27A2-AB5D-6744-A47A-48836D7DD433}" xr6:coauthVersionLast="33" xr6:coauthVersionMax="33" xr10:uidLastSave="{00000000-0000-0000-0000-000000000000}"/>
  <bookViews>
    <workbookView xWindow="3180" yWindow="2060" windowWidth="27640" windowHeight="16940" xr2:uid="{6397CD12-2B49-7A46-A650-F85DB6616044}"/>
  </bookViews>
  <sheets>
    <sheet name="Sheet5" sheetId="2" r:id="rId1"/>
    <sheet name="Sheet3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B26" i="2"/>
  <c r="C26" i="2"/>
  <c r="C11" i="1"/>
  <c r="B30" i="1"/>
  <c r="C42" i="1"/>
  <c r="C43" i="1"/>
  <c r="B52" i="1"/>
</calcChain>
</file>

<file path=xl/sharedStrings.xml><?xml version="1.0" encoding="utf-8"?>
<sst xmlns="http://schemas.openxmlformats.org/spreadsheetml/2006/main" count="93" uniqueCount="58">
  <si>
    <t>Total</t>
  </si>
  <si>
    <t>Compass Bank</t>
  </si>
  <si>
    <t>U.S. Bank National Association</t>
  </si>
  <si>
    <t>First Home Bank</t>
  </si>
  <si>
    <t>Independence Bank</t>
  </si>
  <si>
    <t>SunTrust Bank</t>
  </si>
  <si>
    <t>The Huntington National Bank</t>
  </si>
  <si>
    <t>JPMorgan Chase Bank, National Association</t>
  </si>
  <si>
    <t>Stearns Bank National Association</t>
  </si>
  <si>
    <t>Wells Fargo Bank, National Association</t>
  </si>
  <si>
    <t>Celtic Bank Corporation</t>
  </si>
  <si>
    <t>Charge-off Amt</t>
  </si>
  <si>
    <t>Lending Banks</t>
  </si>
  <si>
    <t>First National Bank of Pennsylvania</t>
  </si>
  <si>
    <t>Pacific Western Bank</t>
  </si>
  <si>
    <t>Pacific City Bank</t>
  </si>
  <si>
    <t>Pinnacle Bank</t>
  </si>
  <si>
    <t>United Community Bank</t>
  </si>
  <si>
    <t>Manufacturers and Traders Trust Company</t>
  </si>
  <si>
    <t>First Financial Bank</t>
  </si>
  <si>
    <t>Commonwealth Business Bank</t>
  </si>
  <si>
    <t>BankUnited, National Association</t>
  </si>
  <si>
    <t>Regions Bank</t>
  </si>
  <si>
    <t>Pacific Premier Bank</t>
  </si>
  <si>
    <t>Bank of the West</t>
  </si>
  <si>
    <t>TD Bank, National Association</t>
  </si>
  <si>
    <t>KeyBank National Association</t>
  </si>
  <si>
    <t>Seacoast Commerce Bank</t>
  </si>
  <si>
    <t>Bank of Hope</t>
  </si>
  <si>
    <t>Newtek Small Business Finance, Inc.</t>
  </si>
  <si>
    <t>Byline Bank</t>
  </si>
  <si>
    <t>Live Oak Banking Company</t>
  </si>
  <si>
    <t>Total Fundings</t>
  </si>
  <si>
    <t>MI</t>
  </si>
  <si>
    <t>NJ</t>
  </si>
  <si>
    <t>WA</t>
  </si>
  <si>
    <t>IL</t>
  </si>
  <si>
    <t>OH</t>
  </si>
  <si>
    <t>NY</t>
  </si>
  <si>
    <t>GA</t>
  </si>
  <si>
    <t>FL</t>
  </si>
  <si>
    <t>TX</t>
  </si>
  <si>
    <t>CA</t>
  </si>
  <si>
    <t>CountApproval</t>
  </si>
  <si>
    <t>GrossApproval</t>
  </si>
  <si>
    <t>States</t>
  </si>
  <si>
    <t>Residential Remodelers</t>
  </si>
  <si>
    <t>Beauty Salons</t>
  </si>
  <si>
    <t>General Automotive Repair</t>
  </si>
  <si>
    <t>General Freight Trucking, Long Distance, Truckload</t>
  </si>
  <si>
    <t>Offices of Dentists</t>
  </si>
  <si>
    <t>Home Health Care Services</t>
  </si>
  <si>
    <t>Computer and Office Machine Repair and Maintenance</t>
  </si>
  <si>
    <t>Computer Systems Design Services</t>
  </si>
  <si>
    <t>Full-Service Restaurants</t>
  </si>
  <si>
    <t>Limited-Service Restaurants</t>
  </si>
  <si>
    <t>SumCOAmount</t>
  </si>
  <si>
    <t>SIC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</si>
</sst>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0" applyNumberFormat="1"/>
    <xf numFmtId="0" fontId="0" fillId="0" borderId="0" xfId="0" applyAlignment="1">
      <alignment horizontal="right"/>
    </xf>
    <xf numFmtId="10" fontId="0" fillId="0" borderId="0" xfId="2" applyNumberFormat="1" applyFont="1"/>
    <xf numFmtId="0" fontId="2" fillId="0" borderId="1" xfId="0" applyFont="1" applyBorder="1"/>
    <xf numFmtId="164" fontId="0" fillId="0" borderId="0" xfId="0" applyNumberFormat="1"/>
    <xf numFmtId="164" fontId="0" fillId="0" borderId="0" xfId="1" applyNumberFormat="1" applyFont="1"/>
    <xf numFmtId="0" fontId="2" fillId="0" borderId="1" xfId="0" applyFont="1" applyBorder="1" applyAlignment="1">
      <alignment horizontal="center"/>
    </xf>
    <xf numFmtId="43" fontId="0" fillId="0" borderId="0" xfId="1" applyFont="1"/>
    <xf numFmtId="0" fontId="0" fillId="0" borderId="0" xfId="1" applyNumberFormat="1" applyFont="1"/>
    <xf numFmtId="0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SumCOAmount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38-5747-BCA4-854442942E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38-5747-BCA4-854442942E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38-5747-BCA4-854442942E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38-5747-BCA4-854442942E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638-5747-BCA4-854442942E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638-5747-BCA4-854442942E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638-5747-BCA4-854442942E6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638-5747-BCA4-854442942E6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638-5747-BCA4-854442942E6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638-5747-BCA4-854442942E6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Sheet5!$A$2:$A$11</c:f>
              <c:strCache>
                <c:ptCount val="10"/>
                <c:pt idx="0">
                  <c:v>Limited-Service Restaurants</c:v>
                </c:pt>
                <c:pt idx="1">
                  <c:v>Full-Service Restaurants</c:v>
                </c:pt>
                <c:pt idx="2">
                  <c:v>Computer Systems Design Services</c:v>
                </c:pt>
                <c:pt idx="3">
                  <c:v>Computer and Office Machine Repair and Maintenance</c:v>
                </c:pt>
                <c:pt idx="4">
                  <c:v>Home Health Care Services</c:v>
                </c:pt>
                <c:pt idx="5">
                  <c:v>Offices of Dentists</c:v>
                </c:pt>
                <c:pt idx="6">
                  <c:v>General Freight Trucking, Long Distance, Truckload</c:v>
                </c:pt>
                <c:pt idx="7">
                  <c:v>General Automotive Repair</c:v>
                </c:pt>
                <c:pt idx="8">
                  <c:v>Beauty Salons</c:v>
                </c:pt>
                <c:pt idx="9">
                  <c:v>Residential Remodelers</c:v>
                </c:pt>
              </c:strCache>
            </c:strRef>
          </c:cat>
          <c:val>
            <c:numRef>
              <c:f>Sheet5!$B$2:$B$11</c:f>
              <c:numCache>
                <c:formatCode>_(* #,##0_);_(* \(#,##0\);_(* "-"??_);_(@_)</c:formatCode>
                <c:ptCount val="10"/>
                <c:pt idx="0">
                  <c:v>8747151</c:v>
                </c:pt>
                <c:pt idx="1">
                  <c:v>7994638</c:v>
                </c:pt>
                <c:pt idx="2">
                  <c:v>3245770</c:v>
                </c:pt>
                <c:pt idx="3">
                  <c:v>3211579</c:v>
                </c:pt>
                <c:pt idx="4">
                  <c:v>2893867</c:v>
                </c:pt>
                <c:pt idx="5">
                  <c:v>2830613</c:v>
                </c:pt>
                <c:pt idx="6">
                  <c:v>2668124</c:v>
                </c:pt>
                <c:pt idx="7">
                  <c:v>2309605</c:v>
                </c:pt>
                <c:pt idx="8">
                  <c:v>2260747</c:v>
                </c:pt>
                <c:pt idx="9">
                  <c:v>1824584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638-5747-BCA4-854442942E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Approvals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Sheet5!$B$15</c:f>
              <c:strCache>
                <c:ptCount val="1"/>
                <c:pt idx="0">
                  <c:v>GrossApproval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Sheet5!$A$16:$A$25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GA</c:v>
                </c:pt>
                <c:pt idx="4">
                  <c:v>NY</c:v>
                </c:pt>
                <c:pt idx="5">
                  <c:v>OH</c:v>
                </c:pt>
                <c:pt idx="6">
                  <c:v>IL</c:v>
                </c:pt>
                <c:pt idx="7">
                  <c:v>WA</c:v>
                </c:pt>
                <c:pt idx="8">
                  <c:v>NJ</c:v>
                </c:pt>
                <c:pt idx="9">
                  <c:v>MI</c:v>
                </c:pt>
              </c:strCache>
            </c:strRef>
          </c:cat>
          <c:val>
            <c:numRef>
              <c:f>Sheet5!$B$16:$B$25</c:f>
              <c:numCache>
                <c:formatCode>_(* #,##0_);_(* \(#,##0\);_(* "-"??_);_(@_)</c:formatCode>
                <c:ptCount val="10"/>
                <c:pt idx="0">
                  <c:v>13981545294</c:v>
                </c:pt>
                <c:pt idx="1">
                  <c:v>8422896931</c:v>
                </c:pt>
                <c:pt idx="2">
                  <c:v>5257561806</c:v>
                </c:pt>
                <c:pt idx="3">
                  <c:v>4294621108</c:v>
                </c:pt>
                <c:pt idx="4">
                  <c:v>3645579009</c:v>
                </c:pt>
                <c:pt idx="5">
                  <c:v>2995614007</c:v>
                </c:pt>
                <c:pt idx="6">
                  <c:v>2751405076</c:v>
                </c:pt>
                <c:pt idx="7">
                  <c:v>2552718251</c:v>
                </c:pt>
                <c:pt idx="8">
                  <c:v>2533838663</c:v>
                </c:pt>
                <c:pt idx="9">
                  <c:v>2413981911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6F45-B042-1CFB3867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551711"/>
        <c:axId val="519892015"/>
      </c:barChart>
      <c:lineChart>
        <c:grouping val="standard"/>
        <c:varyColors val="0"/>
        <c:ser>
          <c:idx val="1"/>
          <c:order val="1"/>
          <c:tx>
            <c:strRef>
              <c:f>Sheet5!$C$15</c:f>
              <c:strCache>
                <c:ptCount val="1"/>
                <c:pt idx="0">
                  <c:v>CountApproval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Sheet5!$A$16:$A$25</c:f>
              <c:strCache>
                <c:ptCount val="10"/>
                <c:pt idx="0">
                  <c:v>CA</c:v>
                </c:pt>
                <c:pt idx="1">
                  <c:v>TX</c:v>
                </c:pt>
                <c:pt idx="2">
                  <c:v>FL</c:v>
                </c:pt>
                <c:pt idx="3">
                  <c:v>GA</c:v>
                </c:pt>
                <c:pt idx="4">
                  <c:v>NY</c:v>
                </c:pt>
                <c:pt idx="5">
                  <c:v>OH</c:v>
                </c:pt>
                <c:pt idx="6">
                  <c:v>IL</c:v>
                </c:pt>
                <c:pt idx="7">
                  <c:v>WA</c:v>
                </c:pt>
                <c:pt idx="8">
                  <c:v>NJ</c:v>
                </c:pt>
                <c:pt idx="9">
                  <c:v>MI</c:v>
                </c:pt>
              </c:strCache>
            </c:strRef>
          </c:cat>
          <c:val>
            <c:numRef>
              <c:f>Sheet5!$C$16:$C$25</c:f>
              <c:numCache>
                <c:formatCode>_(* #,##0_);_(* \(#,##0\);_(* "-"??_);_(@_)</c:formatCode>
                <c:ptCount val="10"/>
                <c:pt idx="0">
                  <c:v>28034</c:v>
                </c:pt>
                <c:pt idx="1">
                  <c:v>16790</c:v>
                </c:pt>
                <c:pt idx="2">
                  <c:v>11395</c:v>
                </c:pt>
                <c:pt idx="3">
                  <c:v>6088</c:v>
                </c:pt>
                <c:pt idx="4">
                  <c:v>14141</c:v>
                </c:pt>
                <c:pt idx="5">
                  <c:v>11787</c:v>
                </c:pt>
                <c:pt idx="6">
                  <c:v>6552</c:v>
                </c:pt>
                <c:pt idx="7">
                  <c:v>5453</c:v>
                </c:pt>
                <c:pt idx="8">
                  <c:v>6489</c:v>
                </c:pt>
                <c:pt idx="9">
                  <c:v>8422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6F45-B042-1CFB38675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23935"/>
        <c:axId val="519922223"/>
      </c:lineChart>
      <c:catAx>
        <c:axId val="51955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92015"/>
        <c:crosses val="autoZero"/>
        <c:auto val="1"/>
        <c:lblAlgn val="ctr"/>
        <c:lblOffset val="100"/>
        <c:noMultiLvlLbl val="0"/>
      </c:catAx>
      <c:valAx>
        <c:axId val="5198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51711"/>
        <c:crosses val="autoZero"/>
        <c:crossBetween val="between"/>
      </c:valAx>
      <c:valAx>
        <c:axId val="519922223"/>
        <c:scaling>
          <c:orientation val="minMax"/>
        </c:scaling>
        <c:delete val="0"/>
        <c:axPos val="r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3935"/>
        <c:crosses val="max"/>
        <c:crossBetween val="between"/>
      </c:valAx>
      <c:catAx>
        <c:axId val="5199239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922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Fundings</a:t>
            </a:r>
          </a:p>
          <a:p>
            <a:pPr>
              <a:defRPr/>
            </a:pPr>
            <a:r>
              <a:rPr lang="en-US"/>
              <a:t> (during last 3.3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 Fundings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Sheet3!$A$2:$A$11</c:f>
              <c:strCache>
                <c:ptCount val="10"/>
                <c:pt idx="0">
                  <c:v>Wells Fargo Bank, National Association</c:v>
                </c:pt>
                <c:pt idx="1">
                  <c:v>Live Oak Banking Company</c:v>
                </c:pt>
                <c:pt idx="2">
                  <c:v>JPMorgan Chase Bank, National Association</c:v>
                </c:pt>
                <c:pt idx="3">
                  <c:v>The Huntington National Bank</c:v>
                </c:pt>
                <c:pt idx="4">
                  <c:v>U.S. Bank National Association</c:v>
                </c:pt>
                <c:pt idx="5">
                  <c:v>Byline Bank</c:v>
                </c:pt>
                <c:pt idx="6">
                  <c:v>Celtic Bank Corporation</c:v>
                </c:pt>
                <c:pt idx="7">
                  <c:v>Newtek Small Business Finance, Inc.</c:v>
                </c:pt>
                <c:pt idx="8">
                  <c:v>Bank of Hope</c:v>
                </c:pt>
                <c:pt idx="9">
                  <c:v>Compass Bank</c:v>
                </c:pt>
              </c:strCache>
            </c:strRef>
          </c:cat>
          <c:val>
            <c:numRef>
              <c:f>Sheet3!$B$2:$B$11</c:f>
              <c:numCache>
                <c:formatCode>_(* #,##0_);_(* \(#,##0\);_(* "-"??_);_(@_)</c:formatCode>
                <c:ptCount val="10"/>
                <c:pt idx="0">
                  <c:v>6148193326</c:v>
                </c:pt>
                <c:pt idx="1">
                  <c:v>4668337276</c:v>
                </c:pt>
                <c:pt idx="2">
                  <c:v>2586664609</c:v>
                </c:pt>
                <c:pt idx="3">
                  <c:v>2512775419</c:v>
                </c:pt>
                <c:pt idx="4">
                  <c:v>1969692454</c:v>
                </c:pt>
                <c:pt idx="5">
                  <c:v>1498833910</c:v>
                </c:pt>
                <c:pt idx="6">
                  <c:v>1409048020</c:v>
                </c:pt>
                <c:pt idx="7">
                  <c:v>1328322700</c:v>
                </c:pt>
                <c:pt idx="8">
                  <c:v>1109526400</c:v>
                </c:pt>
                <c:pt idx="9">
                  <c:v>1066252258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C-984A-8F86-6F413FD7A3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18663488"/>
        <c:axId val="518750432"/>
      </c:barChart>
      <c:catAx>
        <c:axId val="518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50432"/>
        <c:crosses val="autoZero"/>
        <c:auto val="1"/>
        <c:lblAlgn val="ctr"/>
        <c:lblOffset val="100"/>
        <c:noMultiLvlLbl val="0"/>
      </c:catAx>
      <c:valAx>
        <c:axId val="518750432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186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Charge-Off</a:t>
            </a:r>
          </a:p>
          <a:p>
            <a:pPr>
              <a:defRPr/>
            </a:pPr>
            <a:r>
              <a:rPr lang="en-US"/>
              <a:t>(During Last 3.3 Yrs)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Sheet3!$A$42:$A$51</c:f>
              <c:strCache>
                <c:ptCount val="10"/>
                <c:pt idx="0">
                  <c:v>Celtic Bank Corporation</c:v>
                </c:pt>
                <c:pt idx="1">
                  <c:v>Wells Fargo Bank, National Association</c:v>
                </c:pt>
                <c:pt idx="2">
                  <c:v>Stearns Bank National Association</c:v>
                </c:pt>
                <c:pt idx="3">
                  <c:v>JPMorgan Chase Bank, National Association</c:v>
                </c:pt>
                <c:pt idx="4">
                  <c:v>The Huntington National Bank</c:v>
                </c:pt>
                <c:pt idx="5">
                  <c:v>SunTrust Bank</c:v>
                </c:pt>
                <c:pt idx="6">
                  <c:v>Independence Bank</c:v>
                </c:pt>
                <c:pt idx="7">
                  <c:v>First Home Bank</c:v>
                </c:pt>
                <c:pt idx="8">
                  <c:v>U.S. Bank National Association</c:v>
                </c:pt>
                <c:pt idx="9">
                  <c:v>Compass Bank</c:v>
                </c:pt>
              </c:strCache>
            </c:strRef>
          </c:cat>
          <c:val>
            <c:numRef>
              <c:f>Sheet3!$B$42:$B$51</c:f>
              <c:numCache>
                <c:formatCode>_(* #,##0.00_);_(* \(#,##0.00\);_(* "-"??_);_(@_)</c:formatCode>
                <c:ptCount val="10"/>
                <c:pt idx="0">
                  <c:v>19994159</c:v>
                </c:pt>
                <c:pt idx="1">
                  <c:v>12366470</c:v>
                </c:pt>
                <c:pt idx="2">
                  <c:v>8421812</c:v>
                </c:pt>
                <c:pt idx="3">
                  <c:v>6858664</c:v>
                </c:pt>
                <c:pt idx="4">
                  <c:v>4475085</c:v>
                </c:pt>
                <c:pt idx="5">
                  <c:v>4222509</c:v>
                </c:pt>
                <c:pt idx="6">
                  <c:v>3932759</c:v>
                </c:pt>
                <c:pt idx="7">
                  <c:v>3730024</c:v>
                </c:pt>
                <c:pt idx="8">
                  <c:v>3545461</c:v>
                </c:pt>
                <c:pt idx="9">
                  <c:v>3072518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D-0644-BD66-21499E6ED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6617520"/>
        <c:axId val="764502416"/>
      </c:barChart>
      <c:catAx>
        <c:axId val="66661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02416"/>
        <c:crosses val="autoZero"/>
        <c:auto val="1"/>
        <c:lblAlgn val="ctr"/>
        <c:lblOffset val="100"/>
        <c:noMultiLvlLbl val="0"/>
      </c:catAx>
      <c:valAx>
        <c:axId val="764502416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6661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Loans</a:t>
            </a:r>
            <a:r>
              <a:rPr lang="en-US" baseline="0"/>
              <a:t> Funded </a:t>
            </a:r>
          </a:p>
          <a:p>
            <a:pPr>
              <a:defRPr/>
            </a:pPr>
            <a:r>
              <a:rPr lang="en-US" baseline="0"/>
              <a:t>(2015-2017)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Sheet3!$A$66</c:f>
              <c:strCache>
                <c:ptCount val="1"/>
                <c:pt idx="0">
                  <c:v>Wells Fargo Bank, National Association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val>
            <c:numRef>
              <c:f>Sheet3!$B$66:$D$66</c:f>
              <c:numCache>
                <c:formatCode>_(* #,##0.00_);_(* \(#,##0.00\);_(* "-"??_);_(@_)</c:formatCode>
                <c:ptCount val="3"/>
                <c:pt idx="0">
                  <c:v>1753844441</c:v>
                </c:pt>
                <c:pt idx="1">
                  <c:v>1977035235</c:v>
                </c:pt>
                <c:pt idx="2">
                  <c:v>1767258350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5-3A4D-A68D-104FD8F8B888}"/>
            </c:ext>
          </c:extLst>
        </c:ser>
        <c:ser>
          <c:idx val="1"/>
          <c:order val="1"/>
          <c:tx>
            <c:strRef>
              <c:f>Sheet3!$A$67</c:f>
              <c:strCache>
                <c:ptCount val="1"/>
                <c:pt idx="0">
                  <c:v>Live Oak Banking Company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Sheet3!$B$67:$D$67</c:f>
              <c:numCache>
                <c:formatCode>_(* #,##0.00_);_(* \(#,##0.00\);_(* "-"??_);_(@_)</c:formatCode>
                <c:ptCount val="3"/>
                <c:pt idx="0">
                  <c:v>1085680100</c:v>
                </c:pt>
                <c:pt idx="1">
                  <c:v>1374514342</c:v>
                </c:pt>
                <c:pt idx="2">
                  <c:v>1419657734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5-3A4D-A68D-104FD8F8B888}"/>
            </c:ext>
          </c:extLst>
        </c:ser>
        <c:ser>
          <c:idx val="2"/>
          <c:order val="2"/>
          <c:tx>
            <c:strRef>
              <c:f>Sheet3!$A$68</c:f>
              <c:strCache>
                <c:ptCount val="1"/>
                <c:pt idx="0">
                  <c:v>JPMorgan Chase Bank, National Association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val>
            <c:numRef>
              <c:f>Sheet3!$B$68:$D$68</c:f>
              <c:numCache>
                <c:formatCode>_(* #,##0.00_);_(* \(#,##0.00\);_(* "-"??_);_(@_)</c:formatCode>
                <c:ptCount val="3"/>
                <c:pt idx="0">
                  <c:v>718914700</c:v>
                </c:pt>
                <c:pt idx="1">
                  <c:v>799574063</c:v>
                </c:pt>
                <c:pt idx="2">
                  <c:v>745232146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5-3A4D-A68D-104FD8F8B888}"/>
            </c:ext>
          </c:extLst>
        </c:ser>
        <c:ser>
          <c:idx val="3"/>
          <c:order val="3"/>
          <c:tx>
            <c:strRef>
              <c:f>Sheet3!$A$69</c:f>
              <c:strCache>
                <c:ptCount val="1"/>
                <c:pt idx="0">
                  <c:v>The Huntington National Bank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val>
            <c:numRef>
              <c:f>Sheet3!$B$69:$D$69</c:f>
              <c:numCache>
                <c:formatCode>_(* #,##0.00_);_(* \(#,##0.00\);_(* "-"??_);_(@_)</c:formatCode>
                <c:ptCount val="3"/>
                <c:pt idx="0">
                  <c:v>614628800</c:v>
                </c:pt>
                <c:pt idx="1">
                  <c:v>645522150</c:v>
                </c:pt>
                <c:pt idx="2">
                  <c:v>802677139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5-3A4D-A68D-104FD8F8B888}"/>
            </c:ext>
          </c:extLst>
        </c:ser>
        <c:ser>
          <c:idx val="4"/>
          <c:order val="4"/>
          <c:tx>
            <c:strRef>
              <c:f>Sheet3!$A$70</c:f>
              <c:strCache>
                <c:ptCount val="1"/>
                <c:pt idx="0">
                  <c:v>U.S. Bank National Association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val>
            <c:numRef>
              <c:f>Sheet3!$B$70:$D$70</c:f>
              <c:numCache>
                <c:formatCode>_(* #,##0.00_);_(* \(#,##0.00\);_(* "-"??_);_(@_)</c:formatCode>
                <c:ptCount val="3"/>
                <c:pt idx="0">
                  <c:v>430697800</c:v>
                </c:pt>
                <c:pt idx="1">
                  <c:v>845066404</c:v>
                </c:pt>
                <c:pt idx="2">
                  <c:v>514619250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E5-3A4D-A68D-104FD8F8B888}"/>
            </c:ext>
          </c:extLst>
        </c:ser>
        <c:ser>
          <c:idx val="5"/>
          <c:order val="5"/>
          <c:tx>
            <c:strRef>
              <c:f>Sheet3!$A$71</c:f>
              <c:strCache>
                <c:ptCount val="1"/>
                <c:pt idx="0">
                  <c:v>Byline Bank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val>
            <c:numRef>
              <c:f>Sheet3!$B$71:$D$71</c:f>
              <c:numCache>
                <c:formatCode>_(* #,##0.00_);_(* \(#,##0.00\);_(* "-"??_);_(@_)</c:formatCode>
                <c:ptCount val="3"/>
                <c:pt idx="0">
                  <c:v>336257100</c:v>
                </c:pt>
                <c:pt idx="1">
                  <c:v>476521232</c:v>
                </c:pt>
                <c:pt idx="2">
                  <c:v>402987578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E5-3A4D-A68D-104FD8F8B888}"/>
            </c:ext>
          </c:extLst>
        </c:ser>
        <c:ser>
          <c:idx val="6"/>
          <c:order val="6"/>
          <c:tx>
            <c:strRef>
              <c:f>Sheet3!$A$72</c:f>
              <c:strCache>
                <c:ptCount val="1"/>
                <c:pt idx="0">
                  <c:v>Celtic Bank Corporation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val>
            <c:numRef>
              <c:f>Sheet3!$B$72:$D$72</c:f>
              <c:numCache>
                <c:formatCode>_(* #,##0.00_);_(* \(#,##0.00\);_(* "-"??_);_(@_)</c:formatCode>
                <c:ptCount val="3"/>
                <c:pt idx="0">
                  <c:v>322612900</c:v>
                </c:pt>
                <c:pt idx="1">
                  <c:v>396601400</c:v>
                </c:pt>
                <c:pt idx="2">
                  <c:v>488634320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E5-3A4D-A68D-104FD8F8B888}"/>
            </c:ext>
          </c:extLst>
        </c:ser>
        <c:ser>
          <c:idx val="7"/>
          <c:order val="7"/>
          <c:tx>
            <c:strRef>
              <c:f>Sheet3!$A$73</c:f>
              <c:strCache>
                <c:ptCount val="1"/>
                <c:pt idx="0">
                  <c:v>Newtek Small Business Finance, Inc.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val>
            <c:numRef>
              <c:f>Sheet3!$B$73:$D$73</c:f>
              <c:numCache>
                <c:formatCode>_(* #,##0.00_);_(* \(#,##0.00\);_(* "-"??_);_(@_)</c:formatCode>
                <c:ptCount val="3"/>
                <c:pt idx="0">
                  <c:v>242055600</c:v>
                </c:pt>
                <c:pt idx="1">
                  <c:v>398717100</c:v>
                </c:pt>
                <c:pt idx="2">
                  <c:v>412872700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E5-3A4D-A68D-104FD8F8B888}"/>
            </c:ext>
          </c:extLst>
        </c:ser>
        <c:ser>
          <c:idx val="8"/>
          <c:order val="8"/>
          <c:tx>
            <c:strRef>
              <c:f>Sheet3!$A$74</c:f>
              <c:strCache>
                <c:ptCount val="1"/>
                <c:pt idx="0">
                  <c:v>Bank of Hope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val>
            <c:numRef>
              <c:f>Sheet3!$B$74:$D$74</c:f>
              <c:numCache>
                <c:formatCode>_(* #,##0.00_);_(* \(#,##0.00\);_(* "-"??_);_(@_)</c:formatCode>
                <c:ptCount val="3"/>
                <c:pt idx="0">
                  <c:v>339346600</c:v>
                </c:pt>
                <c:pt idx="1">
                  <c:v>321628800</c:v>
                </c:pt>
                <c:pt idx="2">
                  <c:v>264124100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E5-3A4D-A68D-104FD8F8B888}"/>
            </c:ext>
          </c:extLst>
        </c:ser>
        <c:ser>
          <c:idx val="9"/>
          <c:order val="9"/>
          <c:tx>
            <c:strRef>
              <c:f>Sheet3!$A$75</c:f>
              <c:strCache>
                <c:ptCount val="1"/>
                <c:pt idx="0">
                  <c:v>Compass Bank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marker>
          <c:val>
            <c:numRef>
              <c:f>Sheet3!$B$75:$D$75</c:f>
              <c:numCache>
                <c:formatCode>_(* #,##0.00_);_(* \(#,##0.00\);_(* "-"??_);_(@_)</c:formatCode>
                <c:ptCount val="3"/>
                <c:pt idx="0">
                  <c:v>263609958</c:v>
                </c:pt>
                <c:pt idx="1">
                  <c:v>311611300</c:v>
                </c:pt>
                <c:pt idx="2">
                  <c:v>317777000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E5-3A4D-A68D-104FD8F8B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41263"/>
        <c:axId val="525700751"/>
      </c:lineChart>
      <c:catAx>
        <c:axId val="5215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0751"/>
        <c:crosses val="autoZero"/>
        <c:auto val="1"/>
        <c:lblAlgn val="ctr"/>
        <c:lblOffset val="100"/>
        <c:noMultiLvlLbl val="0"/>
      </c:catAx>
      <c:valAx>
        <c:axId val="5257007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215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</a:t>
            </a:r>
          </a:p>
          <a:p>
            <a:pPr>
              <a:defRPr/>
            </a:pPr>
            <a:r>
              <a:rPr lang="en-US"/>
              <a:t>(3.3</a:t>
            </a:r>
            <a:r>
              <a:rPr lang="en-US" baseline="0"/>
              <a:t> yrs)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Sheet3!$A$77</c:f>
              <c:strCache>
                <c:ptCount val="1"/>
                <c:pt idx="0">
                  <c:v>Lending Banks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Sheet3!$B$77:$D$77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7-244E-BC25-ECFA2973C299}"/>
            </c:ext>
          </c:extLst>
        </c:ser>
        <c:ser>
          <c:idx val="1"/>
          <c:order val="1"/>
          <c:tx>
            <c:strRef>
              <c:f>Sheet3!$A$78</c:f>
              <c:strCache>
                <c:ptCount val="1"/>
                <c:pt idx="0">
                  <c:v>Wells Fargo Bank, National Association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Sheet3!$B$78:$D$78</c:f>
              <c:numCache>
                <c:formatCode>General</c:formatCode>
                <c:ptCount val="3"/>
                <c:pt idx="0">
                  <c:v>6724</c:v>
                </c:pt>
                <c:pt idx="1">
                  <c:v>8737</c:v>
                </c:pt>
                <c:pt idx="2">
                  <c:v>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7-244E-BC25-ECFA2973C299}"/>
            </c:ext>
          </c:extLst>
        </c:ser>
        <c:ser>
          <c:idx val="2"/>
          <c:order val="2"/>
          <c:tx>
            <c:strRef>
              <c:f>Sheet3!$A$79</c:f>
              <c:strCache>
                <c:ptCount val="1"/>
                <c:pt idx="0">
                  <c:v>Live Oak Banking Company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Sheet3!$B$79:$D$79</c:f>
              <c:numCache>
                <c:formatCode>General</c:formatCode>
                <c:ptCount val="3"/>
                <c:pt idx="0">
                  <c:v>892</c:v>
                </c:pt>
                <c:pt idx="1">
                  <c:v>1075</c:v>
                </c:pt>
                <c:pt idx="2">
                  <c:v>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7-244E-BC25-ECFA2973C299}"/>
            </c:ext>
          </c:extLst>
        </c:ser>
        <c:ser>
          <c:idx val="3"/>
          <c:order val="3"/>
          <c:tx>
            <c:strRef>
              <c:f>Sheet3!$A$80</c:f>
              <c:strCache>
                <c:ptCount val="1"/>
                <c:pt idx="0">
                  <c:v>JPMorgan Chase Bank, National Association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Sheet3!$B$80:$D$80</c:f>
              <c:numCache>
                <c:formatCode>General</c:formatCode>
                <c:ptCount val="3"/>
                <c:pt idx="0">
                  <c:v>3757</c:v>
                </c:pt>
                <c:pt idx="1">
                  <c:v>3330</c:v>
                </c:pt>
                <c:pt idx="2">
                  <c:v>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7-244E-BC25-ECFA2973C299}"/>
            </c:ext>
          </c:extLst>
        </c:ser>
        <c:ser>
          <c:idx val="4"/>
          <c:order val="4"/>
          <c:tx>
            <c:strRef>
              <c:f>Sheet3!$A$81</c:f>
              <c:strCache>
                <c:ptCount val="1"/>
                <c:pt idx="0">
                  <c:v>The Huntington National Bank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Sheet3!$B$81:$D$81</c:f>
              <c:numCache>
                <c:formatCode>General</c:formatCode>
                <c:ptCount val="3"/>
                <c:pt idx="0">
                  <c:v>3842</c:v>
                </c:pt>
                <c:pt idx="1">
                  <c:v>3902</c:v>
                </c:pt>
                <c:pt idx="2">
                  <c:v>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97-244E-BC25-ECFA2973C299}"/>
            </c:ext>
          </c:extLst>
        </c:ser>
        <c:ser>
          <c:idx val="5"/>
          <c:order val="5"/>
          <c:tx>
            <c:strRef>
              <c:f>Sheet3!$A$82</c:f>
              <c:strCache>
                <c:ptCount val="1"/>
                <c:pt idx="0">
                  <c:v>U.S. Bank National Association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Sheet3!$B$82:$D$82</c:f>
              <c:numCache>
                <c:formatCode>General</c:formatCode>
                <c:ptCount val="3"/>
                <c:pt idx="0">
                  <c:v>3251</c:v>
                </c:pt>
                <c:pt idx="1">
                  <c:v>3285</c:v>
                </c:pt>
                <c:pt idx="2">
                  <c:v>2090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97-244E-BC25-ECFA2973C299}"/>
            </c:ext>
          </c:extLst>
        </c:ser>
        <c:ser>
          <c:idx val="6"/>
          <c:order val="6"/>
          <c:tx>
            <c:strRef>
              <c:f>Sheet3!$A$83</c:f>
              <c:strCache>
                <c:ptCount val="1"/>
                <c:pt idx="0">
                  <c:v>Byline Bank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Sheet3!$B$83:$D$83</c:f>
              <c:numCache>
                <c:formatCode>General</c:formatCode>
                <c:ptCount val="3"/>
                <c:pt idx="0">
                  <c:v>360</c:v>
                </c:pt>
                <c:pt idx="1">
                  <c:v>426</c:v>
                </c:pt>
                <c:pt idx="2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97-244E-BC25-ECFA2973C299}"/>
            </c:ext>
          </c:extLst>
        </c:ser>
        <c:ser>
          <c:idx val="7"/>
          <c:order val="7"/>
          <c:tx>
            <c:strRef>
              <c:f>Sheet3!$A$84</c:f>
              <c:strCache>
                <c:ptCount val="1"/>
                <c:pt idx="0">
                  <c:v>Celtic Bank Corporation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Sheet3!$B$84:$D$84</c:f>
              <c:numCache>
                <c:formatCode>General</c:formatCode>
                <c:ptCount val="3"/>
                <c:pt idx="0">
                  <c:v>1152</c:v>
                </c:pt>
                <c:pt idx="1">
                  <c:v>1399</c:v>
                </c:pt>
                <c:pt idx="2">
                  <c:v>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97-244E-BC25-ECFA2973C299}"/>
            </c:ext>
          </c:extLst>
        </c:ser>
        <c:ser>
          <c:idx val="8"/>
          <c:order val="8"/>
          <c:tx>
            <c:strRef>
              <c:f>Sheet3!$A$85</c:f>
              <c:strCache>
                <c:ptCount val="1"/>
                <c:pt idx="0">
                  <c:v>Newtek Small Business Finance, Inc.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Sheet3!$B$85:$D$85</c:f>
              <c:numCache>
                <c:formatCode>General</c:formatCode>
                <c:ptCount val="3"/>
                <c:pt idx="0">
                  <c:v>264</c:v>
                </c:pt>
                <c:pt idx="1">
                  <c:v>517</c:v>
                </c:pt>
                <c:pt idx="2">
                  <c:v>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97-244E-BC25-ECFA2973C299}"/>
            </c:ext>
          </c:extLst>
        </c:ser>
        <c:ser>
          <c:idx val="9"/>
          <c:order val="9"/>
          <c:tx>
            <c:strRef>
              <c:f>Sheet3!$A$86</c:f>
              <c:strCache>
                <c:ptCount val="1"/>
                <c:pt idx="0">
                  <c:v>Bank of Hope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Sheet3!$B$86:$D$86</c:f>
              <c:numCache>
                <c:formatCode>General</c:formatCode>
                <c:ptCount val="3"/>
                <c:pt idx="0">
                  <c:v>548</c:v>
                </c:pt>
                <c:pt idx="1">
                  <c:v>472</c:v>
                </c:pt>
                <c:pt idx="2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97-244E-BC25-ECFA2973C299}"/>
            </c:ext>
          </c:extLst>
        </c:ser>
        <c:ser>
          <c:idx val="10"/>
          <c:order val="10"/>
          <c:tx>
            <c:strRef>
              <c:f>Sheet3!$A$87</c:f>
              <c:strCache>
                <c:ptCount val="1"/>
                <c:pt idx="0">
                  <c:v>Compass Bank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Sheet3!$B$87:$D$87</c:f>
              <c:numCache>
                <c:formatCode>General</c:formatCode>
                <c:ptCount val="3"/>
                <c:pt idx="0">
                  <c:v>1280</c:v>
                </c:pt>
                <c:pt idx="1">
                  <c:v>1801</c:v>
                </c:pt>
                <c:pt idx="2">
                  <c:v>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97-244E-BC25-ECFA2973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95471"/>
        <c:axId val="571897167"/>
      </c:lineChart>
      <c:catAx>
        <c:axId val="5718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7167"/>
        <c:crosses val="autoZero"/>
        <c:auto val="1"/>
        <c:lblAlgn val="ctr"/>
        <c:lblOffset val="100"/>
        <c:noMultiLvlLbl val="0"/>
      </c:catAx>
      <c:valAx>
        <c:axId val="5718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8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3</xdr:row>
      <xdr:rowOff>38100</xdr:rowOff>
    </xdr:from>
    <xdr:to>
      <xdr:col>12</xdr:col>
      <xdr:colOff>25400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454E7-3BAA-904F-906B-0A91AB404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577850</xdr:colOff>
      <xdr:row>27</xdr:row>
      <xdr:rowOff>133350</xdr:rowOff>
    </xdr:from>
    <xdr:to>
      <xdr:col>12</xdr:col>
      <xdr:colOff>76200</xdr:colOff>
      <xdr:row>45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16A08-9265-4A49-A389-2BD7713C4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566662</xdr:colOff>
      <xdr:row>9</xdr:row>
      <xdr:rowOff>96075</xdr:rowOff>
    </xdr:from>
    <xdr:to>
      <xdr:col>12</xdr:col>
      <xdr:colOff>411239</xdr:colOff>
      <xdr:row>31</xdr:row>
      <xdr:rowOff>43626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7B540-9E4E-C343-9D90-5E896D60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8</xdr:col>
      <xdr:colOff>762000</xdr:colOff>
      <xdr:row>37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1F6580-4705-FE42-9FEC-F66EF7AD6EBB}"/>
            </a:ext>
          </a:extLst>
        </xdr:cNvPr>
        <xdr:cNvSpPr txBox="1"/>
      </xdr:nvSpPr>
      <xdr:spPr>
        <a:xfrm>
          <a:off x="4127500" y="6705600"/>
          <a:ext cx="32385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30 Banks in the country have produced $37B in SBA loans during</a:t>
          </a:r>
          <a:r>
            <a:rPr lang="en-US" sz="1100" baseline="0"/>
            <a:t> the 3.3 year period.  These 10 alone has generated $24.3B.</a:t>
          </a:r>
          <a:endParaRPr lang="en-US" sz="1100"/>
        </a:p>
      </xdr:txBody>
    </xdr:sp>
    <xdr:clientData/>
  </xdr:twoCellAnchor>
  <xdr:twoCellAnchor>
    <xdr:from>
      <xdr:col>3</xdr:col>
      <xdr:colOff>12700</xdr:colOff>
      <xdr:row>39</xdr:row>
      <xdr:rowOff>171450</xdr:rowOff>
    </xdr:from>
    <xdr:to>
      <xdr:col>13</xdr:col>
      <xdr:colOff>215900</xdr:colOff>
      <xdr:row>59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80276C-28C3-E948-AF2D-4BA33BCD8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88900</xdr:colOff>
      <xdr:row>61</xdr:row>
      <xdr:rowOff>25400</xdr:rowOff>
    </xdr:from>
    <xdr:to>
      <xdr:col>16</xdr:col>
      <xdr:colOff>12700</xdr:colOff>
      <xdr:row>93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B3213F-56EF-C246-93FA-826666A6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96</xdr:row>
      <xdr:rowOff>114300</xdr:rowOff>
    </xdr:from>
    <xdr:to>
      <xdr:col>15</xdr:col>
      <xdr:colOff>800100</xdr:colOff>
      <xdr:row>123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123A43-2F7D-3841-B2B1-AE7E84A8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7607-EBBC-4F43-9707-6205B1DD234D}">
  <dimension ref="A1:C26"/>
  <sheetViews>
    <sheetView tabSelected="1" topLeftCell="A7" workbookViewId="0">
      <selection activeCell="N15" sqref="N15"/>
    </sheetView>
  </sheetViews>
  <sheetFormatPr baseColWidth="10" defaultRowHeight="16"/>
  <cols>
    <col min="1" max="1" width="47.33203125" bestFit="1" customWidth="1"/>
    <col min="2" max="2" width="16.5" bestFit="1" customWidth="1"/>
    <col min="3" max="3" width="14" customWidth="1"/>
  </cols>
  <sheetData>
    <row r="1" spans="1:3">
      <c r="A1" s="4" t="s">
        <v>57</v>
      </c>
      <c r="B1" s="4" t="s">
        <v>56</v>
      </c>
    </row>
    <row r="2" spans="1:3">
      <c r="A2" t="s">
        <v>55</v>
      </c>
      <c r="B2" s="5">
        <v>8747151</v>
      </c>
    </row>
    <row r="3" spans="1:3">
      <c r="A3" t="s">
        <v>54</v>
      </c>
      <c r="B3" s="5">
        <v>7994638</v>
      </c>
    </row>
    <row r="4" spans="1:3">
      <c r="A4" t="s">
        <v>53</v>
      </c>
      <c r="B4" s="5">
        <v>3245770</v>
      </c>
    </row>
    <row r="5" spans="1:3">
      <c r="A5" t="s">
        <v>52</v>
      </c>
      <c r="B5" s="5">
        <v>3211579</v>
      </c>
    </row>
    <row r="6" spans="1:3">
      <c r="A6" t="s">
        <v>51</v>
      </c>
      <c r="B6" s="5">
        <v>2893867</v>
      </c>
    </row>
    <row r="7" spans="1:3">
      <c r="A7" t="s">
        <v>50</v>
      </c>
      <c r="B7" s="5">
        <v>2830613</v>
      </c>
    </row>
    <row r="8" spans="1:3">
      <c r="A8" t="s">
        <v>49</v>
      </c>
      <c r="B8" s="5">
        <v>2668124</v>
      </c>
    </row>
    <row r="9" spans="1:3">
      <c r="A9" t="s">
        <v>48</v>
      </c>
      <c r="B9" s="5">
        <v>2309605</v>
      </c>
    </row>
    <row r="10" spans="1:3">
      <c r="A10" t="s">
        <v>47</v>
      </c>
      <c r="B10" s="5">
        <v>2260747</v>
      </c>
    </row>
    <row r="11" spans="1:3">
      <c r="A11" t="s">
        <v>46</v>
      </c>
      <c r="B11" s="5">
        <v>1824584</v>
      </c>
    </row>
    <row r="12" spans="1:3">
      <c r="A12" t="s">
        <v>0</v>
      </c>
      <c r="B12" s="5">
        <f>SUM(B2:B11)</f>
        <v>37986678</v>
      </c>
    </row>
    <row r="15" spans="1:3">
      <c r="A15" s="4" t="s">
        <v>45</v>
      </c>
      <c r="B15" s="4" t="s">
        <v>44</v>
      </c>
      <c r="C15" s="4" t="s">
        <v>43</v>
      </c>
    </row>
    <row r="16" spans="1:3">
      <c r="A16" t="s">
        <v>42</v>
      </c>
      <c r="B16" s="5">
        <v>13981545294</v>
      </c>
      <c r="C16" s="5">
        <v>28034</v>
      </c>
    </row>
    <row r="17" spans="1:3">
      <c r="A17" t="s">
        <v>41</v>
      </c>
      <c r="B17" s="5">
        <v>8422896931</v>
      </c>
      <c r="C17" s="5">
        <v>16790</v>
      </c>
    </row>
    <row r="18" spans="1:3">
      <c r="A18" t="s">
        <v>40</v>
      </c>
      <c r="B18" s="5">
        <v>5257561806</v>
      </c>
      <c r="C18" s="5">
        <v>11395</v>
      </c>
    </row>
    <row r="19" spans="1:3">
      <c r="A19" t="s">
        <v>39</v>
      </c>
      <c r="B19" s="5">
        <v>4294621108</v>
      </c>
      <c r="C19" s="5">
        <v>6088</v>
      </c>
    </row>
    <row r="20" spans="1:3">
      <c r="A20" t="s">
        <v>38</v>
      </c>
      <c r="B20" s="5">
        <v>3645579009</v>
      </c>
      <c r="C20" s="5">
        <v>14141</v>
      </c>
    </row>
    <row r="21" spans="1:3">
      <c r="A21" t="s">
        <v>37</v>
      </c>
      <c r="B21" s="5">
        <v>2995614007</v>
      </c>
      <c r="C21" s="5">
        <v>11787</v>
      </c>
    </row>
    <row r="22" spans="1:3">
      <c r="A22" t="s">
        <v>36</v>
      </c>
      <c r="B22" s="5">
        <v>2751405076</v>
      </c>
      <c r="C22" s="5">
        <v>6552</v>
      </c>
    </row>
    <row r="23" spans="1:3">
      <c r="A23" t="s">
        <v>35</v>
      </c>
      <c r="B23" s="5">
        <v>2552718251</v>
      </c>
      <c r="C23" s="5">
        <v>5453</v>
      </c>
    </row>
    <row r="24" spans="1:3">
      <c r="A24" t="s">
        <v>34</v>
      </c>
      <c r="B24" s="5">
        <v>2533838663</v>
      </c>
      <c r="C24" s="5">
        <v>6489</v>
      </c>
    </row>
    <row r="25" spans="1:3">
      <c r="A25" t="s">
        <v>33</v>
      </c>
      <c r="B25" s="5">
        <v>2413981911</v>
      </c>
      <c r="C25" s="5">
        <v>8422</v>
      </c>
    </row>
    <row r="26" spans="1:3">
      <c r="A26" t="s">
        <v>0</v>
      </c>
      <c r="B26" s="5">
        <f>SUM(B16:B25)</f>
        <v>48849762056</v>
      </c>
      <c r="C26" s="5">
        <f>SUM(C16:C25)</f>
        <v>115151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7DA56-5573-2341-9872-1471C0959269}">
  <dimension ref="A1:E87"/>
  <sheetViews>
    <sheetView topLeftCell="A88" workbookViewId="0">
      <selection activeCell="C102" sqref="C102"/>
    </sheetView>
  </sheetViews>
  <sheetFormatPr baseColWidth="10" defaultRowHeight="16"/>
  <cols>
    <col min="1" max="1" width="37.6640625" bestFit="1" customWidth="1"/>
    <col min="2" max="2" width="16.83203125" bestFit="1" customWidth="1"/>
    <col min="3" max="4" width="16.6640625" bestFit="1" customWidth="1"/>
    <col min="5" max="5" width="15" bestFit="1" customWidth="1"/>
  </cols>
  <sheetData>
    <row r="1" spans="1:3">
      <c r="A1" s="4" t="s">
        <v>12</v>
      </c>
      <c r="B1" s="4" t="s">
        <v>32</v>
      </c>
    </row>
    <row r="2" spans="1:3">
      <c r="A2" t="s">
        <v>9</v>
      </c>
      <c r="B2" s="6">
        <v>6148193326</v>
      </c>
      <c r="C2" s="5"/>
    </row>
    <row r="3" spans="1:3">
      <c r="A3" t="s">
        <v>31</v>
      </c>
      <c r="B3" s="6">
        <v>4668337276</v>
      </c>
    </row>
    <row r="4" spans="1:3">
      <c r="A4" t="s">
        <v>7</v>
      </c>
      <c r="B4" s="6">
        <v>2586664609</v>
      </c>
    </row>
    <row r="5" spans="1:3">
      <c r="A5" t="s">
        <v>6</v>
      </c>
      <c r="B5" s="6">
        <v>2512775419</v>
      </c>
    </row>
    <row r="6" spans="1:3">
      <c r="A6" t="s">
        <v>2</v>
      </c>
      <c r="B6" s="6">
        <v>1969692454</v>
      </c>
    </row>
    <row r="7" spans="1:3">
      <c r="A7" t="s">
        <v>30</v>
      </c>
      <c r="B7" s="6">
        <v>1498833910</v>
      </c>
    </row>
    <row r="8" spans="1:3">
      <c r="A8" t="s">
        <v>10</v>
      </c>
      <c r="B8" s="6">
        <v>1409048020</v>
      </c>
    </row>
    <row r="9" spans="1:3">
      <c r="A9" t="s">
        <v>29</v>
      </c>
      <c r="B9" s="6">
        <v>1328322700</v>
      </c>
    </row>
    <row r="10" spans="1:3">
      <c r="A10" t="s">
        <v>28</v>
      </c>
      <c r="B10" s="6">
        <v>1109526400</v>
      </c>
    </row>
    <row r="11" spans="1:3">
      <c r="A11" t="s">
        <v>1</v>
      </c>
      <c r="B11" s="6">
        <v>1066252258</v>
      </c>
      <c r="C11" s="5">
        <f>SUM(B2:B11)</f>
        <v>24297646372</v>
      </c>
    </row>
    <row r="12" spans="1:3">
      <c r="A12" t="s">
        <v>27</v>
      </c>
      <c r="B12" s="6">
        <v>952242350</v>
      </c>
    </row>
    <row r="13" spans="1:3">
      <c r="A13" t="s">
        <v>5</v>
      </c>
      <c r="B13" s="6">
        <v>945876500</v>
      </c>
    </row>
    <row r="14" spans="1:3">
      <c r="A14" t="s">
        <v>26</v>
      </c>
      <c r="B14" s="6">
        <v>875064000</v>
      </c>
    </row>
    <row r="15" spans="1:3">
      <c r="A15" t="s">
        <v>25</v>
      </c>
      <c r="B15" s="6">
        <v>854516054</v>
      </c>
    </row>
    <row r="16" spans="1:3">
      <c r="A16" t="s">
        <v>8</v>
      </c>
      <c r="B16" s="6">
        <v>815459340</v>
      </c>
    </row>
    <row r="17" spans="1:2">
      <c r="A17" t="s">
        <v>24</v>
      </c>
      <c r="B17" s="6">
        <v>814219300</v>
      </c>
    </row>
    <row r="18" spans="1:2">
      <c r="A18" t="s">
        <v>23</v>
      </c>
      <c r="B18" s="6">
        <v>723965526</v>
      </c>
    </row>
    <row r="19" spans="1:2">
      <c r="A19" t="s">
        <v>22</v>
      </c>
      <c r="B19" s="6">
        <v>720085527</v>
      </c>
    </row>
    <row r="20" spans="1:2">
      <c r="A20" t="s">
        <v>21</v>
      </c>
      <c r="B20" s="6">
        <v>711486991</v>
      </c>
    </row>
    <row r="21" spans="1:2">
      <c r="A21" t="s">
        <v>20</v>
      </c>
      <c r="B21" s="6">
        <v>654632100</v>
      </c>
    </row>
    <row r="22" spans="1:2">
      <c r="A22" t="s">
        <v>19</v>
      </c>
      <c r="B22" s="6">
        <v>648682750</v>
      </c>
    </row>
    <row r="23" spans="1:2">
      <c r="A23" t="s">
        <v>3</v>
      </c>
      <c r="B23" s="6">
        <v>633915100</v>
      </c>
    </row>
    <row r="24" spans="1:2">
      <c r="A24" t="s">
        <v>18</v>
      </c>
      <c r="B24" s="6">
        <v>628965720</v>
      </c>
    </row>
    <row r="25" spans="1:2">
      <c r="A25" t="s">
        <v>17</v>
      </c>
      <c r="B25" s="6">
        <v>583051190</v>
      </c>
    </row>
    <row r="26" spans="1:2">
      <c r="A26" t="s">
        <v>16</v>
      </c>
      <c r="B26" s="6">
        <v>578348500</v>
      </c>
    </row>
    <row r="27" spans="1:2">
      <c r="A27" t="s">
        <v>15</v>
      </c>
      <c r="B27" s="6">
        <v>568097800</v>
      </c>
    </row>
    <row r="28" spans="1:2">
      <c r="A28" t="s">
        <v>14</v>
      </c>
      <c r="B28" s="6">
        <v>523311400</v>
      </c>
    </row>
    <row r="29" spans="1:2">
      <c r="A29" t="s">
        <v>13</v>
      </c>
      <c r="B29" s="6">
        <v>504223404</v>
      </c>
    </row>
    <row r="30" spans="1:2">
      <c r="A30" s="2" t="s">
        <v>0</v>
      </c>
      <c r="B30" s="5">
        <f>SUM(B2:B29)</f>
        <v>37033789924</v>
      </c>
    </row>
    <row r="41" spans="1:3">
      <c r="A41" s="4" t="s">
        <v>12</v>
      </c>
      <c r="B41" s="4" t="s">
        <v>11</v>
      </c>
    </row>
    <row r="42" spans="1:3">
      <c r="A42" t="s">
        <v>10</v>
      </c>
      <c r="B42" s="1">
        <v>19994159</v>
      </c>
      <c r="C42" s="3">
        <f>B42/B8</f>
        <v>1.4189835063250718E-2</v>
      </c>
    </row>
    <row r="43" spans="1:3">
      <c r="A43" t="s">
        <v>9</v>
      </c>
      <c r="B43" s="1">
        <v>12366470</v>
      </c>
      <c r="C43" s="3">
        <f>B43/B2</f>
        <v>2.0113990150087873E-3</v>
      </c>
    </row>
    <row r="44" spans="1:3">
      <c r="A44" t="s">
        <v>8</v>
      </c>
      <c r="B44" s="1">
        <v>8421812</v>
      </c>
    </row>
    <row r="45" spans="1:3">
      <c r="A45" t="s">
        <v>7</v>
      </c>
      <c r="B45" s="1">
        <v>6858664</v>
      </c>
    </row>
    <row r="46" spans="1:3">
      <c r="A46" t="s">
        <v>6</v>
      </c>
      <c r="B46" s="1">
        <v>4475085</v>
      </c>
    </row>
    <row r="47" spans="1:3">
      <c r="A47" t="s">
        <v>5</v>
      </c>
      <c r="B47" s="1">
        <v>4222509</v>
      </c>
    </row>
    <row r="48" spans="1:3">
      <c r="A48" t="s">
        <v>4</v>
      </c>
      <c r="B48" s="1">
        <v>3932759</v>
      </c>
    </row>
    <row r="49" spans="1:2">
      <c r="A49" t="s">
        <v>3</v>
      </c>
      <c r="B49" s="1">
        <v>3730024</v>
      </c>
    </row>
    <row r="50" spans="1:2">
      <c r="A50" t="s">
        <v>2</v>
      </c>
      <c r="B50" s="1">
        <v>3545461</v>
      </c>
    </row>
    <row r="51" spans="1:2">
      <c r="A51" t="s">
        <v>1</v>
      </c>
      <c r="B51" s="1">
        <v>3072518</v>
      </c>
    </row>
    <row r="52" spans="1:2">
      <c r="A52" s="2" t="s">
        <v>0</v>
      </c>
      <c r="B52" s="1">
        <f>SUM(B42:B51)</f>
        <v>70619461</v>
      </c>
    </row>
    <row r="65" spans="1:5">
      <c r="A65" s="7" t="s">
        <v>12</v>
      </c>
      <c r="B65" s="7">
        <v>2015</v>
      </c>
      <c r="C65" s="7">
        <v>2016</v>
      </c>
      <c r="D65" s="7">
        <v>2017</v>
      </c>
      <c r="E65" s="7">
        <v>2018</v>
      </c>
    </row>
    <row r="66" spans="1:5">
      <c r="A66" t="s">
        <v>9</v>
      </c>
      <c r="B66" s="8">
        <v>1753844441</v>
      </c>
      <c r="C66" s="8">
        <v>1977035235</v>
      </c>
      <c r="D66" s="8">
        <v>1767258350</v>
      </c>
      <c r="E66" s="8">
        <v>650055300</v>
      </c>
    </row>
    <row r="67" spans="1:5">
      <c r="A67" t="s">
        <v>31</v>
      </c>
      <c r="B67" s="8">
        <v>1085680100</v>
      </c>
      <c r="C67" s="8">
        <v>1374514342</v>
      </c>
      <c r="D67" s="8">
        <v>1419657734</v>
      </c>
      <c r="E67" s="8">
        <v>788485100</v>
      </c>
    </row>
    <row r="68" spans="1:5">
      <c r="A68" t="s">
        <v>7</v>
      </c>
      <c r="B68" s="8">
        <v>718914700</v>
      </c>
      <c r="C68" s="8">
        <v>799574063</v>
      </c>
      <c r="D68" s="8">
        <v>745232146</v>
      </c>
      <c r="E68" s="8">
        <v>322943700</v>
      </c>
    </row>
    <row r="69" spans="1:5">
      <c r="A69" t="s">
        <v>6</v>
      </c>
      <c r="B69" s="8">
        <v>614628800</v>
      </c>
      <c r="C69" s="8">
        <v>645522150</v>
      </c>
      <c r="D69" s="8">
        <v>802677139</v>
      </c>
      <c r="E69" s="8">
        <v>449947330</v>
      </c>
    </row>
    <row r="70" spans="1:5">
      <c r="A70" t="s">
        <v>2</v>
      </c>
      <c r="B70" s="8">
        <v>430697800</v>
      </c>
      <c r="C70" s="8">
        <v>845066404</v>
      </c>
      <c r="D70" s="8">
        <v>514619250</v>
      </c>
      <c r="E70" s="8">
        <v>179309000</v>
      </c>
    </row>
    <row r="71" spans="1:5">
      <c r="A71" t="s">
        <v>30</v>
      </c>
      <c r="B71" s="8">
        <v>336257100</v>
      </c>
      <c r="C71" s="8">
        <v>476521232</v>
      </c>
      <c r="D71" s="8">
        <v>402987578</v>
      </c>
      <c r="E71" s="8">
        <v>283068000</v>
      </c>
    </row>
    <row r="72" spans="1:5">
      <c r="A72" t="s">
        <v>10</v>
      </c>
      <c r="B72" s="8">
        <v>322612900</v>
      </c>
      <c r="C72" s="8">
        <v>396601400</v>
      </c>
      <c r="D72" s="8">
        <v>488634320</v>
      </c>
      <c r="E72" s="8">
        <v>201199400</v>
      </c>
    </row>
    <row r="73" spans="1:5">
      <c r="A73" t="s">
        <v>29</v>
      </c>
      <c r="B73" s="8">
        <v>242055600</v>
      </c>
      <c r="C73" s="8">
        <v>398717100</v>
      </c>
      <c r="D73" s="8">
        <v>412872700</v>
      </c>
      <c r="E73" s="8">
        <v>274677300</v>
      </c>
    </row>
    <row r="74" spans="1:5">
      <c r="A74" t="s">
        <v>28</v>
      </c>
      <c r="B74" s="8">
        <v>339346600</v>
      </c>
      <c r="C74" s="8">
        <v>321628800</v>
      </c>
      <c r="D74" s="8">
        <v>264124100</v>
      </c>
      <c r="E74" s="8">
        <v>184426900</v>
      </c>
    </row>
    <row r="75" spans="1:5">
      <c r="A75" t="s">
        <v>1</v>
      </c>
      <c r="B75" s="8">
        <v>263609958</v>
      </c>
      <c r="C75" s="8">
        <v>311611300</v>
      </c>
      <c r="D75" s="8">
        <v>317777000</v>
      </c>
      <c r="E75" s="8">
        <v>173254000</v>
      </c>
    </row>
    <row r="77" spans="1:5">
      <c r="A77" s="7" t="s">
        <v>12</v>
      </c>
      <c r="B77" s="10">
        <v>2015</v>
      </c>
      <c r="C77" s="10">
        <v>2016</v>
      </c>
      <c r="D77" s="10">
        <v>2017</v>
      </c>
      <c r="E77" s="10">
        <v>2018</v>
      </c>
    </row>
    <row r="78" spans="1:5">
      <c r="A78" t="s">
        <v>9</v>
      </c>
      <c r="B78" s="9">
        <v>6724</v>
      </c>
      <c r="C78" s="9">
        <v>8737</v>
      </c>
      <c r="D78" s="9">
        <v>5446</v>
      </c>
      <c r="E78" s="9">
        <v>1848</v>
      </c>
    </row>
    <row r="79" spans="1:5">
      <c r="A79" t="s">
        <v>31</v>
      </c>
      <c r="B79" s="9">
        <v>892</v>
      </c>
      <c r="C79" s="9">
        <v>1075</v>
      </c>
      <c r="D79" s="9">
        <v>1055</v>
      </c>
      <c r="E79" s="9">
        <v>515</v>
      </c>
    </row>
    <row r="80" spans="1:5">
      <c r="A80" t="s">
        <v>7</v>
      </c>
      <c r="B80" s="9">
        <v>3757</v>
      </c>
      <c r="C80" s="9">
        <v>3330</v>
      </c>
      <c r="D80" s="9">
        <v>3298</v>
      </c>
      <c r="E80" s="9">
        <v>1307</v>
      </c>
    </row>
    <row r="81" spans="1:5">
      <c r="A81" t="s">
        <v>6</v>
      </c>
      <c r="B81" s="9">
        <v>3842</v>
      </c>
      <c r="C81" s="9">
        <v>3902</v>
      </c>
      <c r="D81" s="9">
        <v>4065</v>
      </c>
      <c r="E81" s="9">
        <v>2344</v>
      </c>
    </row>
    <row r="82" spans="1:5">
      <c r="A82" t="s">
        <v>2</v>
      </c>
      <c r="B82" s="9">
        <v>3251</v>
      </c>
      <c r="C82" s="9">
        <v>3285</v>
      </c>
      <c r="D82" s="9">
        <v>2090</v>
      </c>
      <c r="E82" s="9">
        <v>990</v>
      </c>
    </row>
    <row r="83" spans="1:5">
      <c r="A83" t="s">
        <v>30</v>
      </c>
      <c r="B83" s="9">
        <v>360</v>
      </c>
      <c r="C83" s="9">
        <v>426</v>
      </c>
      <c r="D83" s="9">
        <v>360</v>
      </c>
      <c r="E83" s="9">
        <v>236</v>
      </c>
    </row>
    <row r="84" spans="1:5">
      <c r="A84" t="s">
        <v>10</v>
      </c>
      <c r="B84" s="9">
        <v>1152</v>
      </c>
      <c r="C84" s="9">
        <v>1399</v>
      </c>
      <c r="D84" s="9">
        <v>1417</v>
      </c>
      <c r="E84" s="9">
        <v>689</v>
      </c>
    </row>
    <row r="85" spans="1:5">
      <c r="A85" t="s">
        <v>29</v>
      </c>
      <c r="B85" s="9">
        <v>264</v>
      </c>
      <c r="C85" s="9">
        <v>517</v>
      </c>
      <c r="D85" s="9">
        <v>525</v>
      </c>
      <c r="E85" s="9">
        <v>354</v>
      </c>
    </row>
    <row r="86" spans="1:5">
      <c r="A86" t="s">
        <v>28</v>
      </c>
      <c r="B86">
        <v>548</v>
      </c>
      <c r="C86">
        <v>472</v>
      </c>
      <c r="D86">
        <v>406</v>
      </c>
      <c r="E86">
        <v>226</v>
      </c>
    </row>
    <row r="87" spans="1:5">
      <c r="A87" t="s">
        <v>1</v>
      </c>
      <c r="B87">
        <v>1280</v>
      </c>
      <c r="C87">
        <v>1801</v>
      </c>
      <c r="D87">
        <v>1602</v>
      </c>
      <c r="E87">
        <v>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Galliano</dc:creator>
  <cp:lastModifiedBy>Francisco Galliano</cp:lastModifiedBy>
  <dcterms:created xsi:type="dcterms:W3CDTF">2018-06-09T04:47:35Z</dcterms:created>
  <dcterms:modified xsi:type="dcterms:W3CDTF">2018-06-09T17:13:49Z</dcterms:modified>
</cp:coreProperties>
</file>