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PEREZ\Documents\00 Tablero KRI - Control de Riesgos\ETL\"/>
    </mc:Choice>
  </mc:AlternateContent>
  <xr:revisionPtr revIDLastSave="0" documentId="13_ncr:1_{15531BDA-66A9-4D6B-A13D-F03CEB55AEFD}" xr6:coauthVersionLast="47" xr6:coauthVersionMax="47" xr10:uidLastSave="{00000000-0000-0000-0000-000000000000}"/>
  <bookViews>
    <workbookView xWindow="-108" yWindow="-108" windowWidth="23256" windowHeight="12576" tabRatio="755" firstSheet="2" activeTab="9" xr2:uid="{0F7CC89F-7B8C-44EA-8FFB-8FA5888833E2}"/>
  </bookViews>
  <sheets>
    <sheet name="dim_reporta" sheetId="1" r:id="rId1"/>
    <sheet name="dim_responsables" sheetId="2" r:id="rId2"/>
    <sheet name="dim_areas_responsables" sheetId="3" r:id="rId3"/>
    <sheet name="dim_riesgos" sheetId="4" r:id="rId4"/>
    <sheet name="dim_tipo_riesgos" sheetId="5" r:id="rId5"/>
    <sheet name="dim_kri_indicadores" sheetId="6" r:id="rId6"/>
    <sheet name="dim_kri_riesgo" sheetId="7" r:id="rId7"/>
    <sheet name="dim_calculos" sheetId="8" r:id="rId8"/>
    <sheet name="dim_tolerancias" sheetId="9" r:id="rId9"/>
    <sheet name="dim_kri_accione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9" l="1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2" i="9"/>
  <c r="G10" i="9"/>
  <c r="G9" i="9"/>
  <c r="G8" i="9"/>
  <c r="G7" i="9"/>
  <c r="G6" i="9"/>
  <c r="G5" i="9"/>
  <c r="G4" i="9"/>
  <c r="G3" i="9"/>
  <c r="G2" i="9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8" i="8"/>
  <c r="F37" i="8"/>
  <c r="F36" i="8"/>
  <c r="F35" i="8"/>
  <c r="F33" i="8"/>
  <c r="F32" i="8"/>
  <c r="F27" i="8"/>
  <c r="F26" i="8"/>
  <c r="F25" i="8"/>
  <c r="F24" i="8"/>
  <c r="F23" i="8"/>
  <c r="F22" i="8"/>
  <c r="F21" i="8"/>
  <c r="F20" i="8"/>
  <c r="F19" i="8"/>
  <c r="F17" i="8"/>
  <c r="F16" i="8"/>
  <c r="F15" i="8"/>
  <c r="F14" i="8"/>
  <c r="F13" i="8"/>
  <c r="F12" i="8"/>
  <c r="F11" i="8"/>
  <c r="F9" i="8"/>
  <c r="F8" i="8"/>
  <c r="F7" i="8"/>
  <c r="F6" i="8"/>
  <c r="F5" i="8"/>
  <c r="F4" i="8"/>
  <c r="F3" i="8"/>
  <c r="F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0" i="6"/>
  <c r="F31" i="6"/>
  <c r="F32" i="6"/>
  <c r="F33" i="6"/>
  <c r="F34" i="6"/>
  <c r="F35" i="6"/>
  <c r="F36" i="6"/>
  <c r="F37" i="6"/>
  <c r="F39" i="6"/>
  <c r="F40" i="6"/>
  <c r="F2" i="6"/>
  <c r="F8" i="3"/>
  <c r="F14" i="3"/>
  <c r="F17" i="3"/>
  <c r="F20" i="3"/>
  <c r="F24" i="3"/>
  <c r="F25" i="3"/>
  <c r="F26" i="3"/>
  <c r="F27" i="3"/>
  <c r="F28" i="3"/>
  <c r="F31" i="3"/>
  <c r="F32" i="3"/>
  <c r="F33" i="3"/>
  <c r="F34" i="3"/>
  <c r="F35" i="3"/>
  <c r="F36" i="3"/>
  <c r="F37" i="3"/>
  <c r="F38" i="3"/>
  <c r="F39" i="3"/>
  <c r="F40" i="3"/>
  <c r="F5" i="3"/>
  <c r="F4" i="3"/>
  <c r="F3" i="3"/>
  <c r="F2" i="3"/>
  <c r="B12" i="9"/>
</calcChain>
</file>

<file path=xl/sharedStrings.xml><?xml version="1.0" encoding="utf-8"?>
<sst xmlns="http://schemas.openxmlformats.org/spreadsheetml/2006/main" count="564" uniqueCount="263">
  <si>
    <t>FIscal</t>
  </si>
  <si>
    <t>Cobranza Reaseguro</t>
  </si>
  <si>
    <t>CES Reaseguro</t>
  </si>
  <si>
    <t>QA Reaseguro</t>
  </si>
  <si>
    <t>Contabilidad</t>
  </si>
  <si>
    <t>Procesos</t>
  </si>
  <si>
    <t>Capital Humano</t>
  </si>
  <si>
    <t>Reaseguro</t>
  </si>
  <si>
    <t>CES Servicio al cliente</t>
  </si>
  <si>
    <t>TI</t>
  </si>
  <si>
    <t>Ingeniería</t>
  </si>
  <si>
    <t>Datos Y Analítica</t>
  </si>
  <si>
    <t>Estadistica</t>
  </si>
  <si>
    <t>id_reporta</t>
  </si>
  <si>
    <t>reporta</t>
  </si>
  <si>
    <t>Sebastian Abel Sanchez Sanchez</t>
  </si>
  <si>
    <t>sss@inter.mx</t>
  </si>
  <si>
    <t>Arturo Pérez Pina</t>
  </si>
  <si>
    <t>app@inter.mx</t>
  </si>
  <si>
    <t>Jorge Ivan Campos Hernandez</t>
  </si>
  <si>
    <t>jch@inter.mx</t>
  </si>
  <si>
    <t>Blanca Ivett Castelazo Maldonado</t>
  </si>
  <si>
    <t>bicm@inter.mx</t>
  </si>
  <si>
    <t>Lilian Memije Ramirez</t>
  </si>
  <si>
    <t>igmr@inter.mx</t>
  </si>
  <si>
    <t>Tania Gutierrez Vilchis</t>
  </si>
  <si>
    <t>tgv@inter.mx</t>
  </si>
  <si>
    <t>Santiago Molina Barrios</t>
  </si>
  <si>
    <t>smb@inter.mx</t>
  </si>
  <si>
    <t>Sergio Martinez Pena</t>
  </si>
  <si>
    <t>smp@inter.mx</t>
  </si>
  <si>
    <t>Iker Fernandez Avila</t>
  </si>
  <si>
    <t>ifa@inter.mx</t>
  </si>
  <si>
    <t>Carmen Lopez Castro</t>
  </si>
  <si>
    <t>clc@inter.mx</t>
  </si>
  <si>
    <t>Marco Antonio Carbajal Roman</t>
  </si>
  <si>
    <t>macr@inter.mx</t>
  </si>
  <si>
    <t>Angel Dominguez Lopez</t>
  </si>
  <si>
    <t>adl@inter.mx</t>
  </si>
  <si>
    <t>Alfredo Javier Arellano Marin</t>
  </si>
  <si>
    <t>ajam@inter.mx</t>
  </si>
  <si>
    <t>Valentina Gonzalez Garcia</t>
  </si>
  <si>
    <t>vgg@inter.mx</t>
  </si>
  <si>
    <t>Mariana Benitez Zubieta</t>
  </si>
  <si>
    <t>mbz@inter.mx</t>
  </si>
  <si>
    <t>Mauricio Marmolejo Garcia</t>
  </si>
  <si>
    <t>mmg@inter.mx</t>
  </si>
  <si>
    <t>Luis Alejandro Angeles Guzman</t>
  </si>
  <si>
    <t>laag@inter.mx</t>
  </si>
  <si>
    <t>Moises Hernandez Sandoval</t>
  </si>
  <si>
    <t>mohs@inter.mx</t>
  </si>
  <si>
    <t>Patrick Old Diaz Ceballos</t>
  </si>
  <si>
    <t>pod@inter.mx</t>
  </si>
  <si>
    <t>Maria Jose Rodriguez Gomez</t>
  </si>
  <si>
    <t>mjrg@inter.mx</t>
  </si>
  <si>
    <t>Pérez Hernández</t>
  </si>
  <si>
    <t>id_responsable</t>
  </si>
  <si>
    <t>resp_nombre</t>
  </si>
  <si>
    <t>resp_email</t>
  </si>
  <si>
    <t>id_area_resp</t>
  </si>
  <si>
    <t>area_resp</t>
  </si>
  <si>
    <t>Primas Reaseguro</t>
  </si>
  <si>
    <t>Siniestros Reaseguro</t>
  </si>
  <si>
    <t>Reaseguro- Cobranza Reaseguro - Fiscal</t>
  </si>
  <si>
    <t>Placement</t>
  </si>
  <si>
    <t>Tesorería</t>
  </si>
  <si>
    <t>Servicio al Cliente &amp; Alianzas</t>
  </si>
  <si>
    <t>Comercial</t>
  </si>
  <si>
    <t>Área Técnica</t>
  </si>
  <si>
    <t xml:space="preserve">De la Orden de Trabajo a la Emisión </t>
  </si>
  <si>
    <t>Flag Assist</t>
  </si>
  <si>
    <t>Internacional</t>
  </si>
  <si>
    <t>TPA</t>
  </si>
  <si>
    <t>UNIFIN</t>
  </si>
  <si>
    <t xml:space="preserve">Fianzas </t>
  </si>
  <si>
    <t>Cobranza, Liquidaciones y Conciliación</t>
  </si>
  <si>
    <t xml:space="preserve">Digitalización y Archivo muerto </t>
  </si>
  <si>
    <t>Facturación e Ingresos</t>
  </si>
  <si>
    <t>Cuentas por Pagar</t>
  </si>
  <si>
    <t>Siniestros</t>
  </si>
  <si>
    <t>Auditoría Interna</t>
  </si>
  <si>
    <t>BI</t>
  </si>
  <si>
    <t>CES</t>
  </si>
  <si>
    <t>Compras</t>
  </si>
  <si>
    <t>Estratégicos Reaseguro</t>
  </si>
  <si>
    <t xml:space="preserve">Estratégicos Seguros y Fianzas </t>
  </si>
  <si>
    <t>Fiscal</t>
  </si>
  <si>
    <t>Legal</t>
  </si>
  <si>
    <t>Planeación financiera</t>
  </si>
  <si>
    <t>Reaseguro Placement</t>
  </si>
  <si>
    <t xml:space="preserve">Servicios Generales </t>
  </si>
  <si>
    <t>Seguridad de la Información</t>
  </si>
  <si>
    <t>Canales</t>
  </si>
  <si>
    <t>Fusiones y adquisiciones</t>
  </si>
  <si>
    <t>Agencias y Arrendadoras</t>
  </si>
  <si>
    <t>Operación Digital</t>
  </si>
  <si>
    <t xml:space="preserve"> Reaseguro</t>
  </si>
  <si>
    <t>Cumplimiento</t>
  </si>
  <si>
    <t>Gap</t>
  </si>
  <si>
    <t>Político</t>
  </si>
  <si>
    <t>Reputacional</t>
  </si>
  <si>
    <t>Proceso</t>
  </si>
  <si>
    <t>Financiero</t>
  </si>
  <si>
    <t>Estratégico</t>
  </si>
  <si>
    <t>Tecnológico</t>
  </si>
  <si>
    <t>id_riesgos</t>
  </si>
  <si>
    <t>riesgo</t>
  </si>
  <si>
    <t>Residual</t>
  </si>
  <si>
    <t>Muy Alto</t>
  </si>
  <si>
    <t>Alto</t>
  </si>
  <si>
    <t>Moderado</t>
  </si>
  <si>
    <t>Bajo</t>
  </si>
  <si>
    <t>Muy Bajo</t>
  </si>
  <si>
    <t>No Aplica</t>
  </si>
  <si>
    <t>NA</t>
  </si>
  <si>
    <t>id_tipo_riesgo</t>
  </si>
  <si>
    <t>tipo_riesgo</t>
  </si>
  <si>
    <t>tipo__desc</t>
  </si>
  <si>
    <t>Antigüedad de saldos en Primas</t>
  </si>
  <si>
    <t>Antigüedad de saldos en Siniestros</t>
  </si>
  <si>
    <t>Antigüedad de saldos sin identificar</t>
  </si>
  <si>
    <t xml:space="preserve">Antigüedad de saldos en Primas Gallagher </t>
  </si>
  <si>
    <t>Integridad de expedientes de colocación de acuerdo a la CNSF (Acumulado)</t>
  </si>
  <si>
    <t>% Expedientes de colocación incompletos mayores a 90 días</t>
  </si>
  <si>
    <t>% de expedientes incompletos de siniestros (reaseguro)</t>
  </si>
  <si>
    <t>% de expedientes completos de cobranza</t>
  </si>
  <si>
    <t>% de IVA acumulado pendiente por recuperar en el periodo</t>
  </si>
  <si>
    <t>Expedientes de proveedores completos de Reaseguro</t>
  </si>
  <si>
    <t xml:space="preserve">Notas cobertura nacionales entregadas en tiempo </t>
  </si>
  <si>
    <t>% de confirmaciones en tiempo atribuibles a la operación</t>
  </si>
  <si>
    <t>% de órdenes en firme fuera de vigencia</t>
  </si>
  <si>
    <t>Balance de RNP</t>
  </si>
  <si>
    <t>Capital mínimo contable requerido $3.5MDP</t>
  </si>
  <si>
    <t>Saldo mínimo en bancos</t>
  </si>
  <si>
    <t>% Satisfacción del Servicio de Reasinter (NPS)</t>
  </si>
  <si>
    <t># de casos en el periodo</t>
  </si>
  <si>
    <t>Se tendrá reunión con los involucrados CH</t>
  </si>
  <si>
    <t>% de concentración en cada reasegurador</t>
  </si>
  <si>
    <t>% de Renovaciones sin información estadística por ramo</t>
  </si>
  <si>
    <t>% de renovaciones &gt;10 MDP sin información estadística</t>
  </si>
  <si>
    <t>% de expedientes incompletos (Art 492)</t>
  </si>
  <si>
    <t>% de equipos sin actualización de la última versión de la solución Antivirus  Antimalware</t>
  </si>
  <si>
    <t>% de eventos de seguridad no solucionados de forma automática</t>
  </si>
  <si>
    <t xml:space="preserve">Tiempo promedio de respuesta </t>
  </si>
  <si>
    <t>% de equipos en los que se identificó y remedio malware</t>
  </si>
  <si>
    <t>% de operación de procesos críticos en EUCs</t>
  </si>
  <si>
    <t>TBD</t>
  </si>
  <si>
    <t>Tiempo promedio de recuperación (RTO) de aplicaciones definidas como críticas</t>
  </si>
  <si>
    <t># de eventos disruptivos al año (con impacto en los procesos críticos de negocio)</t>
  </si>
  <si>
    <t>% de variación de  incidentes en las pruebas de DRP</t>
  </si>
  <si>
    <t>Punto de Recuperación Objetivo (RPO) de aplicaciones definidas como críticas</t>
  </si>
  <si>
    <t>% de cumplimiento con la prueba BCP</t>
  </si>
  <si>
    <t>Tiempo transcurrido desde la última prueba del BCP</t>
  </si>
  <si>
    <t>% de variación de  incidentes en las pruebas de BCP</t>
  </si>
  <si>
    <t>% del presupuesto de TI en capacidad instalada de respaldos en Reasinter</t>
  </si>
  <si>
    <t>Capacidad de respaldo requerida VS capacidad instalada o disponible de respaldo</t>
  </si>
  <si>
    <t>% de empleados dados de baja sin respaldo</t>
  </si>
  <si>
    <t>id_kri</t>
  </si>
  <si>
    <t>kri_nombre</t>
  </si>
  <si>
    <t>*Multa de  CNSF por  mantener saldos deudores o acreedores _x000D_
*Falta de cobertura durante un siniestro./ Pagos de terceros que no concilian con el sistema.</t>
  </si>
  <si>
    <t>*Posible afectación en la recuperación de saldos a favor por concepto de I.V.A. _x000D_
(acreditar exportación de servicios)_x000D_
*Multas de CNSF  por expediente incompleto (Colocación / Cobranza y pagos de primas)</t>
  </si>
  <si>
    <t>*Multas de CNSF por entregar a las cedentes las notas de cobertura después de treinta días naturales contados a partir del inicio de vigencia</t>
  </si>
  <si>
    <t>*Multa de la  CNSF  Por confirmaciones de colocación después del inicio de vigencia del riesgo.</t>
  </si>
  <si>
    <t>*Multas de CNSF por entrega de la confirmación de la colocación después del  inicio de la vigencia del riesgo, que haya otorgado el Intermediario de Reaseguro</t>
  </si>
  <si>
    <t>*Posible incumplimiento de obligaciones por desbalance en las operaciones de RNP / Déficit entre activos de RNP y pasivos de RNP</t>
  </si>
  <si>
    <t>*Multa de la  CNSF  35.3.1.Los Intermediarios de Reaseguro deberán mantener, en todo momento, un capital contable superior o igual al capital mínimo pagado fijado en la fracción IV de la Disposición 35.1.2.</t>
  </si>
  <si>
    <t>Atención deficiente de ReasInter hacia la cedente</t>
  </si>
  <si>
    <t>Diferencias en la colocación de pólizas</t>
  </si>
  <si>
    <t>Dificultad para la retención de personal especializado.</t>
  </si>
  <si>
    <t>Concentración de cartera con compañías reaseguradoras.</t>
  </si>
  <si>
    <t>*No considerar la información estadística generada internamente al momento de hacer una renovación.</t>
  </si>
  <si>
    <t>*Multas por incumplimiento a los lineamientos del Art. 492.</t>
  </si>
  <si>
    <t>Ataques cibernéticos</t>
  </si>
  <si>
    <t>*Pérdida de información en procesos críticos por daño o eliminación del EUC (End User Computing).</t>
  </si>
  <si>
    <t>Fuga de Información</t>
  </si>
  <si>
    <t>Contar con privilegios de acceso incorrectos de acuerdo con sus funciones</t>
  </si>
  <si>
    <t>*Evento disruptivo no controlado</t>
  </si>
  <si>
    <t xml:space="preserve">No contar con respaldo de correos electrónicos_x000D_
</t>
  </si>
  <si>
    <t>id_kri_riesgo</t>
  </si>
  <si>
    <t>kri_riesgo</t>
  </si>
  <si>
    <t>Cálculo Hoja Excel</t>
  </si>
  <si>
    <t xml:space="preserve">Saldo final &gt; a 90 días / Saldo inicial del mes </t>
  </si>
  <si>
    <t xml:space="preserve"># de expedientes completos conforme CNSF/ Total de negocios confirmados a cierre de cada mes (acumulado mensual) </t>
  </si>
  <si>
    <t># de expedientes incompletos mayores a 90 días / número de expedientes incompletos a la fecha</t>
  </si>
  <si>
    <t># de expedientes incompletos de siniestros / Total de depósitos acumulados en el periodo</t>
  </si>
  <si>
    <t># de expedientes completos de cobranza / Total de aplicaciones de cobranza</t>
  </si>
  <si>
    <t xml:space="preserve">Monto total recuperado por concepto de IVA en el periodo / Saldo total por recuperar por concepto de IVA en el periodo_x000D_
</t>
  </si>
  <si>
    <t># de expedientes completos  de proveedores activos/ # total de proveedores activos ( 2015 a la fecha)</t>
  </si>
  <si>
    <t xml:space="preserve"># de NC nacionales entregadas en tiempo / Total de NC nacionales entregadas a cierre de cada mes (acumulado mensual) </t>
  </si>
  <si>
    <t># de CC nacionales entregadas en tiempo / Total de CC nacionales con órdenes en firme antes de inicio de vigencia a cierre de cada mes (acumulado mensual)</t>
  </si>
  <si>
    <t># de órdenes en firme fuera de inicio de vigencia VS Total de órdenes en firme del periodo</t>
  </si>
  <si>
    <t>Total del saldo en bancos de RNP-Total de obligaciones por pagar de Reaseguro</t>
  </si>
  <si>
    <t>Capital mínimo requerido $3.5MDP</t>
  </si>
  <si>
    <t>Saldo mínimo requerido  $3.5MDP</t>
  </si>
  <si>
    <t>NPS = % PROMOTORES - % DE DETRACTORES: ((? promotores / No. total de encuestas_x000D_
 respondidas)*100% - (? detractores / No. total de encuestas respondidas)*100)</t>
  </si>
  <si>
    <t>No. De renovaciones sin información estadística del ramo / Total de renovaciones del ramo*</t>
  </si>
  <si>
    <t>No. De renovaciones sin información estadística del ramo / Total de renovaciones del ramo* (De las cuentas mayores a 10 MDP)</t>
  </si>
  <si>
    <t># de expedientes vigentes incompletos / Total de expedientes vigentes</t>
  </si>
  <si>
    <t># de endpoints no actualizados / universo de equipos con SentinelOne</t>
  </si>
  <si>
    <t>% de eventos que requirierón de asistencia del equipo de Vigilance para solucionarse</t>
  </si>
  <si>
    <t xml:space="preserve">Cantidad de tiempo en contener / neutralizar una amenaza identificada </t>
  </si>
  <si>
    <t># de equipos en los que se identificó y remedió malware / # total de equipos</t>
  </si>
  <si>
    <t xml:space="preserve"># de días transcurridos sin respaldo de las EUCs en procesos críticos  _x000D_
</t>
  </si>
  <si>
    <t xml:space="preserve">Tiempo de recuperación real-Tiempo de recuperación objetivo_x000D_
</t>
  </si>
  <si>
    <t>Impacto financiero de los eventos disruptivos del periodo / Ingresos del periodo</t>
  </si>
  <si>
    <t>(# de incidentes en la última prueba de DRP - # de incidentes en la prueba DRP inmediata anterior ) /  # de incidentes en la prueba DRP inmediata anterior</t>
  </si>
  <si>
    <t xml:space="preserve">Punto de recuperación real- Punto de recuperación objetivo_x000D_
</t>
  </si>
  <si>
    <t>Resultados obtenidos de la prueba de BCP / Resultados esperados de la prueba de BCP</t>
  </si>
  <si>
    <t>Fecha de la prueba de BCP más reciente - Fecha de la prueba inmediata anterior de BCP</t>
  </si>
  <si>
    <t>(# de incidentes en la última prueba de BCP - # de incidentes en la prueba BCP inmediata anterior ) /  # de incidentes en la prueba BCP inmediata anterior</t>
  </si>
  <si>
    <t xml:space="preserve">Inversión en capacidad instalada de respaldos en Reasinter / Presupuesto total de TI </t>
  </si>
  <si>
    <t>Capacidad de respaldo requerida por el equipo encargado de la generación de pólizas o que posea información relevante sobre las pólizas en Reasinter  VS Capacidad instalada de respaldos para el equipo encargado de la generación de pólizas o que posea información relevante sobre las pólizas en Reasinter</t>
  </si>
  <si>
    <t># de respaldos realizados a empleados dados de baja / # de empleados dados de baja en Reasinter</t>
  </si>
  <si>
    <t>id_calculo</t>
  </si>
  <si>
    <t>tipo_calculo</t>
  </si>
  <si>
    <t>nombre_calculo</t>
  </si>
  <si>
    <t>&lt;5%</t>
  </si>
  <si>
    <t>INFORMATIVO</t>
  </si>
  <si>
    <t>&lt;10%</t>
  </si>
  <si>
    <t>INFORMATIVO &gt;70%</t>
  </si>
  <si>
    <t>&gt;80%</t>
  </si>
  <si>
    <t>&gt;35%</t>
  </si>
  <si>
    <t>Diferencia de 500K hasta 0.9 MDP</t>
  </si>
  <si>
    <t>$3.5 MDP</t>
  </si>
  <si>
    <t>INFORMATIVO / reporte semestral</t>
  </si>
  <si>
    <t>&lt;3%</t>
  </si>
  <si>
    <t>&lt;10 minutos</t>
  </si>
  <si>
    <t>&lt;15%</t>
  </si>
  <si>
    <t>4 horas</t>
  </si>
  <si>
    <t>N/A</t>
  </si>
  <si>
    <t>id_tolerancia</t>
  </si>
  <si>
    <t>tolerancia</t>
  </si>
  <si>
    <t xml:space="preserve">Analizar saldos principales y depurar mas antiguos Reportar saldos recibidos parcialmente </t>
  </si>
  <si>
    <t>ACCIONES A TOMAR RESPONSABLE/ ACCIÓN</t>
  </si>
  <si>
    <t xml:space="preserve">Reporte a los lideres de cada UBN </t>
  </si>
  <si>
    <t>Monitoreo en conjunto: Cobranza/ Operaciones/Siniestros / Fiscal Evaluar toma de acciones urgentes</t>
  </si>
  <si>
    <t>Reporte al Director de Segmento Diseñar plan de restitución de fondos en máximo una semana Aplicación del plan y seguimiento en comités de riesgos hasta lograr el apetito de riesgo permitido</t>
  </si>
  <si>
    <t>id_accion</t>
  </si>
  <si>
    <t>kri_accion</t>
  </si>
  <si>
    <t xml:space="preserve">CUMPLIMIENTO </t>
  </si>
  <si>
    <t>*Multa de  CNSF por  mantener saldos deudores o acreedores 
*Falta de cobertura durante un siniestro./ Pagos de terceros que no concilian con el sistema.</t>
  </si>
  <si>
    <t>CES REASEGURO</t>
  </si>
  <si>
    <t>*Posible afectación en la recuperación de saldos a favor por concepto de I.V.A. 
(acreditar exportación de servicios)
*Multas de CNSF  por expediente incompleto (Colocación / Cobranza y pagos de primas)</t>
  </si>
  <si>
    <t>Reaseguro/ Cobranza Reaseguro/ Fiscal</t>
  </si>
  <si>
    <t xml:space="preserve">Monto total recuperado por concepto de IVA en el periodo / Saldo total por recuperar por concepto de IVA en el periodo
</t>
  </si>
  <si>
    <t>FISCAL</t>
  </si>
  <si>
    <t>INFORMATIVO
&gt;70%</t>
  </si>
  <si>
    <t xml:space="preserve"> &gt;35%</t>
  </si>
  <si>
    <t>*Multas de CNSF por entrega de la confirmación de la colocación después del  inicio de la vigencia del riesgo, que haya otorgado el Intermediario de Reaseguro;</t>
  </si>
  <si>
    <t>NPS = % PROMOTORES - % DE DETRACTORES: ((∑ promotores / No. total de encuestas
 respondidas)*100% - (∑ detractores / No. total de encuestas respondidas)*100)</t>
  </si>
  <si>
    <t>≥ 50%</t>
  </si>
  <si>
    <t>CH</t>
  </si>
  <si>
    <t>Estadística</t>
  </si>
  <si>
    <t>GAP</t>
  </si>
  <si>
    <t>Servicio al Cliente</t>
  </si>
  <si>
    <t>CES SERVICIO AL CLIENTE</t>
  </si>
  <si>
    <t>% de expedientes incompletos /(Art 492)</t>
  </si>
  <si>
    <t>% de equipos sin actualización de la última versión de la solución Antivirus / Antimalware</t>
  </si>
  <si>
    <t xml:space="preserve"># de días transcurridos sin respaldo de las EUCs en procesos críticos  
</t>
  </si>
  <si>
    <t xml:space="preserve">Tiempo de recuperación real-Tiempo de recuperación objetivo
</t>
  </si>
  <si>
    <t xml:space="preserve">Punto de recuperación real- Punto de recuperación objetivo
</t>
  </si>
  <si>
    <t>No contar con respaldo de correos electrónicos</t>
  </si>
  <si>
    <t xml:space="preserve">% del presupuesto de TI en capacidad instalada de respaldos en Reasinter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</si>
</sst>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fgColor rgb="FFFFE599"/>
          <bgColor rgb="FFFFE599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03D5-1414-496F-9A14-E3DA630C0456}">
  <dimension ref="A1:E40"/>
  <sheetViews>
    <sheetView topLeftCell="A19" workbookViewId="0">
      <selection activeCell="E3" sqref="E3:E40"/>
    </sheetView>
  </sheetViews>
  <sheetFormatPr baseColWidth="10" defaultRowHeight="14.4" x14ac:dyDescent="0.3"/>
  <cols>
    <col min="2" max="2" width="18.6640625" bestFit="1" customWidth="1"/>
    <col min="4" max="4" width="22.109375" bestFit="1" customWidth="1"/>
  </cols>
  <sheetData>
    <row r="1" spans="1:5" x14ac:dyDescent="0.3">
      <c r="A1" t="s">
        <v>13</v>
      </c>
      <c r="B1" t="s">
        <v>14</v>
      </c>
    </row>
    <row r="2" spans="1:5" x14ac:dyDescent="0.3">
      <c r="A2">
        <v>1</v>
      </c>
      <c r="B2" t="s">
        <v>0</v>
      </c>
      <c r="D2" t="s">
        <v>4</v>
      </c>
      <c r="E2">
        <v>5</v>
      </c>
    </row>
    <row r="3" spans="1:5" x14ac:dyDescent="0.3">
      <c r="A3">
        <v>2</v>
      </c>
      <c r="B3" t="s">
        <v>1</v>
      </c>
      <c r="D3" t="s">
        <v>4</v>
      </c>
      <c r="E3">
        <v>5</v>
      </c>
    </row>
    <row r="4" spans="1:5" x14ac:dyDescent="0.3">
      <c r="A4">
        <v>3</v>
      </c>
      <c r="B4" t="s">
        <v>2</v>
      </c>
      <c r="D4" t="s">
        <v>4</v>
      </c>
      <c r="E4">
        <v>5</v>
      </c>
    </row>
    <row r="5" spans="1:5" x14ac:dyDescent="0.3">
      <c r="A5">
        <v>4</v>
      </c>
      <c r="B5" t="s">
        <v>3</v>
      </c>
      <c r="D5" t="s">
        <v>4</v>
      </c>
      <c r="E5">
        <v>5</v>
      </c>
    </row>
    <row r="6" spans="1:5" x14ac:dyDescent="0.3">
      <c r="A6">
        <v>5</v>
      </c>
      <c r="B6" t="s">
        <v>4</v>
      </c>
      <c r="D6" t="s">
        <v>241</v>
      </c>
      <c r="E6">
        <v>3</v>
      </c>
    </row>
    <row r="7" spans="1:5" x14ac:dyDescent="0.3">
      <c r="A7">
        <v>6</v>
      </c>
      <c r="B7" t="s">
        <v>5</v>
      </c>
      <c r="D7" t="s">
        <v>241</v>
      </c>
      <c r="E7">
        <v>3</v>
      </c>
    </row>
    <row r="8" spans="1:5" x14ac:dyDescent="0.3">
      <c r="A8">
        <v>7</v>
      </c>
      <c r="B8" t="s">
        <v>6</v>
      </c>
      <c r="D8" t="s">
        <v>0</v>
      </c>
      <c r="E8">
        <v>1</v>
      </c>
    </row>
    <row r="9" spans="1:5" x14ac:dyDescent="0.3">
      <c r="A9">
        <v>8</v>
      </c>
      <c r="B9" t="s">
        <v>7</v>
      </c>
      <c r="D9" t="s">
        <v>1</v>
      </c>
      <c r="E9">
        <v>2</v>
      </c>
    </row>
    <row r="10" spans="1:5" x14ac:dyDescent="0.3">
      <c r="A10">
        <v>9</v>
      </c>
      <c r="B10" t="s">
        <v>8</v>
      </c>
      <c r="D10" t="s">
        <v>0</v>
      </c>
      <c r="E10">
        <v>1</v>
      </c>
    </row>
    <row r="11" spans="1:5" x14ac:dyDescent="0.3">
      <c r="A11">
        <v>10</v>
      </c>
      <c r="B11" t="s">
        <v>9</v>
      </c>
      <c r="D11" t="s">
        <v>245</v>
      </c>
      <c r="E11">
        <v>1</v>
      </c>
    </row>
    <row r="12" spans="1:5" x14ac:dyDescent="0.3">
      <c r="A12">
        <v>11</v>
      </c>
      <c r="B12" t="s">
        <v>10</v>
      </c>
      <c r="D12" t="s">
        <v>241</v>
      </c>
      <c r="E12">
        <v>3</v>
      </c>
    </row>
    <row r="13" spans="1:5" x14ac:dyDescent="0.3">
      <c r="A13">
        <v>12</v>
      </c>
      <c r="B13" t="s">
        <v>11</v>
      </c>
      <c r="D13" t="s">
        <v>241</v>
      </c>
      <c r="E13">
        <v>3</v>
      </c>
    </row>
    <row r="14" spans="1:5" x14ac:dyDescent="0.3">
      <c r="A14">
        <v>13</v>
      </c>
      <c r="B14" t="s">
        <v>12</v>
      </c>
      <c r="D14" t="s">
        <v>3</v>
      </c>
      <c r="E14">
        <v>4</v>
      </c>
    </row>
    <row r="15" spans="1:5" x14ac:dyDescent="0.3">
      <c r="D15" t="s">
        <v>4</v>
      </c>
      <c r="E15">
        <v>5</v>
      </c>
    </row>
    <row r="16" spans="1:5" x14ac:dyDescent="0.3">
      <c r="D16" t="s">
        <v>4</v>
      </c>
      <c r="E16">
        <v>5</v>
      </c>
    </row>
    <row r="17" spans="4:5" x14ac:dyDescent="0.3">
      <c r="D17" t="s">
        <v>4</v>
      </c>
      <c r="E17">
        <v>5</v>
      </c>
    </row>
    <row r="18" spans="4:5" x14ac:dyDescent="0.3">
      <c r="D18" t="s">
        <v>5</v>
      </c>
      <c r="E18">
        <v>6</v>
      </c>
    </row>
    <row r="19" spans="4:5" x14ac:dyDescent="0.3">
      <c r="D19" t="s">
        <v>251</v>
      </c>
      <c r="E19">
        <v>7</v>
      </c>
    </row>
    <row r="20" spans="4:5" x14ac:dyDescent="0.3">
      <c r="D20" t="s">
        <v>7</v>
      </c>
      <c r="E20">
        <v>8</v>
      </c>
    </row>
    <row r="21" spans="4:5" x14ac:dyDescent="0.3">
      <c r="D21" t="s">
        <v>252</v>
      </c>
      <c r="E21">
        <v>13</v>
      </c>
    </row>
    <row r="22" spans="4:5" x14ac:dyDescent="0.3">
      <c r="D22" t="s">
        <v>252</v>
      </c>
      <c r="E22">
        <v>13</v>
      </c>
    </row>
    <row r="23" spans="4:5" x14ac:dyDescent="0.3">
      <c r="D23" t="s">
        <v>255</v>
      </c>
      <c r="E23">
        <v>9</v>
      </c>
    </row>
    <row r="24" spans="4:5" x14ac:dyDescent="0.3">
      <c r="D24" t="s">
        <v>9</v>
      </c>
      <c r="E24">
        <v>10</v>
      </c>
    </row>
    <row r="25" spans="4:5" x14ac:dyDescent="0.3">
      <c r="D25" t="s">
        <v>9</v>
      </c>
      <c r="E25">
        <v>10</v>
      </c>
    </row>
    <row r="26" spans="4:5" x14ac:dyDescent="0.3">
      <c r="D26" t="s">
        <v>9</v>
      </c>
      <c r="E26">
        <v>10</v>
      </c>
    </row>
    <row r="27" spans="4:5" x14ac:dyDescent="0.3">
      <c r="D27" t="s">
        <v>9</v>
      </c>
      <c r="E27">
        <v>10</v>
      </c>
    </row>
    <row r="28" spans="4:5" x14ac:dyDescent="0.3">
      <c r="D28" t="s">
        <v>9</v>
      </c>
      <c r="E28">
        <v>10</v>
      </c>
    </row>
    <row r="29" spans="4:5" x14ac:dyDescent="0.3">
      <c r="D29" t="s">
        <v>9</v>
      </c>
      <c r="E29">
        <v>10</v>
      </c>
    </row>
    <row r="30" spans="4:5" x14ac:dyDescent="0.3">
      <c r="D30" t="s">
        <v>9</v>
      </c>
      <c r="E30">
        <v>10</v>
      </c>
    </row>
    <row r="31" spans="4:5" x14ac:dyDescent="0.3">
      <c r="D31" t="s">
        <v>9</v>
      </c>
      <c r="E31">
        <v>10</v>
      </c>
    </row>
    <row r="32" spans="4:5" x14ac:dyDescent="0.3">
      <c r="D32" t="s">
        <v>9</v>
      </c>
      <c r="E32">
        <v>10</v>
      </c>
    </row>
    <row r="33" spans="4:5" x14ac:dyDescent="0.3">
      <c r="D33" t="s">
        <v>9</v>
      </c>
      <c r="E33">
        <v>10</v>
      </c>
    </row>
    <row r="34" spans="4:5" x14ac:dyDescent="0.3">
      <c r="D34" t="s">
        <v>9</v>
      </c>
      <c r="E34">
        <v>10</v>
      </c>
    </row>
    <row r="35" spans="4:5" x14ac:dyDescent="0.3">
      <c r="D35" t="s">
        <v>10</v>
      </c>
      <c r="E35">
        <v>11</v>
      </c>
    </row>
    <row r="36" spans="4:5" x14ac:dyDescent="0.3">
      <c r="D36" t="s">
        <v>10</v>
      </c>
      <c r="E36">
        <v>11</v>
      </c>
    </row>
    <row r="37" spans="4:5" x14ac:dyDescent="0.3">
      <c r="D37" t="s">
        <v>10</v>
      </c>
      <c r="E37">
        <v>11</v>
      </c>
    </row>
    <row r="38" spans="4:5" x14ac:dyDescent="0.3">
      <c r="D38" t="s">
        <v>9</v>
      </c>
      <c r="E38">
        <v>10</v>
      </c>
    </row>
    <row r="39" spans="4:5" x14ac:dyDescent="0.3">
      <c r="D39" t="s">
        <v>9</v>
      </c>
      <c r="E39">
        <v>10</v>
      </c>
    </row>
    <row r="40" spans="4:5" x14ac:dyDescent="0.3">
      <c r="D40" t="s">
        <v>9</v>
      </c>
      <c r="E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4E0E-1A36-4349-A7F9-5172FB8A327A}">
  <dimension ref="A1:B7"/>
  <sheetViews>
    <sheetView tabSelected="1" workbookViewId="0">
      <selection activeCell="H2" sqref="H2"/>
    </sheetView>
  </sheetViews>
  <sheetFormatPr baseColWidth="10" defaultRowHeight="14.4" x14ac:dyDescent="0.3"/>
  <sheetData>
    <row r="1" spans="1:2" x14ac:dyDescent="0.3">
      <c r="A1" t="s">
        <v>237</v>
      </c>
      <c r="B1" t="s">
        <v>238</v>
      </c>
    </row>
    <row r="2" spans="1:2" x14ac:dyDescent="0.3">
      <c r="A2">
        <v>1</v>
      </c>
      <c r="B2" t="s">
        <v>232</v>
      </c>
    </row>
    <row r="3" spans="1:2" x14ac:dyDescent="0.3">
      <c r="A3">
        <v>2</v>
      </c>
      <c r="B3" t="s">
        <v>233</v>
      </c>
    </row>
    <row r="4" spans="1:2" x14ac:dyDescent="0.3">
      <c r="A4">
        <v>3</v>
      </c>
      <c r="B4" t="s">
        <v>234</v>
      </c>
    </row>
    <row r="5" spans="1:2" x14ac:dyDescent="0.3">
      <c r="A5">
        <v>4</v>
      </c>
      <c r="B5" t="s">
        <v>235</v>
      </c>
    </row>
    <row r="6" spans="1:2" x14ac:dyDescent="0.3">
      <c r="A6">
        <v>5</v>
      </c>
      <c r="B6" t="s">
        <v>217</v>
      </c>
    </row>
    <row r="7" spans="1:2" x14ac:dyDescent="0.3">
      <c r="A7">
        <v>6</v>
      </c>
      <c r="B7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23D9-0FA1-4F39-96ED-DB0492CD1801}">
  <dimension ref="A1:C22"/>
  <sheetViews>
    <sheetView workbookViewId="0"/>
  </sheetViews>
  <sheetFormatPr baseColWidth="10" defaultRowHeight="14.4" x14ac:dyDescent="0.3"/>
  <cols>
    <col min="2" max="2" width="31" bestFit="1" customWidth="1"/>
    <col min="3" max="3" width="15.33203125" bestFit="1" customWidth="1"/>
  </cols>
  <sheetData>
    <row r="1" spans="1:3" x14ac:dyDescent="0.3">
      <c r="A1" t="s">
        <v>56</v>
      </c>
      <c r="B1" t="s">
        <v>57</v>
      </c>
      <c r="C1" t="s">
        <v>58</v>
      </c>
    </row>
    <row r="2" spans="1:3" x14ac:dyDescent="0.3">
      <c r="A2">
        <v>1</v>
      </c>
      <c r="B2" t="s">
        <v>15</v>
      </c>
      <c r="C2" t="s">
        <v>16</v>
      </c>
    </row>
    <row r="3" spans="1:3" x14ac:dyDescent="0.3">
      <c r="A3">
        <v>2</v>
      </c>
      <c r="B3" t="s">
        <v>17</v>
      </c>
      <c r="C3" t="s">
        <v>18</v>
      </c>
    </row>
    <row r="4" spans="1:3" x14ac:dyDescent="0.3">
      <c r="A4">
        <v>3</v>
      </c>
      <c r="B4" t="s">
        <v>19</v>
      </c>
      <c r="C4" t="s">
        <v>20</v>
      </c>
    </row>
    <row r="5" spans="1:3" x14ac:dyDescent="0.3">
      <c r="A5">
        <v>4</v>
      </c>
      <c r="B5" t="s">
        <v>21</v>
      </c>
      <c r="C5" t="s">
        <v>22</v>
      </c>
    </row>
    <row r="6" spans="1:3" x14ac:dyDescent="0.3">
      <c r="A6">
        <v>5</v>
      </c>
      <c r="B6" t="s">
        <v>23</v>
      </c>
      <c r="C6" t="s">
        <v>24</v>
      </c>
    </row>
    <row r="7" spans="1:3" x14ac:dyDescent="0.3">
      <c r="A7">
        <v>6</v>
      </c>
      <c r="B7" t="s">
        <v>25</v>
      </c>
      <c r="C7" t="s">
        <v>26</v>
      </c>
    </row>
    <row r="8" spans="1:3" x14ac:dyDescent="0.3">
      <c r="A8">
        <v>7</v>
      </c>
      <c r="B8" t="s">
        <v>27</v>
      </c>
      <c r="C8" t="s">
        <v>28</v>
      </c>
    </row>
    <row r="9" spans="1:3" x14ac:dyDescent="0.3">
      <c r="A9">
        <v>8</v>
      </c>
      <c r="B9" t="s">
        <v>29</v>
      </c>
      <c r="C9" t="s">
        <v>30</v>
      </c>
    </row>
    <row r="10" spans="1:3" x14ac:dyDescent="0.3">
      <c r="A10">
        <v>9</v>
      </c>
      <c r="B10" t="s">
        <v>31</v>
      </c>
      <c r="C10" t="s">
        <v>32</v>
      </c>
    </row>
    <row r="11" spans="1:3" x14ac:dyDescent="0.3">
      <c r="A11">
        <v>10</v>
      </c>
      <c r="B11" t="s">
        <v>33</v>
      </c>
      <c r="C11" t="s">
        <v>34</v>
      </c>
    </row>
    <row r="12" spans="1:3" x14ac:dyDescent="0.3">
      <c r="A12">
        <v>11</v>
      </c>
      <c r="B12" t="s">
        <v>35</v>
      </c>
      <c r="C12" t="s">
        <v>36</v>
      </c>
    </row>
    <row r="13" spans="1:3" x14ac:dyDescent="0.3">
      <c r="A13">
        <v>12</v>
      </c>
      <c r="B13" t="s">
        <v>37</v>
      </c>
      <c r="C13" t="s">
        <v>38</v>
      </c>
    </row>
    <row r="14" spans="1:3" x14ac:dyDescent="0.3">
      <c r="A14">
        <v>13</v>
      </c>
      <c r="B14" t="s">
        <v>39</v>
      </c>
      <c r="C14" t="s">
        <v>40</v>
      </c>
    </row>
    <row r="15" spans="1:3" x14ac:dyDescent="0.3">
      <c r="A15">
        <v>14</v>
      </c>
      <c r="B15" t="s">
        <v>41</v>
      </c>
      <c r="C15" t="s">
        <v>42</v>
      </c>
    </row>
    <row r="16" spans="1:3" x14ac:dyDescent="0.3">
      <c r="A16">
        <v>15</v>
      </c>
      <c r="B16" t="s">
        <v>43</v>
      </c>
      <c r="C16" t="s">
        <v>44</v>
      </c>
    </row>
    <row r="17" spans="1:3" x14ac:dyDescent="0.3">
      <c r="A17">
        <v>16</v>
      </c>
      <c r="B17" t="s">
        <v>45</v>
      </c>
      <c r="C17" t="s">
        <v>46</v>
      </c>
    </row>
    <row r="18" spans="1:3" x14ac:dyDescent="0.3">
      <c r="A18">
        <v>17</v>
      </c>
      <c r="B18" t="s">
        <v>47</v>
      </c>
      <c r="C18" t="s">
        <v>48</v>
      </c>
    </row>
    <row r="19" spans="1:3" x14ac:dyDescent="0.3">
      <c r="A19">
        <v>18</v>
      </c>
      <c r="B19" t="s">
        <v>49</v>
      </c>
      <c r="C19" t="s">
        <v>50</v>
      </c>
    </row>
    <row r="20" spans="1:3" x14ac:dyDescent="0.3">
      <c r="A20">
        <v>19</v>
      </c>
      <c r="B20" t="s">
        <v>51</v>
      </c>
      <c r="C20" t="s">
        <v>52</v>
      </c>
    </row>
    <row r="21" spans="1:3" x14ac:dyDescent="0.3">
      <c r="A21">
        <v>20</v>
      </c>
      <c r="B21" t="s">
        <v>53</v>
      </c>
      <c r="C21" t="s">
        <v>54</v>
      </c>
    </row>
    <row r="22" spans="1:3" x14ac:dyDescent="0.3">
      <c r="A22">
        <v>21</v>
      </c>
      <c r="B2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4E6F-E49C-4A62-88B1-69A06C778F4F}">
  <dimension ref="A1:F42"/>
  <sheetViews>
    <sheetView topLeftCell="A22" workbookViewId="0">
      <selection activeCell="F2" sqref="F2:F42"/>
    </sheetView>
  </sheetViews>
  <sheetFormatPr baseColWidth="10" defaultRowHeight="14.4" x14ac:dyDescent="0.3"/>
  <cols>
    <col min="2" max="2" width="33.77734375" bestFit="1" customWidth="1"/>
    <col min="4" max="4" width="33.5546875" bestFit="1" customWidth="1"/>
  </cols>
  <sheetData>
    <row r="1" spans="1:6" x14ac:dyDescent="0.3">
      <c r="A1" t="s">
        <v>59</v>
      </c>
      <c r="B1" t="s">
        <v>60</v>
      </c>
    </row>
    <row r="2" spans="1:6" x14ac:dyDescent="0.3">
      <c r="A2">
        <v>1</v>
      </c>
      <c r="B2" t="s">
        <v>61</v>
      </c>
      <c r="C2">
        <v>1</v>
      </c>
      <c r="D2" t="s">
        <v>61</v>
      </c>
      <c r="F2">
        <f>+VLOOKUP(D2,B2:$C$42,2,0)</f>
        <v>1</v>
      </c>
    </row>
    <row r="3" spans="1:6" x14ac:dyDescent="0.3">
      <c r="A3">
        <v>2</v>
      </c>
      <c r="B3" t="s">
        <v>62</v>
      </c>
      <c r="C3">
        <v>2</v>
      </c>
      <c r="D3" t="s">
        <v>62</v>
      </c>
      <c r="F3">
        <f>+VLOOKUP(D3,B3:$C$42,2,0)</f>
        <v>2</v>
      </c>
    </row>
    <row r="4" spans="1:6" x14ac:dyDescent="0.3">
      <c r="A4">
        <v>3</v>
      </c>
      <c r="B4" t="s">
        <v>63</v>
      </c>
      <c r="C4">
        <v>3</v>
      </c>
      <c r="D4" t="s">
        <v>62</v>
      </c>
      <c r="F4">
        <f>+VLOOKUP(D4,$B$2:C42,2,0)</f>
        <v>2</v>
      </c>
    </row>
    <row r="5" spans="1:6" x14ac:dyDescent="0.3">
      <c r="A5">
        <v>4</v>
      </c>
      <c r="B5" t="s">
        <v>64</v>
      </c>
      <c r="C5">
        <v>4</v>
      </c>
      <c r="D5" t="s">
        <v>61</v>
      </c>
      <c r="F5">
        <f>+VLOOKUP(D5,$B$2:C43,2,0)</f>
        <v>1</v>
      </c>
    </row>
    <row r="6" spans="1:6" x14ac:dyDescent="0.3">
      <c r="A6">
        <v>5</v>
      </c>
      <c r="B6" t="s">
        <v>65</v>
      </c>
      <c r="C6">
        <v>5</v>
      </c>
      <c r="D6" t="s">
        <v>7</v>
      </c>
      <c r="F6">
        <v>41</v>
      </c>
    </row>
    <row r="7" spans="1:6" x14ac:dyDescent="0.3">
      <c r="A7">
        <v>6</v>
      </c>
      <c r="B7" t="s">
        <v>6</v>
      </c>
      <c r="C7">
        <v>6</v>
      </c>
      <c r="D7" t="s">
        <v>7</v>
      </c>
      <c r="F7">
        <v>41</v>
      </c>
    </row>
    <row r="8" spans="1:6" x14ac:dyDescent="0.3">
      <c r="A8">
        <v>7</v>
      </c>
      <c r="B8" t="s">
        <v>66</v>
      </c>
      <c r="C8">
        <v>7</v>
      </c>
      <c r="D8" t="s">
        <v>62</v>
      </c>
      <c r="F8">
        <f>+VLOOKUP(D8,$B$2:C46,2,0)</f>
        <v>2</v>
      </c>
    </row>
    <row r="9" spans="1:6" x14ac:dyDescent="0.3">
      <c r="A9">
        <v>8</v>
      </c>
      <c r="B9" t="s">
        <v>9</v>
      </c>
      <c r="C9">
        <v>8</v>
      </c>
      <c r="D9" t="s">
        <v>243</v>
      </c>
      <c r="F9">
        <v>3</v>
      </c>
    </row>
    <row r="10" spans="1:6" x14ac:dyDescent="0.3">
      <c r="A10">
        <v>9</v>
      </c>
      <c r="B10" t="s">
        <v>10</v>
      </c>
      <c r="C10">
        <v>9</v>
      </c>
      <c r="D10" t="s">
        <v>7</v>
      </c>
      <c r="F10">
        <v>41</v>
      </c>
    </row>
    <row r="11" spans="1:6" x14ac:dyDescent="0.3">
      <c r="A11">
        <v>10</v>
      </c>
      <c r="B11" t="s">
        <v>67</v>
      </c>
      <c r="C11">
        <v>10</v>
      </c>
      <c r="D11" t="s">
        <v>7</v>
      </c>
      <c r="F11">
        <v>41</v>
      </c>
    </row>
    <row r="12" spans="1:6" x14ac:dyDescent="0.3">
      <c r="A12">
        <v>11</v>
      </c>
      <c r="B12" t="s">
        <v>68</v>
      </c>
      <c r="C12">
        <v>11</v>
      </c>
      <c r="D12" t="s">
        <v>7</v>
      </c>
      <c r="F12">
        <v>41</v>
      </c>
    </row>
    <row r="13" spans="1:6" x14ac:dyDescent="0.3">
      <c r="A13">
        <v>12</v>
      </c>
      <c r="B13" t="s">
        <v>69</v>
      </c>
      <c r="C13">
        <v>12</v>
      </c>
      <c r="D13" t="s">
        <v>7</v>
      </c>
      <c r="F13">
        <v>41</v>
      </c>
    </row>
    <row r="14" spans="1:6" x14ac:dyDescent="0.3">
      <c r="A14">
        <v>13</v>
      </c>
      <c r="B14" t="s">
        <v>70</v>
      </c>
      <c r="C14">
        <v>13</v>
      </c>
      <c r="D14" t="s">
        <v>64</v>
      </c>
      <c r="F14">
        <f>+VLOOKUP(D14,$B$2:C52,2,0)</f>
        <v>4</v>
      </c>
    </row>
    <row r="15" spans="1:6" x14ac:dyDescent="0.3">
      <c r="A15">
        <v>14</v>
      </c>
      <c r="B15" t="s">
        <v>71</v>
      </c>
      <c r="C15">
        <v>14</v>
      </c>
      <c r="D15" t="s">
        <v>7</v>
      </c>
      <c r="F15">
        <v>41</v>
      </c>
    </row>
    <row r="16" spans="1:6" x14ac:dyDescent="0.3">
      <c r="A16">
        <v>15</v>
      </c>
      <c r="B16" t="s">
        <v>72</v>
      </c>
      <c r="C16">
        <v>15</v>
      </c>
      <c r="D16" t="s">
        <v>7</v>
      </c>
      <c r="F16">
        <v>41</v>
      </c>
    </row>
    <row r="17" spans="1:6" x14ac:dyDescent="0.3">
      <c r="A17">
        <v>16</v>
      </c>
      <c r="B17" t="s">
        <v>73</v>
      </c>
      <c r="C17">
        <v>16</v>
      </c>
      <c r="D17" t="s">
        <v>65</v>
      </c>
      <c r="F17">
        <f>+VLOOKUP(D17,$B$2:C55,2,0)</f>
        <v>5</v>
      </c>
    </row>
    <row r="18" spans="1:6" x14ac:dyDescent="0.3">
      <c r="A18">
        <v>17</v>
      </c>
      <c r="B18" t="s">
        <v>74</v>
      </c>
      <c r="C18">
        <v>17</v>
      </c>
      <c r="D18" t="s">
        <v>7</v>
      </c>
      <c r="F18">
        <v>41</v>
      </c>
    </row>
    <row r="19" spans="1:6" x14ac:dyDescent="0.3">
      <c r="A19">
        <v>18</v>
      </c>
      <c r="B19" t="s">
        <v>75</v>
      </c>
      <c r="C19">
        <v>18</v>
      </c>
      <c r="D19" t="s">
        <v>251</v>
      </c>
      <c r="F19">
        <v>6</v>
      </c>
    </row>
    <row r="20" spans="1:6" x14ac:dyDescent="0.3">
      <c r="A20">
        <v>19</v>
      </c>
      <c r="B20" t="s">
        <v>76</v>
      </c>
      <c r="C20">
        <v>19</v>
      </c>
      <c r="D20" t="s">
        <v>64</v>
      </c>
      <c r="F20">
        <f>+VLOOKUP(D20,$B$2:C58,2,0)</f>
        <v>4</v>
      </c>
    </row>
    <row r="21" spans="1:6" x14ac:dyDescent="0.3">
      <c r="A21">
        <v>20</v>
      </c>
      <c r="B21" t="s">
        <v>77</v>
      </c>
      <c r="C21">
        <v>20</v>
      </c>
      <c r="D21" t="s">
        <v>254</v>
      </c>
      <c r="F21">
        <v>7</v>
      </c>
    </row>
    <row r="22" spans="1:6" x14ac:dyDescent="0.3">
      <c r="A22">
        <v>21</v>
      </c>
      <c r="B22" t="s">
        <v>78</v>
      </c>
      <c r="C22">
        <v>21</v>
      </c>
      <c r="D22" t="s">
        <v>254</v>
      </c>
      <c r="F22">
        <v>7</v>
      </c>
    </row>
    <row r="23" spans="1:6" x14ac:dyDescent="0.3">
      <c r="A23">
        <v>22</v>
      </c>
      <c r="B23" t="s">
        <v>79</v>
      </c>
      <c r="C23">
        <v>22</v>
      </c>
      <c r="D23" t="s">
        <v>254</v>
      </c>
      <c r="F23">
        <v>7</v>
      </c>
    </row>
    <row r="24" spans="1:6" x14ac:dyDescent="0.3">
      <c r="A24">
        <v>23</v>
      </c>
      <c r="B24" t="s">
        <v>80</v>
      </c>
      <c r="C24">
        <v>23</v>
      </c>
      <c r="D24" t="s">
        <v>9</v>
      </c>
      <c r="F24">
        <f>+VLOOKUP(D24,$B$2:C62,2,0)</f>
        <v>8</v>
      </c>
    </row>
    <row r="25" spans="1:6" x14ac:dyDescent="0.3">
      <c r="A25">
        <v>24</v>
      </c>
      <c r="B25" t="s">
        <v>81</v>
      </c>
      <c r="C25">
        <v>24</v>
      </c>
      <c r="D25" t="s">
        <v>9</v>
      </c>
      <c r="F25">
        <f>+VLOOKUP(D25,$B$2:C63,2,0)</f>
        <v>8</v>
      </c>
    </row>
    <row r="26" spans="1:6" x14ac:dyDescent="0.3">
      <c r="A26">
        <v>25</v>
      </c>
      <c r="B26" t="s">
        <v>82</v>
      </c>
      <c r="C26">
        <v>25</v>
      </c>
      <c r="D26" t="s">
        <v>9</v>
      </c>
      <c r="F26">
        <f>+VLOOKUP(D26,$B$2:C64,2,0)</f>
        <v>8</v>
      </c>
    </row>
    <row r="27" spans="1:6" x14ac:dyDescent="0.3">
      <c r="A27">
        <v>26</v>
      </c>
      <c r="B27" t="s">
        <v>83</v>
      </c>
      <c r="C27">
        <v>26</v>
      </c>
      <c r="D27" t="s">
        <v>9</v>
      </c>
      <c r="F27">
        <f>+VLOOKUP(D27,$B$2:C65,2,0)</f>
        <v>8</v>
      </c>
    </row>
    <row r="28" spans="1:6" x14ac:dyDescent="0.3">
      <c r="A28">
        <v>27</v>
      </c>
      <c r="B28" t="s">
        <v>84</v>
      </c>
      <c r="C28">
        <v>27</v>
      </c>
      <c r="D28" t="s">
        <v>9</v>
      </c>
      <c r="F28">
        <f>+VLOOKUP(D28,$B$2:C66,2,0)</f>
        <v>8</v>
      </c>
    </row>
    <row r="29" spans="1:6" x14ac:dyDescent="0.3">
      <c r="A29">
        <v>28</v>
      </c>
      <c r="B29" t="s">
        <v>85</v>
      </c>
      <c r="C29">
        <v>28</v>
      </c>
      <c r="F29">
        <v>0</v>
      </c>
    </row>
    <row r="30" spans="1:6" x14ac:dyDescent="0.3">
      <c r="A30">
        <v>29</v>
      </c>
      <c r="B30" t="s">
        <v>4</v>
      </c>
      <c r="C30">
        <v>29</v>
      </c>
      <c r="F30">
        <v>0</v>
      </c>
    </row>
    <row r="31" spans="1:6" x14ac:dyDescent="0.3">
      <c r="A31">
        <v>30</v>
      </c>
      <c r="B31" t="s">
        <v>86</v>
      </c>
      <c r="C31">
        <v>30</v>
      </c>
      <c r="D31" t="s">
        <v>10</v>
      </c>
      <c r="F31">
        <f>+VLOOKUP(D31,$B$2:C69,2,0)</f>
        <v>9</v>
      </c>
    </row>
    <row r="32" spans="1:6" x14ac:dyDescent="0.3">
      <c r="A32">
        <v>31</v>
      </c>
      <c r="B32" t="s">
        <v>87</v>
      </c>
      <c r="C32">
        <v>31</v>
      </c>
      <c r="D32" t="s">
        <v>10</v>
      </c>
      <c r="F32">
        <f>+VLOOKUP(D32,$B$2:C70,2,0)</f>
        <v>9</v>
      </c>
    </row>
    <row r="33" spans="1:6" x14ac:dyDescent="0.3">
      <c r="A33">
        <v>32</v>
      </c>
      <c r="B33" t="s">
        <v>88</v>
      </c>
      <c r="C33">
        <v>32</v>
      </c>
      <c r="D33" t="s">
        <v>10</v>
      </c>
      <c r="F33">
        <f>+VLOOKUP(D33,$B$2:C71,2,0)</f>
        <v>9</v>
      </c>
    </row>
    <row r="34" spans="1:6" x14ac:dyDescent="0.3">
      <c r="A34">
        <v>33</v>
      </c>
      <c r="B34" t="s">
        <v>5</v>
      </c>
      <c r="C34">
        <v>33</v>
      </c>
      <c r="D34" t="s">
        <v>10</v>
      </c>
      <c r="F34">
        <f>+VLOOKUP(D34,$B$2:C72,2,0)</f>
        <v>9</v>
      </c>
    </row>
    <row r="35" spans="1:6" x14ac:dyDescent="0.3">
      <c r="A35">
        <v>34</v>
      </c>
      <c r="B35" t="s">
        <v>89</v>
      </c>
      <c r="C35">
        <v>34</v>
      </c>
      <c r="D35" t="s">
        <v>10</v>
      </c>
      <c r="F35">
        <f>+VLOOKUP(D35,$B$2:C73,2,0)</f>
        <v>9</v>
      </c>
    </row>
    <row r="36" spans="1:6" x14ac:dyDescent="0.3">
      <c r="A36">
        <v>35</v>
      </c>
      <c r="B36" t="s">
        <v>90</v>
      </c>
      <c r="C36">
        <v>35</v>
      </c>
      <c r="D36" t="s">
        <v>10</v>
      </c>
      <c r="F36">
        <f>+VLOOKUP(D36,$B$2:C74,2,0)</f>
        <v>9</v>
      </c>
    </row>
    <row r="37" spans="1:6" x14ac:dyDescent="0.3">
      <c r="A37">
        <v>36</v>
      </c>
      <c r="B37" t="s">
        <v>91</v>
      </c>
      <c r="C37">
        <v>36</v>
      </c>
      <c r="D37" t="s">
        <v>10</v>
      </c>
      <c r="F37">
        <f>+VLOOKUP(D37,$B$2:C75,2,0)</f>
        <v>9</v>
      </c>
    </row>
    <row r="38" spans="1:6" x14ac:dyDescent="0.3">
      <c r="A38">
        <v>37</v>
      </c>
      <c r="B38" t="s">
        <v>92</v>
      </c>
      <c r="C38">
        <v>37</v>
      </c>
      <c r="D38" t="s">
        <v>9</v>
      </c>
      <c r="F38">
        <f>+VLOOKUP(D38,$B$2:C76,2,0)</f>
        <v>8</v>
      </c>
    </row>
    <row r="39" spans="1:6" x14ac:dyDescent="0.3">
      <c r="A39">
        <v>38</v>
      </c>
      <c r="B39" t="s">
        <v>93</v>
      </c>
      <c r="C39">
        <v>38</v>
      </c>
      <c r="D39" t="s">
        <v>9</v>
      </c>
      <c r="F39">
        <f>+VLOOKUP(D39,$B$2:C77,2,0)</f>
        <v>8</v>
      </c>
    </row>
    <row r="40" spans="1:6" x14ac:dyDescent="0.3">
      <c r="A40">
        <v>39</v>
      </c>
      <c r="B40" t="s">
        <v>94</v>
      </c>
      <c r="C40">
        <v>39</v>
      </c>
      <c r="D40" t="s">
        <v>9</v>
      </c>
      <c r="F40">
        <f>+VLOOKUP(D40,$B$2:C78,2,0)</f>
        <v>8</v>
      </c>
    </row>
    <row r="41" spans="1:6" x14ac:dyDescent="0.3">
      <c r="A41">
        <v>40</v>
      </c>
      <c r="B41" t="s">
        <v>95</v>
      </c>
      <c r="C41">
        <v>40</v>
      </c>
      <c r="F41">
        <v>0</v>
      </c>
    </row>
    <row r="42" spans="1:6" x14ac:dyDescent="0.3">
      <c r="A42">
        <v>41</v>
      </c>
      <c r="B42" t="s">
        <v>96</v>
      </c>
      <c r="C42">
        <v>41</v>
      </c>
      <c r="F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9B28-028A-4804-BF09-517098D38DD2}">
  <dimension ref="A1:F40"/>
  <sheetViews>
    <sheetView workbookViewId="0">
      <selection activeCell="F2" sqref="F2:F40"/>
    </sheetView>
  </sheetViews>
  <sheetFormatPr baseColWidth="10" defaultRowHeight="14.4" x14ac:dyDescent="0.3"/>
  <cols>
    <col min="4" max="4" width="14.88671875" bestFit="1" customWidth="1"/>
  </cols>
  <sheetData>
    <row r="1" spans="1:6" x14ac:dyDescent="0.3">
      <c r="A1" t="s">
        <v>105</v>
      </c>
      <c r="B1" t="s">
        <v>106</v>
      </c>
    </row>
    <row r="2" spans="1:6" x14ac:dyDescent="0.3">
      <c r="A2">
        <v>1</v>
      </c>
      <c r="B2" t="s">
        <v>97</v>
      </c>
      <c r="D2" t="s">
        <v>239</v>
      </c>
      <c r="F2">
        <v>1</v>
      </c>
    </row>
    <row r="3" spans="1:6" x14ac:dyDescent="0.3">
      <c r="A3">
        <v>2</v>
      </c>
      <c r="B3" t="s">
        <v>98</v>
      </c>
      <c r="D3" t="s">
        <v>239</v>
      </c>
      <c r="F3">
        <v>1</v>
      </c>
    </row>
    <row r="4" spans="1:6" x14ac:dyDescent="0.3">
      <c r="A4">
        <v>3</v>
      </c>
      <c r="B4" t="s">
        <v>99</v>
      </c>
      <c r="D4" t="s">
        <v>239</v>
      </c>
      <c r="F4">
        <v>1</v>
      </c>
    </row>
    <row r="5" spans="1:6" x14ac:dyDescent="0.3">
      <c r="A5">
        <v>4</v>
      </c>
      <c r="B5" t="s">
        <v>100</v>
      </c>
      <c r="D5" t="s">
        <v>239</v>
      </c>
      <c r="F5">
        <v>1</v>
      </c>
    </row>
    <row r="6" spans="1:6" x14ac:dyDescent="0.3">
      <c r="A6">
        <v>5</v>
      </c>
      <c r="B6" t="s">
        <v>9</v>
      </c>
      <c r="D6" t="s">
        <v>99</v>
      </c>
      <c r="F6">
        <v>3</v>
      </c>
    </row>
    <row r="7" spans="1:6" x14ac:dyDescent="0.3">
      <c r="A7">
        <v>6</v>
      </c>
      <c r="B7" t="s">
        <v>101</v>
      </c>
      <c r="D7" t="s">
        <v>99</v>
      </c>
      <c r="F7">
        <v>3</v>
      </c>
    </row>
    <row r="8" spans="1:6" x14ac:dyDescent="0.3">
      <c r="A8">
        <v>7</v>
      </c>
      <c r="B8" t="s">
        <v>102</v>
      </c>
      <c r="D8" t="s">
        <v>99</v>
      </c>
      <c r="F8">
        <v>3</v>
      </c>
    </row>
    <row r="9" spans="1:6" x14ac:dyDescent="0.3">
      <c r="A9">
        <v>8</v>
      </c>
      <c r="B9" t="s">
        <v>103</v>
      </c>
      <c r="D9" t="s">
        <v>99</v>
      </c>
      <c r="F9">
        <v>3</v>
      </c>
    </row>
    <row r="10" spans="1:6" x14ac:dyDescent="0.3">
      <c r="A10">
        <v>9</v>
      </c>
      <c r="B10" t="s">
        <v>87</v>
      </c>
      <c r="D10" t="s">
        <v>99</v>
      </c>
      <c r="F10">
        <v>3</v>
      </c>
    </row>
    <row r="11" spans="1:6" x14ac:dyDescent="0.3">
      <c r="A11">
        <v>10</v>
      </c>
      <c r="B11" t="s">
        <v>91</v>
      </c>
      <c r="D11" t="s">
        <v>99</v>
      </c>
      <c r="F11">
        <v>3</v>
      </c>
    </row>
    <row r="12" spans="1:6" x14ac:dyDescent="0.3">
      <c r="A12">
        <v>11</v>
      </c>
      <c r="B12" t="s">
        <v>104</v>
      </c>
      <c r="D12" t="s">
        <v>239</v>
      </c>
      <c r="F12">
        <v>1</v>
      </c>
    </row>
    <row r="13" spans="1:6" x14ac:dyDescent="0.3">
      <c r="D13" t="s">
        <v>239</v>
      </c>
      <c r="F13">
        <v>1</v>
      </c>
    </row>
    <row r="14" spans="1:6" x14ac:dyDescent="0.3">
      <c r="D14" t="s">
        <v>239</v>
      </c>
      <c r="F14">
        <v>1</v>
      </c>
    </row>
    <row r="15" spans="1:6" x14ac:dyDescent="0.3">
      <c r="D15" t="s">
        <v>239</v>
      </c>
      <c r="F15">
        <v>1</v>
      </c>
    </row>
    <row r="16" spans="1:6" x14ac:dyDescent="0.3">
      <c r="D16" t="s">
        <v>239</v>
      </c>
      <c r="F16">
        <v>1</v>
      </c>
    </row>
    <row r="17" spans="4:6" x14ac:dyDescent="0.3">
      <c r="D17" t="s">
        <v>239</v>
      </c>
      <c r="F17">
        <v>1</v>
      </c>
    </row>
    <row r="18" spans="4:6" x14ac:dyDescent="0.3">
      <c r="D18" t="s">
        <v>100</v>
      </c>
      <c r="F18">
        <v>4</v>
      </c>
    </row>
    <row r="19" spans="4:6" x14ac:dyDescent="0.3">
      <c r="F19">
        <v>0</v>
      </c>
    </row>
    <row r="20" spans="4:6" x14ac:dyDescent="0.3">
      <c r="F20">
        <v>0</v>
      </c>
    </row>
    <row r="21" spans="4:6" x14ac:dyDescent="0.3">
      <c r="D21" t="s">
        <v>253</v>
      </c>
      <c r="F21">
        <v>2</v>
      </c>
    </row>
    <row r="22" spans="4:6" x14ac:dyDescent="0.3">
      <c r="D22" t="s">
        <v>253</v>
      </c>
      <c r="F22">
        <v>2</v>
      </c>
    </row>
    <row r="23" spans="4:6" x14ac:dyDescent="0.3">
      <c r="D23" t="s">
        <v>239</v>
      </c>
      <c r="F23">
        <v>1</v>
      </c>
    </row>
    <row r="24" spans="4:6" x14ac:dyDescent="0.3">
      <c r="D24" t="s">
        <v>9</v>
      </c>
      <c r="F24">
        <v>5</v>
      </c>
    </row>
    <row r="25" spans="4:6" x14ac:dyDescent="0.3">
      <c r="D25" t="s">
        <v>9</v>
      </c>
      <c r="F25">
        <v>5</v>
      </c>
    </row>
    <row r="26" spans="4:6" x14ac:dyDescent="0.3">
      <c r="D26" t="s">
        <v>9</v>
      </c>
      <c r="F26">
        <v>5</v>
      </c>
    </row>
    <row r="27" spans="4:6" x14ac:dyDescent="0.3">
      <c r="D27" t="s">
        <v>9</v>
      </c>
      <c r="F27">
        <v>5</v>
      </c>
    </row>
    <row r="28" spans="4:6" x14ac:dyDescent="0.3">
      <c r="D28" t="s">
        <v>9</v>
      </c>
      <c r="F28">
        <v>5</v>
      </c>
    </row>
    <row r="29" spans="4:6" x14ac:dyDescent="0.3">
      <c r="F29">
        <v>0</v>
      </c>
    </row>
    <row r="30" spans="4:6" x14ac:dyDescent="0.3">
      <c r="F30">
        <v>0</v>
      </c>
    </row>
    <row r="31" spans="4:6" x14ac:dyDescent="0.3">
      <c r="D31" t="s">
        <v>9</v>
      </c>
      <c r="F31">
        <v>5</v>
      </c>
    </row>
    <row r="32" spans="4:6" x14ac:dyDescent="0.3">
      <c r="D32" t="s">
        <v>9</v>
      </c>
      <c r="F32">
        <v>5</v>
      </c>
    </row>
    <row r="33" spans="4:6" x14ac:dyDescent="0.3">
      <c r="D33" t="s">
        <v>9</v>
      </c>
      <c r="F33">
        <v>5</v>
      </c>
    </row>
    <row r="34" spans="4:6" x14ac:dyDescent="0.3">
      <c r="D34" t="s">
        <v>9</v>
      </c>
      <c r="F34">
        <v>5</v>
      </c>
    </row>
    <row r="35" spans="4:6" x14ac:dyDescent="0.3">
      <c r="D35" t="s">
        <v>9</v>
      </c>
      <c r="F35">
        <v>5</v>
      </c>
    </row>
    <row r="36" spans="4:6" x14ac:dyDescent="0.3">
      <c r="D36" t="s">
        <v>9</v>
      </c>
      <c r="F36">
        <v>5</v>
      </c>
    </row>
    <row r="37" spans="4:6" x14ac:dyDescent="0.3">
      <c r="D37" t="s">
        <v>9</v>
      </c>
      <c r="F37">
        <v>5</v>
      </c>
    </row>
    <row r="38" spans="4:6" x14ac:dyDescent="0.3">
      <c r="D38" t="s">
        <v>9</v>
      </c>
      <c r="F38">
        <v>5</v>
      </c>
    </row>
    <row r="39" spans="4:6" x14ac:dyDescent="0.3">
      <c r="D39" t="s">
        <v>9</v>
      </c>
      <c r="F39">
        <v>5</v>
      </c>
    </row>
    <row r="40" spans="4:6" x14ac:dyDescent="0.3">
      <c r="D40" t="s">
        <v>9</v>
      </c>
      <c r="F4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D09D-F4F9-4CFD-97DB-8450231F4B90}">
  <dimension ref="A1:G40"/>
  <sheetViews>
    <sheetView workbookViewId="0">
      <selection activeCell="G40" sqref="G2:G40"/>
    </sheetView>
  </sheetViews>
  <sheetFormatPr baseColWidth="10" defaultRowHeight="14.4" x14ac:dyDescent="0.3"/>
  <sheetData>
    <row r="1" spans="1:7" x14ac:dyDescent="0.3">
      <c r="A1" t="s">
        <v>115</v>
      </c>
      <c r="B1" t="s">
        <v>116</v>
      </c>
      <c r="C1" t="s">
        <v>117</v>
      </c>
    </row>
    <row r="2" spans="1:7" x14ac:dyDescent="0.3">
      <c r="A2">
        <v>1</v>
      </c>
      <c r="B2" t="s">
        <v>107</v>
      </c>
      <c r="C2" t="s">
        <v>108</v>
      </c>
      <c r="E2" t="s">
        <v>110</v>
      </c>
      <c r="G2">
        <v>3</v>
      </c>
    </row>
    <row r="3" spans="1:7" x14ac:dyDescent="0.3">
      <c r="A3">
        <v>2</v>
      </c>
      <c r="B3" t="s">
        <v>107</v>
      </c>
      <c r="C3" t="s">
        <v>109</v>
      </c>
      <c r="E3">
        <v>0</v>
      </c>
      <c r="G3">
        <v>0</v>
      </c>
    </row>
    <row r="4" spans="1:7" x14ac:dyDescent="0.3">
      <c r="A4">
        <v>3</v>
      </c>
      <c r="B4" t="s">
        <v>107</v>
      </c>
      <c r="C4" t="s">
        <v>110</v>
      </c>
      <c r="E4">
        <v>0</v>
      </c>
      <c r="G4">
        <v>0</v>
      </c>
    </row>
    <row r="5" spans="1:7" x14ac:dyDescent="0.3">
      <c r="A5">
        <v>4</v>
      </c>
      <c r="B5" t="s">
        <v>107</v>
      </c>
      <c r="C5" t="s">
        <v>111</v>
      </c>
      <c r="E5">
        <v>0</v>
      </c>
      <c r="G5">
        <v>0</v>
      </c>
    </row>
    <row r="6" spans="1:7" x14ac:dyDescent="0.3">
      <c r="A6">
        <v>5</v>
      </c>
      <c r="B6" t="s">
        <v>107</v>
      </c>
      <c r="C6" t="s">
        <v>112</v>
      </c>
      <c r="E6" t="s">
        <v>108</v>
      </c>
      <c r="G6">
        <v>1</v>
      </c>
    </row>
    <row r="7" spans="1:7" x14ac:dyDescent="0.3">
      <c r="A7">
        <v>6</v>
      </c>
      <c r="B7" t="s">
        <v>113</v>
      </c>
      <c r="C7" t="s">
        <v>114</v>
      </c>
      <c r="E7">
        <v>0</v>
      </c>
      <c r="G7">
        <v>0</v>
      </c>
    </row>
    <row r="8" spans="1:7" x14ac:dyDescent="0.3">
      <c r="E8">
        <v>0</v>
      </c>
      <c r="G8">
        <v>0</v>
      </c>
    </row>
    <row r="9" spans="1:7" x14ac:dyDescent="0.3">
      <c r="E9">
        <v>0</v>
      </c>
      <c r="G9">
        <v>0</v>
      </c>
    </row>
    <row r="10" spans="1:7" x14ac:dyDescent="0.3">
      <c r="E10">
        <v>0</v>
      </c>
      <c r="G10">
        <v>0</v>
      </c>
    </row>
    <row r="11" spans="1:7" x14ac:dyDescent="0.3">
      <c r="E11">
        <v>0</v>
      </c>
      <c r="G11">
        <v>0</v>
      </c>
    </row>
    <row r="12" spans="1:7" x14ac:dyDescent="0.3">
      <c r="E12">
        <v>0</v>
      </c>
      <c r="G12">
        <v>0</v>
      </c>
    </row>
    <row r="13" spans="1:7" x14ac:dyDescent="0.3">
      <c r="E13">
        <v>0</v>
      </c>
      <c r="G13">
        <v>0</v>
      </c>
    </row>
    <row r="14" spans="1:7" x14ac:dyDescent="0.3">
      <c r="E14">
        <v>0</v>
      </c>
      <c r="G14">
        <v>0</v>
      </c>
    </row>
    <row r="15" spans="1:7" x14ac:dyDescent="0.3">
      <c r="E15">
        <v>0</v>
      </c>
      <c r="G15">
        <v>0</v>
      </c>
    </row>
    <row r="16" spans="1:7" x14ac:dyDescent="0.3">
      <c r="E16">
        <v>0</v>
      </c>
      <c r="G16">
        <v>0</v>
      </c>
    </row>
    <row r="17" spans="5:7" x14ac:dyDescent="0.3">
      <c r="E17">
        <v>0</v>
      </c>
      <c r="G17">
        <v>0</v>
      </c>
    </row>
    <row r="18" spans="5:7" x14ac:dyDescent="0.3">
      <c r="E18">
        <v>0</v>
      </c>
      <c r="G18">
        <v>0</v>
      </c>
    </row>
    <row r="19" spans="5:7" x14ac:dyDescent="0.3">
      <c r="E19">
        <v>0</v>
      </c>
      <c r="G19">
        <v>0</v>
      </c>
    </row>
    <row r="20" spans="5:7" x14ac:dyDescent="0.3">
      <c r="E20">
        <v>0</v>
      </c>
      <c r="G20">
        <v>0</v>
      </c>
    </row>
    <row r="21" spans="5:7" x14ac:dyDescent="0.3">
      <c r="E21">
        <v>0</v>
      </c>
      <c r="G21">
        <v>0</v>
      </c>
    </row>
    <row r="22" spans="5:7" x14ac:dyDescent="0.3">
      <c r="E22">
        <v>0</v>
      </c>
      <c r="G22">
        <v>0</v>
      </c>
    </row>
    <row r="23" spans="5:7" x14ac:dyDescent="0.3">
      <c r="E23">
        <v>0</v>
      </c>
      <c r="G23">
        <v>0</v>
      </c>
    </row>
    <row r="24" spans="5:7" x14ac:dyDescent="0.3">
      <c r="E24" t="s">
        <v>108</v>
      </c>
      <c r="G24">
        <v>1</v>
      </c>
    </row>
    <row r="25" spans="5:7" x14ac:dyDescent="0.3">
      <c r="E25">
        <v>0</v>
      </c>
      <c r="G25">
        <v>0</v>
      </c>
    </row>
    <row r="26" spans="5:7" x14ac:dyDescent="0.3">
      <c r="E26">
        <v>0</v>
      </c>
      <c r="G26">
        <v>0</v>
      </c>
    </row>
    <row r="27" spans="5:7" x14ac:dyDescent="0.3">
      <c r="E27">
        <v>0</v>
      </c>
      <c r="G27">
        <v>0</v>
      </c>
    </row>
    <row r="28" spans="5:7" x14ac:dyDescent="0.3">
      <c r="E28">
        <v>0</v>
      </c>
      <c r="G28">
        <v>0</v>
      </c>
    </row>
    <row r="29" spans="5:7" x14ac:dyDescent="0.3">
      <c r="E29">
        <v>0</v>
      </c>
      <c r="G29">
        <v>0</v>
      </c>
    </row>
    <row r="30" spans="5:7" x14ac:dyDescent="0.3">
      <c r="E30">
        <v>0</v>
      </c>
      <c r="G30">
        <v>0</v>
      </c>
    </row>
    <row r="31" spans="5:7" x14ac:dyDescent="0.3">
      <c r="E31">
        <v>0</v>
      </c>
      <c r="G31">
        <v>0</v>
      </c>
    </row>
    <row r="32" spans="5:7" x14ac:dyDescent="0.3">
      <c r="E32">
        <v>0</v>
      </c>
      <c r="G32">
        <v>0</v>
      </c>
    </row>
    <row r="33" spans="5:7" x14ac:dyDescent="0.3">
      <c r="E33">
        <v>0</v>
      </c>
      <c r="G33">
        <v>0</v>
      </c>
    </row>
    <row r="34" spans="5:7" x14ac:dyDescent="0.3">
      <c r="E34">
        <v>0</v>
      </c>
      <c r="G34">
        <v>0</v>
      </c>
    </row>
    <row r="35" spans="5:7" x14ac:dyDescent="0.3">
      <c r="E35">
        <v>0</v>
      </c>
      <c r="G35">
        <v>0</v>
      </c>
    </row>
    <row r="36" spans="5:7" x14ac:dyDescent="0.3">
      <c r="E36">
        <v>0</v>
      </c>
      <c r="G36">
        <v>0</v>
      </c>
    </row>
    <row r="37" spans="5:7" x14ac:dyDescent="0.3">
      <c r="E37">
        <v>0</v>
      </c>
      <c r="G37">
        <v>0</v>
      </c>
    </row>
    <row r="38" spans="5:7" x14ac:dyDescent="0.3">
      <c r="E38">
        <v>0</v>
      </c>
      <c r="G38">
        <v>0</v>
      </c>
    </row>
    <row r="39" spans="5:7" x14ac:dyDescent="0.3">
      <c r="E39">
        <v>0</v>
      </c>
      <c r="G39">
        <v>0</v>
      </c>
    </row>
    <row r="40" spans="5:7" x14ac:dyDescent="0.3">
      <c r="E40">
        <v>0</v>
      </c>
      <c r="G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17BA-DA27-4A40-9DBF-038F6B8A51AC}">
  <dimension ref="A1:F40"/>
  <sheetViews>
    <sheetView workbookViewId="0">
      <selection activeCell="F40" sqref="F2:F40"/>
    </sheetView>
  </sheetViews>
  <sheetFormatPr baseColWidth="10" defaultRowHeight="14.4" x14ac:dyDescent="0.3"/>
  <cols>
    <col min="2" max="2" width="73.21875" bestFit="1" customWidth="1"/>
    <col min="4" max="4" width="74" bestFit="1" customWidth="1"/>
  </cols>
  <sheetData>
    <row r="1" spans="1:6" x14ac:dyDescent="0.3">
      <c r="A1" t="s">
        <v>157</v>
      </c>
      <c r="B1" t="s">
        <v>158</v>
      </c>
      <c r="C1" t="s">
        <v>157</v>
      </c>
    </row>
    <row r="2" spans="1:6" x14ac:dyDescent="0.3">
      <c r="A2">
        <v>1</v>
      </c>
      <c r="B2" t="s">
        <v>118</v>
      </c>
      <c r="C2">
        <v>1</v>
      </c>
      <c r="D2" t="s">
        <v>118</v>
      </c>
      <c r="F2">
        <f>+VLOOKUP(D2,B2:C2,2,0)</f>
        <v>1</v>
      </c>
    </row>
    <row r="3" spans="1:6" x14ac:dyDescent="0.3">
      <c r="A3">
        <v>2</v>
      </c>
      <c r="B3" t="s">
        <v>119</v>
      </c>
      <c r="C3">
        <v>2</v>
      </c>
      <c r="D3" t="s">
        <v>119</v>
      </c>
      <c r="F3">
        <f t="shared" ref="F3:F40" si="0">+VLOOKUP(D3,B3:C3,2,0)</f>
        <v>2</v>
      </c>
    </row>
    <row r="4" spans="1:6" x14ac:dyDescent="0.3">
      <c r="A4">
        <v>3</v>
      </c>
      <c r="B4" t="s">
        <v>120</v>
      </c>
      <c r="C4">
        <v>3</v>
      </c>
      <c r="D4" t="s">
        <v>120</v>
      </c>
      <c r="F4">
        <f t="shared" si="0"/>
        <v>3</v>
      </c>
    </row>
    <row r="5" spans="1:6" x14ac:dyDescent="0.3">
      <c r="A5">
        <v>4</v>
      </c>
      <c r="B5" t="s">
        <v>121</v>
      </c>
      <c r="C5">
        <v>4</v>
      </c>
      <c r="D5" t="s">
        <v>121</v>
      </c>
      <c r="F5">
        <f t="shared" si="0"/>
        <v>4</v>
      </c>
    </row>
    <row r="6" spans="1:6" x14ac:dyDescent="0.3">
      <c r="A6">
        <v>5</v>
      </c>
      <c r="B6" t="s">
        <v>122</v>
      </c>
      <c r="C6">
        <v>5</v>
      </c>
      <c r="D6" t="s">
        <v>122</v>
      </c>
      <c r="F6">
        <f t="shared" si="0"/>
        <v>5</v>
      </c>
    </row>
    <row r="7" spans="1:6" x14ac:dyDescent="0.3">
      <c r="A7">
        <v>6</v>
      </c>
      <c r="B7" t="s">
        <v>123</v>
      </c>
      <c r="C7">
        <v>6</v>
      </c>
      <c r="D7" t="s">
        <v>123</v>
      </c>
      <c r="F7">
        <f t="shared" si="0"/>
        <v>6</v>
      </c>
    </row>
    <row r="8" spans="1:6" x14ac:dyDescent="0.3">
      <c r="A8">
        <v>7</v>
      </c>
      <c r="B8" t="s">
        <v>124</v>
      </c>
      <c r="C8">
        <v>7</v>
      </c>
      <c r="D8" t="s">
        <v>124</v>
      </c>
      <c r="F8">
        <f t="shared" si="0"/>
        <v>7</v>
      </c>
    </row>
    <row r="9" spans="1:6" x14ac:dyDescent="0.3">
      <c r="A9">
        <v>8</v>
      </c>
      <c r="B9" t="s">
        <v>125</v>
      </c>
      <c r="C9">
        <v>8</v>
      </c>
      <c r="D9" t="s">
        <v>125</v>
      </c>
      <c r="F9">
        <f t="shared" si="0"/>
        <v>8</v>
      </c>
    </row>
    <row r="10" spans="1:6" x14ac:dyDescent="0.3">
      <c r="A10">
        <v>9</v>
      </c>
      <c r="B10" t="s">
        <v>126</v>
      </c>
      <c r="C10">
        <v>9</v>
      </c>
      <c r="D10" t="s">
        <v>126</v>
      </c>
      <c r="F10">
        <f t="shared" si="0"/>
        <v>9</v>
      </c>
    </row>
    <row r="11" spans="1:6" x14ac:dyDescent="0.3">
      <c r="A11">
        <v>10</v>
      </c>
      <c r="B11" t="s">
        <v>127</v>
      </c>
      <c r="C11">
        <v>10</v>
      </c>
      <c r="D11" t="s">
        <v>127</v>
      </c>
      <c r="F11">
        <f t="shared" si="0"/>
        <v>10</v>
      </c>
    </row>
    <row r="12" spans="1:6" x14ac:dyDescent="0.3">
      <c r="A12">
        <v>11</v>
      </c>
      <c r="B12" t="s">
        <v>128</v>
      </c>
      <c r="C12">
        <v>11</v>
      </c>
      <c r="D12" t="s">
        <v>128</v>
      </c>
      <c r="F12">
        <f t="shared" si="0"/>
        <v>11</v>
      </c>
    </row>
    <row r="13" spans="1:6" x14ac:dyDescent="0.3">
      <c r="A13">
        <v>12</v>
      </c>
      <c r="B13" t="s">
        <v>129</v>
      </c>
      <c r="C13">
        <v>12</v>
      </c>
      <c r="D13" t="s">
        <v>129</v>
      </c>
      <c r="F13">
        <f t="shared" si="0"/>
        <v>12</v>
      </c>
    </row>
    <row r="14" spans="1:6" x14ac:dyDescent="0.3">
      <c r="A14">
        <v>13</v>
      </c>
      <c r="B14" t="s">
        <v>130</v>
      </c>
      <c r="C14">
        <v>13</v>
      </c>
      <c r="D14" t="s">
        <v>130</v>
      </c>
      <c r="F14">
        <f t="shared" si="0"/>
        <v>13</v>
      </c>
    </row>
    <row r="15" spans="1:6" x14ac:dyDescent="0.3">
      <c r="A15">
        <v>14</v>
      </c>
      <c r="B15" t="s">
        <v>131</v>
      </c>
      <c r="C15">
        <v>14</v>
      </c>
      <c r="D15" t="s">
        <v>131</v>
      </c>
      <c r="F15">
        <f t="shared" si="0"/>
        <v>14</v>
      </c>
    </row>
    <row r="16" spans="1:6" x14ac:dyDescent="0.3">
      <c r="A16">
        <v>15</v>
      </c>
      <c r="B16" t="s">
        <v>132</v>
      </c>
      <c r="C16">
        <v>15</v>
      </c>
      <c r="D16" t="s">
        <v>132</v>
      </c>
      <c r="F16">
        <f t="shared" si="0"/>
        <v>15</v>
      </c>
    </row>
    <row r="17" spans="1:6" x14ac:dyDescent="0.3">
      <c r="A17">
        <v>16</v>
      </c>
      <c r="B17" t="s">
        <v>133</v>
      </c>
      <c r="C17">
        <v>16</v>
      </c>
      <c r="D17" t="s">
        <v>133</v>
      </c>
      <c r="F17">
        <f t="shared" si="0"/>
        <v>16</v>
      </c>
    </row>
    <row r="18" spans="1:6" x14ac:dyDescent="0.3">
      <c r="A18">
        <v>17</v>
      </c>
      <c r="B18" t="s">
        <v>134</v>
      </c>
      <c r="C18">
        <v>17</v>
      </c>
      <c r="D18" t="s">
        <v>134</v>
      </c>
      <c r="F18">
        <f t="shared" si="0"/>
        <v>17</v>
      </c>
    </row>
    <row r="19" spans="1:6" x14ac:dyDescent="0.3">
      <c r="A19">
        <v>18</v>
      </c>
      <c r="B19" t="s">
        <v>135</v>
      </c>
      <c r="C19">
        <v>18</v>
      </c>
      <c r="D19" t="s">
        <v>136</v>
      </c>
      <c r="F19">
        <v>19</v>
      </c>
    </row>
    <row r="20" spans="1:6" x14ac:dyDescent="0.3">
      <c r="A20">
        <v>19</v>
      </c>
      <c r="B20" t="s">
        <v>136</v>
      </c>
      <c r="C20">
        <v>19</v>
      </c>
      <c r="D20" t="s">
        <v>137</v>
      </c>
      <c r="F20">
        <v>20</v>
      </c>
    </row>
    <row r="21" spans="1:6" x14ac:dyDescent="0.3">
      <c r="A21">
        <v>20</v>
      </c>
      <c r="B21" t="s">
        <v>137</v>
      </c>
      <c r="C21">
        <v>20</v>
      </c>
      <c r="D21" t="s">
        <v>138</v>
      </c>
      <c r="F21">
        <v>21</v>
      </c>
    </row>
    <row r="22" spans="1:6" x14ac:dyDescent="0.3">
      <c r="A22">
        <v>21</v>
      </c>
      <c r="B22" t="s">
        <v>138</v>
      </c>
      <c r="C22">
        <v>21</v>
      </c>
      <c r="D22" t="s">
        <v>139</v>
      </c>
      <c r="F22">
        <v>22</v>
      </c>
    </row>
    <row r="23" spans="1:6" x14ac:dyDescent="0.3">
      <c r="A23">
        <v>22</v>
      </c>
      <c r="B23" t="s">
        <v>139</v>
      </c>
      <c r="C23">
        <v>22</v>
      </c>
      <c r="D23" t="s">
        <v>256</v>
      </c>
      <c r="F23">
        <v>23</v>
      </c>
    </row>
    <row r="24" spans="1:6" x14ac:dyDescent="0.3">
      <c r="A24">
        <v>23</v>
      </c>
      <c r="B24" t="s">
        <v>140</v>
      </c>
      <c r="C24">
        <v>23</v>
      </c>
      <c r="D24" t="s">
        <v>257</v>
      </c>
      <c r="F24">
        <v>24</v>
      </c>
    </row>
    <row r="25" spans="1:6" x14ac:dyDescent="0.3">
      <c r="A25">
        <v>24</v>
      </c>
      <c r="B25" t="s">
        <v>141</v>
      </c>
      <c r="C25">
        <v>24</v>
      </c>
      <c r="D25" t="s">
        <v>142</v>
      </c>
      <c r="F25">
        <v>25</v>
      </c>
    </row>
    <row r="26" spans="1:6" x14ac:dyDescent="0.3">
      <c r="A26">
        <v>25</v>
      </c>
      <c r="B26" t="s">
        <v>142</v>
      </c>
      <c r="C26">
        <v>25</v>
      </c>
      <c r="D26" t="s">
        <v>143</v>
      </c>
      <c r="F26">
        <v>26</v>
      </c>
    </row>
    <row r="27" spans="1:6" x14ac:dyDescent="0.3">
      <c r="A27">
        <v>26</v>
      </c>
      <c r="B27" t="s">
        <v>143</v>
      </c>
      <c r="C27">
        <v>26</v>
      </c>
      <c r="D27" t="s">
        <v>144</v>
      </c>
      <c r="F27">
        <v>27</v>
      </c>
    </row>
    <row r="28" spans="1:6" x14ac:dyDescent="0.3">
      <c r="A28">
        <v>27</v>
      </c>
      <c r="B28" t="s">
        <v>144</v>
      </c>
      <c r="C28">
        <v>27</v>
      </c>
      <c r="D28" t="s">
        <v>145</v>
      </c>
      <c r="F28">
        <v>28</v>
      </c>
    </row>
    <row r="29" spans="1:6" x14ac:dyDescent="0.3">
      <c r="A29">
        <v>28</v>
      </c>
      <c r="B29" t="s">
        <v>145</v>
      </c>
      <c r="C29">
        <v>28</v>
      </c>
      <c r="D29" t="s">
        <v>146</v>
      </c>
      <c r="F29">
        <v>29</v>
      </c>
    </row>
    <row r="30" spans="1:6" x14ac:dyDescent="0.3">
      <c r="A30">
        <v>29</v>
      </c>
      <c r="B30" t="s">
        <v>146</v>
      </c>
      <c r="C30">
        <v>29</v>
      </c>
      <c r="D30" t="s">
        <v>146</v>
      </c>
      <c r="F30">
        <f t="shared" si="0"/>
        <v>29</v>
      </c>
    </row>
    <row r="31" spans="1:6" x14ac:dyDescent="0.3">
      <c r="A31">
        <v>30</v>
      </c>
      <c r="B31" t="s">
        <v>147</v>
      </c>
      <c r="C31">
        <v>30</v>
      </c>
      <c r="D31" t="s">
        <v>147</v>
      </c>
      <c r="F31">
        <f t="shared" si="0"/>
        <v>30</v>
      </c>
    </row>
    <row r="32" spans="1:6" x14ac:dyDescent="0.3">
      <c r="A32">
        <v>31</v>
      </c>
      <c r="B32" t="s">
        <v>148</v>
      </c>
      <c r="C32">
        <v>31</v>
      </c>
      <c r="D32" t="s">
        <v>148</v>
      </c>
      <c r="F32">
        <f t="shared" si="0"/>
        <v>31</v>
      </c>
    </row>
    <row r="33" spans="1:6" x14ac:dyDescent="0.3">
      <c r="A33">
        <v>32</v>
      </c>
      <c r="B33" t="s">
        <v>149</v>
      </c>
      <c r="C33">
        <v>32</v>
      </c>
      <c r="D33" t="s">
        <v>149</v>
      </c>
      <c r="F33">
        <f t="shared" si="0"/>
        <v>32</v>
      </c>
    </row>
    <row r="34" spans="1:6" x14ac:dyDescent="0.3">
      <c r="A34">
        <v>33</v>
      </c>
      <c r="B34" t="s">
        <v>150</v>
      </c>
      <c r="C34">
        <v>33</v>
      </c>
      <c r="D34" t="s">
        <v>150</v>
      </c>
      <c r="F34">
        <f t="shared" si="0"/>
        <v>33</v>
      </c>
    </row>
    <row r="35" spans="1:6" x14ac:dyDescent="0.3">
      <c r="A35">
        <v>34</v>
      </c>
      <c r="B35" t="s">
        <v>151</v>
      </c>
      <c r="C35">
        <v>34</v>
      </c>
      <c r="D35" t="s">
        <v>151</v>
      </c>
      <c r="F35">
        <f t="shared" si="0"/>
        <v>34</v>
      </c>
    </row>
    <row r="36" spans="1:6" x14ac:dyDescent="0.3">
      <c r="A36">
        <v>35</v>
      </c>
      <c r="B36" t="s">
        <v>152</v>
      </c>
      <c r="C36">
        <v>35</v>
      </c>
      <c r="D36" t="s">
        <v>152</v>
      </c>
      <c r="F36">
        <f t="shared" si="0"/>
        <v>35</v>
      </c>
    </row>
    <row r="37" spans="1:6" x14ac:dyDescent="0.3">
      <c r="A37">
        <v>36</v>
      </c>
      <c r="B37" t="s">
        <v>153</v>
      </c>
      <c r="C37">
        <v>36</v>
      </c>
      <c r="D37" t="s">
        <v>153</v>
      </c>
      <c r="F37">
        <f t="shared" si="0"/>
        <v>36</v>
      </c>
    </row>
    <row r="38" spans="1:6" x14ac:dyDescent="0.3">
      <c r="A38">
        <v>37</v>
      </c>
      <c r="B38" t="s">
        <v>154</v>
      </c>
      <c r="C38">
        <v>37</v>
      </c>
      <c r="D38" t="s">
        <v>262</v>
      </c>
      <c r="F38">
        <v>37</v>
      </c>
    </row>
    <row r="39" spans="1:6" x14ac:dyDescent="0.3">
      <c r="A39">
        <v>38</v>
      </c>
      <c r="B39" t="s">
        <v>155</v>
      </c>
      <c r="C39">
        <v>38</v>
      </c>
      <c r="D39" t="s">
        <v>155</v>
      </c>
      <c r="F39">
        <f t="shared" si="0"/>
        <v>38</v>
      </c>
    </row>
    <row r="40" spans="1:6" x14ac:dyDescent="0.3">
      <c r="A40">
        <v>39</v>
      </c>
      <c r="B40" t="s">
        <v>156</v>
      </c>
      <c r="C40">
        <v>39</v>
      </c>
      <c r="D40" t="s">
        <v>156</v>
      </c>
      <c r="F40">
        <f t="shared" si="0"/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1817-1CA8-4B7C-BBEF-7BAFF1126A35}">
  <dimension ref="A1:E38"/>
  <sheetViews>
    <sheetView topLeftCell="A22" workbookViewId="0">
      <selection activeCell="E38" sqref="E2:E38"/>
    </sheetView>
  </sheetViews>
  <sheetFormatPr baseColWidth="10" defaultRowHeight="14.4" x14ac:dyDescent="0.3"/>
  <cols>
    <col min="2" max="2" width="73.5546875" customWidth="1"/>
  </cols>
  <sheetData>
    <row r="1" spans="1:5" x14ac:dyDescent="0.3">
      <c r="A1" t="s">
        <v>178</v>
      </c>
      <c r="B1" t="s">
        <v>179</v>
      </c>
    </row>
    <row r="2" spans="1:5" x14ac:dyDescent="0.3">
      <c r="A2">
        <v>1</v>
      </c>
      <c r="B2" t="s">
        <v>159</v>
      </c>
      <c r="C2" t="s">
        <v>240</v>
      </c>
      <c r="E2">
        <v>1</v>
      </c>
    </row>
    <row r="3" spans="1:5" x14ac:dyDescent="0.3">
      <c r="A3">
        <v>2</v>
      </c>
      <c r="B3" t="s">
        <v>160</v>
      </c>
      <c r="C3">
        <v>0</v>
      </c>
      <c r="E3">
        <v>0</v>
      </c>
    </row>
    <row r="4" spans="1:5" x14ac:dyDescent="0.3">
      <c r="A4">
        <v>3</v>
      </c>
      <c r="B4" t="s">
        <v>161</v>
      </c>
      <c r="C4">
        <v>0</v>
      </c>
      <c r="E4">
        <v>0</v>
      </c>
    </row>
    <row r="5" spans="1:5" x14ac:dyDescent="0.3">
      <c r="A5">
        <v>4</v>
      </c>
      <c r="B5" t="s">
        <v>162</v>
      </c>
      <c r="C5">
        <v>0</v>
      </c>
      <c r="E5">
        <v>0</v>
      </c>
    </row>
    <row r="6" spans="1:5" x14ac:dyDescent="0.3">
      <c r="A6">
        <v>5</v>
      </c>
      <c r="B6" t="s">
        <v>163</v>
      </c>
      <c r="C6" t="s">
        <v>242</v>
      </c>
      <c r="E6">
        <v>6</v>
      </c>
    </row>
    <row r="7" spans="1:5" x14ac:dyDescent="0.3">
      <c r="A7">
        <v>6</v>
      </c>
      <c r="B7" t="s">
        <v>164</v>
      </c>
      <c r="C7">
        <v>0</v>
      </c>
      <c r="E7">
        <v>0</v>
      </c>
    </row>
    <row r="8" spans="1:5" x14ac:dyDescent="0.3">
      <c r="A8">
        <v>7</v>
      </c>
      <c r="B8" t="s">
        <v>165</v>
      </c>
      <c r="C8">
        <v>0</v>
      </c>
      <c r="E8">
        <v>0</v>
      </c>
    </row>
    <row r="9" spans="1:5" x14ac:dyDescent="0.3">
      <c r="A9">
        <v>8</v>
      </c>
      <c r="B9" t="s">
        <v>166</v>
      </c>
      <c r="C9">
        <v>0</v>
      </c>
      <c r="E9">
        <v>0</v>
      </c>
    </row>
    <row r="10" spans="1:5" x14ac:dyDescent="0.3">
      <c r="A10">
        <v>9</v>
      </c>
      <c r="B10" t="s">
        <v>167</v>
      </c>
      <c r="C10">
        <v>0</v>
      </c>
      <c r="E10">
        <v>0</v>
      </c>
    </row>
    <row r="11" spans="1:5" x14ac:dyDescent="0.3">
      <c r="A11">
        <v>10</v>
      </c>
      <c r="B11" t="s">
        <v>168</v>
      </c>
      <c r="C11">
        <v>0</v>
      </c>
      <c r="E11">
        <v>0</v>
      </c>
    </row>
    <row r="12" spans="1:5" x14ac:dyDescent="0.3">
      <c r="A12">
        <v>11</v>
      </c>
      <c r="B12" t="s">
        <v>169</v>
      </c>
      <c r="C12" t="s">
        <v>161</v>
      </c>
      <c r="E12">
        <v>1</v>
      </c>
    </row>
    <row r="13" spans="1:5" x14ac:dyDescent="0.3">
      <c r="A13">
        <v>12</v>
      </c>
      <c r="B13" t="s">
        <v>170</v>
      </c>
      <c r="C13" t="s">
        <v>162</v>
      </c>
      <c r="E13">
        <v>1</v>
      </c>
    </row>
    <row r="14" spans="1:5" x14ac:dyDescent="0.3">
      <c r="A14">
        <v>13</v>
      </c>
      <c r="B14" t="s">
        <v>171</v>
      </c>
      <c r="C14" t="s">
        <v>248</v>
      </c>
      <c r="E14">
        <v>1</v>
      </c>
    </row>
    <row r="15" spans="1:5" x14ac:dyDescent="0.3">
      <c r="A15">
        <v>14</v>
      </c>
      <c r="B15" t="s">
        <v>172</v>
      </c>
      <c r="C15" t="s">
        <v>164</v>
      </c>
      <c r="E15">
        <v>6</v>
      </c>
    </row>
    <row r="16" spans="1:5" x14ac:dyDescent="0.3">
      <c r="A16">
        <v>15</v>
      </c>
      <c r="B16" t="s">
        <v>173</v>
      </c>
      <c r="C16" t="s">
        <v>165</v>
      </c>
      <c r="E16">
        <v>1</v>
      </c>
    </row>
    <row r="17" spans="1:5" x14ac:dyDescent="0.3">
      <c r="A17">
        <v>16</v>
      </c>
      <c r="B17" t="s">
        <v>174</v>
      </c>
      <c r="C17">
        <v>0</v>
      </c>
    </row>
    <row r="18" spans="1:5" x14ac:dyDescent="0.3">
      <c r="A18">
        <v>17</v>
      </c>
      <c r="B18" t="s">
        <v>175</v>
      </c>
      <c r="C18" t="s">
        <v>166</v>
      </c>
      <c r="E18">
        <v>8</v>
      </c>
    </row>
    <row r="19" spans="1:5" x14ac:dyDescent="0.3">
      <c r="A19">
        <v>18</v>
      </c>
      <c r="B19" t="s">
        <v>176</v>
      </c>
      <c r="C19" t="s">
        <v>168</v>
      </c>
      <c r="E19">
        <v>10</v>
      </c>
    </row>
    <row r="20" spans="1:5" x14ac:dyDescent="0.3">
      <c r="A20">
        <v>19</v>
      </c>
      <c r="B20" t="s">
        <v>10</v>
      </c>
      <c r="C20" t="s">
        <v>169</v>
      </c>
      <c r="E20">
        <v>11</v>
      </c>
    </row>
    <row r="21" spans="1:5" x14ac:dyDescent="0.3">
      <c r="A21">
        <v>20</v>
      </c>
      <c r="B21" t="s">
        <v>177</v>
      </c>
      <c r="C21" t="s">
        <v>170</v>
      </c>
      <c r="E21">
        <v>12</v>
      </c>
    </row>
    <row r="22" spans="1:5" x14ac:dyDescent="0.3">
      <c r="C22">
        <v>0</v>
      </c>
      <c r="E22">
        <v>0</v>
      </c>
    </row>
    <row r="23" spans="1:5" x14ac:dyDescent="0.3">
      <c r="C23" t="s">
        <v>171</v>
      </c>
      <c r="E23">
        <v>13</v>
      </c>
    </row>
    <row r="24" spans="1:5" x14ac:dyDescent="0.3">
      <c r="C24" t="s">
        <v>172</v>
      </c>
      <c r="E24">
        <v>14</v>
      </c>
    </row>
    <row r="25" spans="1:5" x14ac:dyDescent="0.3">
      <c r="C25">
        <v>0</v>
      </c>
      <c r="E25">
        <v>0</v>
      </c>
    </row>
    <row r="26" spans="1:5" x14ac:dyDescent="0.3">
      <c r="C26">
        <v>0</v>
      </c>
      <c r="E26">
        <v>0</v>
      </c>
    </row>
    <row r="27" spans="1:5" x14ac:dyDescent="0.3">
      <c r="C27">
        <v>0</v>
      </c>
      <c r="E27">
        <v>0</v>
      </c>
    </row>
    <row r="28" spans="1:5" x14ac:dyDescent="0.3">
      <c r="C28" t="s">
        <v>173</v>
      </c>
      <c r="E28">
        <v>15</v>
      </c>
    </row>
    <row r="29" spans="1:5" x14ac:dyDescent="0.3">
      <c r="C29" t="s">
        <v>174</v>
      </c>
      <c r="E29">
        <v>16</v>
      </c>
    </row>
    <row r="30" spans="1:5" x14ac:dyDescent="0.3">
      <c r="C30" t="s">
        <v>175</v>
      </c>
      <c r="E30">
        <v>17</v>
      </c>
    </row>
    <row r="31" spans="1:5" x14ac:dyDescent="0.3">
      <c r="C31" t="s">
        <v>176</v>
      </c>
      <c r="E31">
        <v>18</v>
      </c>
    </row>
    <row r="32" spans="1:5" x14ac:dyDescent="0.3">
      <c r="C32">
        <v>0</v>
      </c>
      <c r="E32">
        <v>0</v>
      </c>
    </row>
    <row r="33" spans="3:5" x14ac:dyDescent="0.3">
      <c r="C33">
        <v>0</v>
      </c>
      <c r="E33">
        <v>0</v>
      </c>
    </row>
    <row r="34" spans="3:5" x14ac:dyDescent="0.3">
      <c r="C34">
        <v>0</v>
      </c>
      <c r="E34">
        <v>0</v>
      </c>
    </row>
    <row r="35" spans="3:5" x14ac:dyDescent="0.3">
      <c r="C35" t="s">
        <v>10</v>
      </c>
      <c r="E35">
        <v>19</v>
      </c>
    </row>
    <row r="36" spans="3:5" x14ac:dyDescent="0.3">
      <c r="C36" t="s">
        <v>10</v>
      </c>
      <c r="E36">
        <v>19</v>
      </c>
    </row>
    <row r="37" spans="3:5" x14ac:dyDescent="0.3">
      <c r="C37" t="s">
        <v>10</v>
      </c>
      <c r="E37">
        <v>19</v>
      </c>
    </row>
    <row r="38" spans="3:5" x14ac:dyDescent="0.3">
      <c r="C38" t="s">
        <v>261</v>
      </c>
      <c r="E38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10A-A29B-4539-AE5F-8F955C35ECDA}">
  <dimension ref="A1:F71"/>
  <sheetViews>
    <sheetView workbookViewId="0">
      <selection activeCell="F2" sqref="F2:F40"/>
    </sheetView>
  </sheetViews>
  <sheetFormatPr baseColWidth="10" defaultRowHeight="14.4" x14ac:dyDescent="0.3"/>
  <cols>
    <col min="3" max="3" width="46.44140625" customWidth="1"/>
    <col min="4" max="4" width="11.5546875" style="2"/>
    <col min="5" max="5" width="107.109375" customWidth="1"/>
  </cols>
  <sheetData>
    <row r="1" spans="1:6" x14ac:dyDescent="0.3">
      <c r="A1" t="s">
        <v>213</v>
      </c>
      <c r="B1" t="s">
        <v>214</v>
      </c>
      <c r="C1" t="s">
        <v>215</v>
      </c>
      <c r="D1" s="2" t="s">
        <v>213</v>
      </c>
    </row>
    <row r="2" spans="1:6" x14ac:dyDescent="0.3">
      <c r="A2">
        <v>1</v>
      </c>
      <c r="B2" t="s">
        <v>180</v>
      </c>
      <c r="C2" t="s">
        <v>181</v>
      </c>
      <c r="D2" s="2">
        <v>1</v>
      </c>
      <c r="E2" t="s">
        <v>181</v>
      </c>
      <c r="F2">
        <f>+VLOOKUP(E2,C:D,2,0)</f>
        <v>1</v>
      </c>
    </row>
    <row r="3" spans="1:6" x14ac:dyDescent="0.3">
      <c r="A3">
        <v>2</v>
      </c>
      <c r="B3" t="s">
        <v>180</v>
      </c>
      <c r="C3" t="s">
        <v>182</v>
      </c>
      <c r="D3" s="2">
        <v>2</v>
      </c>
      <c r="E3" t="s">
        <v>181</v>
      </c>
      <c r="F3">
        <f t="shared" ref="F3:F66" si="0">+VLOOKUP(E3,C:D,2,0)</f>
        <v>1</v>
      </c>
    </row>
    <row r="4" spans="1:6" x14ac:dyDescent="0.3">
      <c r="A4">
        <v>3</v>
      </c>
      <c r="B4" t="s">
        <v>180</v>
      </c>
      <c r="C4" t="s">
        <v>183</v>
      </c>
      <c r="D4" s="2">
        <v>3</v>
      </c>
      <c r="E4" t="s">
        <v>181</v>
      </c>
      <c r="F4">
        <f t="shared" si="0"/>
        <v>1</v>
      </c>
    </row>
    <row r="5" spans="1:6" x14ac:dyDescent="0.3">
      <c r="A5">
        <v>4</v>
      </c>
      <c r="B5" t="s">
        <v>180</v>
      </c>
      <c r="C5" t="s">
        <v>184</v>
      </c>
      <c r="D5" s="2">
        <v>4</v>
      </c>
      <c r="E5" t="s">
        <v>181</v>
      </c>
      <c r="F5">
        <f t="shared" si="0"/>
        <v>1</v>
      </c>
    </row>
    <row r="6" spans="1:6" x14ac:dyDescent="0.3">
      <c r="A6">
        <v>5</v>
      </c>
      <c r="B6" t="s">
        <v>180</v>
      </c>
      <c r="C6" t="s">
        <v>185</v>
      </c>
      <c r="D6" s="2">
        <v>5</v>
      </c>
      <c r="E6" t="s">
        <v>182</v>
      </c>
      <c r="F6">
        <f t="shared" si="0"/>
        <v>2</v>
      </c>
    </row>
    <row r="7" spans="1:6" ht="201.6" x14ac:dyDescent="0.3">
      <c r="A7">
        <v>6</v>
      </c>
      <c r="B7" t="s">
        <v>180</v>
      </c>
      <c r="C7" s="1" t="s">
        <v>186</v>
      </c>
      <c r="D7" s="2">
        <v>6</v>
      </c>
      <c r="E7" t="s">
        <v>183</v>
      </c>
      <c r="F7">
        <f t="shared" si="0"/>
        <v>3</v>
      </c>
    </row>
    <row r="8" spans="1:6" x14ac:dyDescent="0.3">
      <c r="A8">
        <v>7</v>
      </c>
      <c r="B8" t="s">
        <v>180</v>
      </c>
      <c r="C8" t="s">
        <v>187</v>
      </c>
      <c r="D8" s="2">
        <v>7</v>
      </c>
      <c r="E8" t="s">
        <v>184</v>
      </c>
      <c r="F8">
        <f t="shared" si="0"/>
        <v>4</v>
      </c>
    </row>
    <row r="9" spans="1:6" x14ac:dyDescent="0.3">
      <c r="A9">
        <v>8</v>
      </c>
      <c r="B9" t="s">
        <v>180</v>
      </c>
      <c r="C9" t="s">
        <v>188</v>
      </c>
      <c r="D9" s="2">
        <v>8</v>
      </c>
      <c r="E9" t="s">
        <v>185</v>
      </c>
      <c r="F9">
        <f t="shared" si="0"/>
        <v>5</v>
      </c>
    </row>
    <row r="10" spans="1:6" x14ac:dyDescent="0.3">
      <c r="A10">
        <v>9</v>
      </c>
      <c r="B10" t="s">
        <v>180</v>
      </c>
      <c r="C10" t="s">
        <v>189</v>
      </c>
      <c r="D10" s="2">
        <v>9</v>
      </c>
      <c r="E10" t="s">
        <v>244</v>
      </c>
      <c r="F10">
        <v>6</v>
      </c>
    </row>
    <row r="11" spans="1:6" x14ac:dyDescent="0.3">
      <c r="A11">
        <v>10</v>
      </c>
      <c r="B11" t="s">
        <v>180</v>
      </c>
      <c r="C11" t="s">
        <v>190</v>
      </c>
      <c r="D11" s="2">
        <v>10</v>
      </c>
      <c r="E11" t="s">
        <v>187</v>
      </c>
      <c r="F11">
        <f t="shared" si="0"/>
        <v>7</v>
      </c>
    </row>
    <row r="12" spans="1:6" x14ac:dyDescent="0.3">
      <c r="A12">
        <v>11</v>
      </c>
      <c r="B12" t="s">
        <v>180</v>
      </c>
      <c r="C12" t="s">
        <v>191</v>
      </c>
      <c r="D12" s="2">
        <v>11</v>
      </c>
      <c r="E12" t="s">
        <v>188</v>
      </c>
      <c r="F12">
        <f t="shared" si="0"/>
        <v>8</v>
      </c>
    </row>
    <row r="13" spans="1:6" x14ac:dyDescent="0.3">
      <c r="A13">
        <v>12</v>
      </c>
      <c r="B13" t="s">
        <v>180</v>
      </c>
      <c r="C13" t="s">
        <v>192</v>
      </c>
      <c r="D13" s="2">
        <v>12</v>
      </c>
      <c r="E13" t="s">
        <v>189</v>
      </c>
      <c r="F13">
        <f t="shared" si="0"/>
        <v>9</v>
      </c>
    </row>
    <row r="14" spans="1:6" x14ac:dyDescent="0.3">
      <c r="A14">
        <v>13</v>
      </c>
      <c r="B14" t="s">
        <v>180</v>
      </c>
      <c r="C14" t="s">
        <v>193</v>
      </c>
      <c r="D14" s="2">
        <v>13</v>
      </c>
      <c r="E14" t="s">
        <v>190</v>
      </c>
      <c r="F14">
        <f t="shared" si="0"/>
        <v>10</v>
      </c>
    </row>
    <row r="15" spans="1:6" ht="230.4" x14ac:dyDescent="0.3">
      <c r="A15">
        <v>14</v>
      </c>
      <c r="B15" t="s">
        <v>180</v>
      </c>
      <c r="C15" s="1" t="s">
        <v>194</v>
      </c>
      <c r="D15" s="2">
        <v>14</v>
      </c>
      <c r="E15" t="s">
        <v>191</v>
      </c>
      <c r="F15">
        <f t="shared" si="0"/>
        <v>11</v>
      </c>
    </row>
    <row r="16" spans="1:6" x14ac:dyDescent="0.3">
      <c r="A16">
        <v>15</v>
      </c>
      <c r="B16" t="s">
        <v>180</v>
      </c>
      <c r="C16" t="s">
        <v>135</v>
      </c>
      <c r="D16" s="2">
        <v>15</v>
      </c>
      <c r="E16" t="s">
        <v>192</v>
      </c>
      <c r="F16">
        <f t="shared" si="0"/>
        <v>12</v>
      </c>
    </row>
    <row r="17" spans="1:6" x14ac:dyDescent="0.3">
      <c r="A17">
        <v>16</v>
      </c>
      <c r="B17" t="s">
        <v>180</v>
      </c>
      <c r="C17" t="s">
        <v>146</v>
      </c>
      <c r="D17" s="2">
        <v>16</v>
      </c>
      <c r="E17" t="s">
        <v>193</v>
      </c>
      <c r="F17">
        <f t="shared" si="0"/>
        <v>13</v>
      </c>
    </row>
    <row r="18" spans="1:6" x14ac:dyDescent="0.3">
      <c r="A18">
        <v>17</v>
      </c>
      <c r="B18" t="s">
        <v>180</v>
      </c>
      <c r="C18" t="s">
        <v>137</v>
      </c>
      <c r="D18" s="2">
        <v>17</v>
      </c>
      <c r="E18" t="s">
        <v>249</v>
      </c>
      <c r="F18">
        <v>14</v>
      </c>
    </row>
    <row r="19" spans="1:6" x14ac:dyDescent="0.3">
      <c r="A19">
        <v>18</v>
      </c>
      <c r="B19" t="s">
        <v>180</v>
      </c>
      <c r="C19" t="s">
        <v>195</v>
      </c>
      <c r="D19" s="2">
        <v>18</v>
      </c>
      <c r="E19" t="s">
        <v>146</v>
      </c>
      <c r="F19">
        <f t="shared" si="0"/>
        <v>16</v>
      </c>
    </row>
    <row r="20" spans="1:6" x14ac:dyDescent="0.3">
      <c r="A20">
        <v>19</v>
      </c>
      <c r="B20" t="s">
        <v>180</v>
      </c>
      <c r="C20" t="s">
        <v>196</v>
      </c>
      <c r="D20" s="2">
        <v>19</v>
      </c>
      <c r="E20" t="s">
        <v>137</v>
      </c>
      <c r="F20">
        <f t="shared" si="0"/>
        <v>17</v>
      </c>
    </row>
    <row r="21" spans="1:6" x14ac:dyDescent="0.3">
      <c r="A21">
        <v>20</v>
      </c>
      <c r="B21" t="s">
        <v>180</v>
      </c>
      <c r="C21" t="s">
        <v>197</v>
      </c>
      <c r="D21" s="2">
        <v>20</v>
      </c>
      <c r="E21" t="s">
        <v>195</v>
      </c>
      <c r="F21">
        <f t="shared" si="0"/>
        <v>18</v>
      </c>
    </row>
    <row r="22" spans="1:6" x14ac:dyDescent="0.3">
      <c r="A22">
        <v>21</v>
      </c>
      <c r="B22" t="s">
        <v>180</v>
      </c>
      <c r="C22" t="s">
        <v>198</v>
      </c>
      <c r="D22" s="2">
        <v>21</v>
      </c>
      <c r="E22" t="s">
        <v>196</v>
      </c>
      <c r="F22">
        <f t="shared" si="0"/>
        <v>19</v>
      </c>
    </row>
    <row r="23" spans="1:6" x14ac:dyDescent="0.3">
      <c r="A23">
        <v>22</v>
      </c>
      <c r="B23" t="s">
        <v>180</v>
      </c>
      <c r="C23" t="s">
        <v>199</v>
      </c>
      <c r="D23" s="2">
        <v>22</v>
      </c>
      <c r="E23" t="s">
        <v>197</v>
      </c>
      <c r="F23">
        <f t="shared" si="0"/>
        <v>20</v>
      </c>
    </row>
    <row r="24" spans="1:6" x14ac:dyDescent="0.3">
      <c r="A24">
        <v>23</v>
      </c>
      <c r="B24" t="s">
        <v>180</v>
      </c>
      <c r="C24" t="s">
        <v>200</v>
      </c>
      <c r="D24" s="2">
        <v>23</v>
      </c>
      <c r="E24" t="s">
        <v>198</v>
      </c>
      <c r="F24">
        <f t="shared" si="0"/>
        <v>21</v>
      </c>
    </row>
    <row r="25" spans="1:6" x14ac:dyDescent="0.3">
      <c r="A25">
        <v>24</v>
      </c>
      <c r="B25" t="s">
        <v>180</v>
      </c>
      <c r="C25" t="s">
        <v>201</v>
      </c>
      <c r="D25" s="2">
        <v>24</v>
      </c>
      <c r="E25" t="s">
        <v>199</v>
      </c>
      <c r="F25">
        <f t="shared" si="0"/>
        <v>22</v>
      </c>
    </row>
    <row r="26" spans="1:6" ht="115.2" x14ac:dyDescent="0.3">
      <c r="A26">
        <v>25</v>
      </c>
      <c r="B26" t="s">
        <v>180</v>
      </c>
      <c r="C26" s="1" t="s">
        <v>202</v>
      </c>
      <c r="D26" s="2">
        <v>25</v>
      </c>
      <c r="E26" t="s">
        <v>200</v>
      </c>
      <c r="F26">
        <f t="shared" si="0"/>
        <v>23</v>
      </c>
    </row>
    <row r="27" spans="1:6" ht="100.8" x14ac:dyDescent="0.3">
      <c r="A27">
        <v>26</v>
      </c>
      <c r="B27" t="s">
        <v>180</v>
      </c>
      <c r="C27" s="1" t="s">
        <v>203</v>
      </c>
      <c r="D27" s="2">
        <v>26</v>
      </c>
      <c r="E27" t="s">
        <v>201</v>
      </c>
      <c r="F27">
        <f t="shared" si="0"/>
        <v>24</v>
      </c>
    </row>
    <row r="28" spans="1:6" x14ac:dyDescent="0.3">
      <c r="A28">
        <v>27</v>
      </c>
      <c r="B28" t="s">
        <v>180</v>
      </c>
      <c r="C28" t="s">
        <v>204</v>
      </c>
      <c r="D28" s="2">
        <v>27</v>
      </c>
      <c r="E28" t="s">
        <v>258</v>
      </c>
      <c r="F28">
        <v>25</v>
      </c>
    </row>
    <row r="29" spans="1:6" x14ac:dyDescent="0.3">
      <c r="A29">
        <v>28</v>
      </c>
      <c r="B29" t="s">
        <v>180</v>
      </c>
      <c r="C29" t="s">
        <v>205</v>
      </c>
      <c r="D29" s="2">
        <v>28</v>
      </c>
      <c r="F29">
        <v>0</v>
      </c>
    </row>
    <row r="30" spans="1:6" ht="100.8" x14ac:dyDescent="0.3">
      <c r="A30">
        <v>29</v>
      </c>
      <c r="B30" t="s">
        <v>180</v>
      </c>
      <c r="C30" s="1" t="s">
        <v>206</v>
      </c>
      <c r="D30" s="2">
        <v>29</v>
      </c>
      <c r="F30">
        <v>0</v>
      </c>
    </row>
    <row r="31" spans="1:6" x14ac:dyDescent="0.3">
      <c r="A31">
        <v>30</v>
      </c>
      <c r="B31" t="s">
        <v>180</v>
      </c>
      <c r="C31" t="s">
        <v>207</v>
      </c>
      <c r="D31" s="2">
        <v>30</v>
      </c>
      <c r="E31" t="s">
        <v>259</v>
      </c>
      <c r="F31">
        <v>26</v>
      </c>
    </row>
    <row r="32" spans="1:6" x14ac:dyDescent="0.3">
      <c r="A32">
        <v>31</v>
      </c>
      <c r="B32" t="s">
        <v>180</v>
      </c>
      <c r="C32" t="s">
        <v>208</v>
      </c>
      <c r="D32" s="2">
        <v>31</v>
      </c>
      <c r="E32" t="s">
        <v>204</v>
      </c>
      <c r="F32">
        <f t="shared" si="0"/>
        <v>27</v>
      </c>
    </row>
    <row r="33" spans="1:6" x14ac:dyDescent="0.3">
      <c r="A33">
        <v>32</v>
      </c>
      <c r="B33" t="s">
        <v>180</v>
      </c>
      <c r="C33" t="s">
        <v>209</v>
      </c>
      <c r="D33" s="2">
        <v>32</v>
      </c>
      <c r="E33" t="s">
        <v>205</v>
      </c>
      <c r="F33">
        <f t="shared" si="0"/>
        <v>28</v>
      </c>
    </row>
    <row r="34" spans="1:6" x14ac:dyDescent="0.3">
      <c r="A34">
        <v>33</v>
      </c>
      <c r="B34" t="s">
        <v>180</v>
      </c>
      <c r="C34" t="s">
        <v>210</v>
      </c>
      <c r="D34" s="2">
        <v>33</v>
      </c>
      <c r="E34" t="s">
        <v>260</v>
      </c>
      <c r="F34">
        <v>29</v>
      </c>
    </row>
    <row r="35" spans="1:6" x14ac:dyDescent="0.3">
      <c r="A35">
        <v>34</v>
      </c>
      <c r="B35" t="s">
        <v>180</v>
      </c>
      <c r="C35" t="s">
        <v>211</v>
      </c>
      <c r="D35" s="2">
        <v>34</v>
      </c>
      <c r="E35" t="s">
        <v>207</v>
      </c>
      <c r="F35">
        <f t="shared" si="0"/>
        <v>30</v>
      </c>
    </row>
    <row r="36" spans="1:6" x14ac:dyDescent="0.3">
      <c r="A36">
        <v>35</v>
      </c>
      <c r="B36" t="s">
        <v>180</v>
      </c>
      <c r="C36" t="s">
        <v>212</v>
      </c>
      <c r="D36" s="2">
        <v>35</v>
      </c>
      <c r="E36" t="s">
        <v>208</v>
      </c>
      <c r="F36">
        <f t="shared" si="0"/>
        <v>31</v>
      </c>
    </row>
    <row r="37" spans="1:6" x14ac:dyDescent="0.3">
      <c r="E37" t="s">
        <v>209</v>
      </c>
      <c r="F37">
        <f t="shared" si="0"/>
        <v>32</v>
      </c>
    </row>
    <row r="38" spans="1:6" x14ac:dyDescent="0.3">
      <c r="E38" t="s">
        <v>210</v>
      </c>
      <c r="F38">
        <f t="shared" si="0"/>
        <v>33</v>
      </c>
    </row>
    <row r="39" spans="1:6" x14ac:dyDescent="0.3">
      <c r="E39" t="s">
        <v>211</v>
      </c>
      <c r="F39">
        <v>34</v>
      </c>
    </row>
    <row r="40" spans="1:6" x14ac:dyDescent="0.3">
      <c r="E40" t="s">
        <v>212</v>
      </c>
      <c r="F40">
        <f t="shared" si="0"/>
        <v>35</v>
      </c>
    </row>
    <row r="41" spans="1:6" x14ac:dyDescent="0.3">
      <c r="F41" t="e">
        <f t="shared" si="0"/>
        <v>#N/A</v>
      </c>
    </row>
    <row r="42" spans="1:6" x14ac:dyDescent="0.3">
      <c r="F42" t="e">
        <f t="shared" si="0"/>
        <v>#N/A</v>
      </c>
    </row>
    <row r="43" spans="1:6" x14ac:dyDescent="0.3">
      <c r="F43" t="e">
        <f t="shared" si="0"/>
        <v>#N/A</v>
      </c>
    </row>
    <row r="44" spans="1:6" x14ac:dyDescent="0.3">
      <c r="F44" t="e">
        <f t="shared" si="0"/>
        <v>#N/A</v>
      </c>
    </row>
    <row r="45" spans="1:6" x14ac:dyDescent="0.3">
      <c r="F45" t="e">
        <f t="shared" si="0"/>
        <v>#N/A</v>
      </c>
    </row>
    <row r="46" spans="1:6" x14ac:dyDescent="0.3">
      <c r="F46" t="e">
        <f t="shared" si="0"/>
        <v>#N/A</v>
      </c>
    </row>
    <row r="47" spans="1:6" x14ac:dyDescent="0.3">
      <c r="F47" t="e">
        <f t="shared" si="0"/>
        <v>#N/A</v>
      </c>
    </row>
    <row r="48" spans="1:6" x14ac:dyDescent="0.3">
      <c r="F48" t="e">
        <f t="shared" si="0"/>
        <v>#N/A</v>
      </c>
    </row>
    <row r="49" spans="6:6" x14ac:dyDescent="0.3">
      <c r="F49" t="e">
        <f t="shared" si="0"/>
        <v>#N/A</v>
      </c>
    </row>
    <row r="50" spans="6:6" x14ac:dyDescent="0.3">
      <c r="F50" t="e">
        <f t="shared" si="0"/>
        <v>#N/A</v>
      </c>
    </row>
    <row r="51" spans="6:6" x14ac:dyDescent="0.3">
      <c r="F51" t="e">
        <f t="shared" si="0"/>
        <v>#N/A</v>
      </c>
    </row>
    <row r="52" spans="6:6" x14ac:dyDescent="0.3">
      <c r="F52" t="e">
        <f t="shared" si="0"/>
        <v>#N/A</v>
      </c>
    </row>
    <row r="53" spans="6:6" x14ac:dyDescent="0.3">
      <c r="F53" t="e">
        <f t="shared" si="0"/>
        <v>#N/A</v>
      </c>
    </row>
    <row r="54" spans="6:6" x14ac:dyDescent="0.3">
      <c r="F54" t="e">
        <f t="shared" si="0"/>
        <v>#N/A</v>
      </c>
    </row>
    <row r="55" spans="6:6" x14ac:dyDescent="0.3">
      <c r="F55" t="e">
        <f t="shared" si="0"/>
        <v>#N/A</v>
      </c>
    </row>
    <row r="56" spans="6:6" x14ac:dyDescent="0.3">
      <c r="F56" t="e">
        <f t="shared" si="0"/>
        <v>#N/A</v>
      </c>
    </row>
    <row r="57" spans="6:6" x14ac:dyDescent="0.3">
      <c r="F57" t="e">
        <f t="shared" si="0"/>
        <v>#N/A</v>
      </c>
    </row>
    <row r="58" spans="6:6" x14ac:dyDescent="0.3">
      <c r="F58" t="e">
        <f t="shared" si="0"/>
        <v>#N/A</v>
      </c>
    </row>
    <row r="59" spans="6:6" x14ac:dyDescent="0.3">
      <c r="F59" t="e">
        <f t="shared" si="0"/>
        <v>#N/A</v>
      </c>
    </row>
    <row r="60" spans="6:6" x14ac:dyDescent="0.3">
      <c r="F60" t="e">
        <f t="shared" si="0"/>
        <v>#N/A</v>
      </c>
    </row>
    <row r="61" spans="6:6" x14ac:dyDescent="0.3">
      <c r="F61" t="e">
        <f t="shared" si="0"/>
        <v>#N/A</v>
      </c>
    </row>
    <row r="62" spans="6:6" x14ac:dyDescent="0.3">
      <c r="F62" t="e">
        <f t="shared" si="0"/>
        <v>#N/A</v>
      </c>
    </row>
    <row r="63" spans="6:6" x14ac:dyDescent="0.3">
      <c r="F63" t="e">
        <f t="shared" si="0"/>
        <v>#N/A</v>
      </c>
    </row>
    <row r="64" spans="6:6" x14ac:dyDescent="0.3">
      <c r="F64" t="e">
        <f t="shared" si="0"/>
        <v>#N/A</v>
      </c>
    </row>
    <row r="65" spans="6:6" x14ac:dyDescent="0.3">
      <c r="F65" t="e">
        <f t="shared" si="0"/>
        <v>#N/A</v>
      </c>
    </row>
    <row r="66" spans="6:6" x14ac:dyDescent="0.3">
      <c r="F66" t="e">
        <f t="shared" si="0"/>
        <v>#N/A</v>
      </c>
    </row>
    <row r="67" spans="6:6" x14ac:dyDescent="0.3">
      <c r="F67" t="e">
        <f t="shared" ref="F67:F71" si="1">+VLOOKUP(E67,C:D,2,0)</f>
        <v>#N/A</v>
      </c>
    </row>
    <row r="68" spans="6:6" x14ac:dyDescent="0.3">
      <c r="F68" t="e">
        <f t="shared" si="1"/>
        <v>#N/A</v>
      </c>
    </row>
    <row r="69" spans="6:6" x14ac:dyDescent="0.3">
      <c r="F69" t="e">
        <f t="shared" si="1"/>
        <v>#N/A</v>
      </c>
    </row>
    <row r="70" spans="6:6" x14ac:dyDescent="0.3">
      <c r="F70" t="e">
        <f t="shared" si="1"/>
        <v>#N/A</v>
      </c>
    </row>
    <row r="71" spans="6:6" x14ac:dyDescent="0.3">
      <c r="F71" t="e">
        <f t="shared" si="1"/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0D21-8F55-4FD7-AE1D-7AFE04292F9C}">
  <dimension ref="A1:G41"/>
  <sheetViews>
    <sheetView topLeftCell="A25" workbookViewId="0">
      <selection activeCell="G2" sqref="G2:G40"/>
    </sheetView>
  </sheetViews>
  <sheetFormatPr baseColWidth="10" defaultRowHeight="14.4" x14ac:dyDescent="0.3"/>
  <cols>
    <col min="2" max="2" width="29.44140625" bestFit="1" customWidth="1"/>
    <col min="5" max="5" width="29.44140625" bestFit="1" customWidth="1"/>
  </cols>
  <sheetData>
    <row r="1" spans="1:7" x14ac:dyDescent="0.3">
      <c r="A1" t="s">
        <v>230</v>
      </c>
      <c r="B1" t="s">
        <v>231</v>
      </c>
      <c r="D1" t="s">
        <v>230</v>
      </c>
    </row>
    <row r="2" spans="1:7" x14ac:dyDescent="0.3">
      <c r="A2">
        <v>1</v>
      </c>
      <c r="B2" t="s">
        <v>216</v>
      </c>
      <c r="D2">
        <v>1</v>
      </c>
      <c r="E2" t="s">
        <v>216</v>
      </c>
      <c r="G2">
        <f>+VLOOKUP(E2,B:D,3,0)</f>
        <v>1</v>
      </c>
    </row>
    <row r="3" spans="1:7" x14ac:dyDescent="0.3">
      <c r="A3">
        <v>2</v>
      </c>
      <c r="B3" t="s">
        <v>217</v>
      </c>
      <c r="D3">
        <v>2</v>
      </c>
      <c r="E3" t="s">
        <v>216</v>
      </c>
      <c r="G3">
        <f t="shared" ref="G3:G40" si="0">+VLOOKUP(E3,B:D,3,0)</f>
        <v>1</v>
      </c>
    </row>
    <row r="4" spans="1:7" x14ac:dyDescent="0.3">
      <c r="A4">
        <v>3</v>
      </c>
      <c r="B4" t="s">
        <v>218</v>
      </c>
      <c r="D4">
        <v>3</v>
      </c>
      <c r="E4" t="s">
        <v>216</v>
      </c>
      <c r="G4">
        <f t="shared" si="0"/>
        <v>1</v>
      </c>
    </row>
    <row r="5" spans="1:7" x14ac:dyDescent="0.3">
      <c r="A5">
        <v>4</v>
      </c>
      <c r="B5" t="s">
        <v>146</v>
      </c>
      <c r="D5">
        <v>4</v>
      </c>
      <c r="E5" t="s">
        <v>217</v>
      </c>
      <c r="G5">
        <f t="shared" si="0"/>
        <v>2</v>
      </c>
    </row>
    <row r="6" spans="1:7" x14ac:dyDescent="0.3">
      <c r="A6">
        <v>5</v>
      </c>
      <c r="B6">
        <v>1</v>
      </c>
      <c r="D6">
        <v>5</v>
      </c>
      <c r="E6" t="s">
        <v>218</v>
      </c>
      <c r="G6">
        <f t="shared" si="0"/>
        <v>3</v>
      </c>
    </row>
    <row r="7" spans="1:7" x14ac:dyDescent="0.3">
      <c r="A7">
        <v>6</v>
      </c>
      <c r="B7" t="s">
        <v>219</v>
      </c>
      <c r="D7">
        <v>6</v>
      </c>
      <c r="E7" t="s">
        <v>217</v>
      </c>
      <c r="G7">
        <f t="shared" si="0"/>
        <v>2</v>
      </c>
    </row>
    <row r="8" spans="1:7" x14ac:dyDescent="0.3">
      <c r="A8">
        <v>7</v>
      </c>
      <c r="B8" t="s">
        <v>220</v>
      </c>
      <c r="D8">
        <v>7</v>
      </c>
      <c r="E8" t="s">
        <v>146</v>
      </c>
      <c r="G8">
        <f t="shared" si="0"/>
        <v>4</v>
      </c>
    </row>
    <row r="9" spans="1:7" x14ac:dyDescent="0.3">
      <c r="A9">
        <v>8</v>
      </c>
      <c r="B9" t="s">
        <v>221</v>
      </c>
      <c r="D9">
        <v>8</v>
      </c>
      <c r="E9">
        <v>1</v>
      </c>
      <c r="G9">
        <f t="shared" si="0"/>
        <v>5</v>
      </c>
    </row>
    <row r="10" spans="1:7" x14ac:dyDescent="0.3">
      <c r="A10">
        <v>9</v>
      </c>
      <c r="B10" t="s">
        <v>222</v>
      </c>
      <c r="D10">
        <v>9</v>
      </c>
      <c r="E10" t="s">
        <v>146</v>
      </c>
      <c r="G10">
        <f t="shared" si="0"/>
        <v>4</v>
      </c>
    </row>
    <row r="11" spans="1:7" x14ac:dyDescent="0.3">
      <c r="A11">
        <v>10</v>
      </c>
      <c r="B11" t="s">
        <v>223</v>
      </c>
      <c r="D11">
        <v>10</v>
      </c>
      <c r="E11" t="s">
        <v>246</v>
      </c>
      <c r="G11">
        <v>6</v>
      </c>
    </row>
    <row r="12" spans="1:7" x14ac:dyDescent="0.3">
      <c r="A12">
        <v>11</v>
      </c>
      <c r="B12">
        <f xml:space="preserve"> 50%</f>
        <v>0.5</v>
      </c>
      <c r="D12">
        <v>11</v>
      </c>
      <c r="E12" t="s">
        <v>220</v>
      </c>
      <c r="G12">
        <f t="shared" si="0"/>
        <v>7</v>
      </c>
    </row>
    <row r="13" spans="1:7" x14ac:dyDescent="0.3">
      <c r="A13">
        <v>12</v>
      </c>
      <c r="B13" t="s">
        <v>224</v>
      </c>
      <c r="D13">
        <v>12</v>
      </c>
      <c r="E13" t="s">
        <v>247</v>
      </c>
      <c r="G13">
        <v>8</v>
      </c>
    </row>
    <row r="14" spans="1:7" x14ac:dyDescent="0.3">
      <c r="A14">
        <v>13</v>
      </c>
      <c r="B14" t="s">
        <v>225</v>
      </c>
      <c r="D14">
        <v>13</v>
      </c>
      <c r="E14" t="s">
        <v>217</v>
      </c>
      <c r="G14">
        <f t="shared" si="0"/>
        <v>2</v>
      </c>
    </row>
    <row r="15" spans="1:7" x14ac:dyDescent="0.3">
      <c r="A15">
        <v>14</v>
      </c>
      <c r="B15" t="s">
        <v>226</v>
      </c>
      <c r="D15">
        <v>14</v>
      </c>
      <c r="E15" t="s">
        <v>222</v>
      </c>
      <c r="G15">
        <f t="shared" si="0"/>
        <v>9</v>
      </c>
    </row>
    <row r="16" spans="1:7" x14ac:dyDescent="0.3">
      <c r="A16">
        <v>15</v>
      </c>
      <c r="B16" t="s">
        <v>227</v>
      </c>
      <c r="D16">
        <v>15</v>
      </c>
      <c r="E16" t="s">
        <v>223</v>
      </c>
      <c r="G16">
        <f t="shared" si="0"/>
        <v>10</v>
      </c>
    </row>
    <row r="17" spans="1:7" x14ac:dyDescent="0.3">
      <c r="A17">
        <v>16</v>
      </c>
      <c r="B17" t="s">
        <v>228</v>
      </c>
      <c r="D17">
        <v>16</v>
      </c>
      <c r="E17" t="s">
        <v>223</v>
      </c>
      <c r="G17">
        <f t="shared" si="0"/>
        <v>10</v>
      </c>
    </row>
    <row r="18" spans="1:7" x14ac:dyDescent="0.3">
      <c r="A18">
        <v>17</v>
      </c>
      <c r="B18">
        <v>6</v>
      </c>
      <c r="D18">
        <v>17</v>
      </c>
      <c r="E18" t="s">
        <v>250</v>
      </c>
      <c r="G18">
        <f t="shared" si="0"/>
        <v>0</v>
      </c>
    </row>
    <row r="19" spans="1:7" x14ac:dyDescent="0.3">
      <c r="A19">
        <v>18</v>
      </c>
      <c r="B19" t="s">
        <v>229</v>
      </c>
      <c r="D19">
        <v>18</v>
      </c>
      <c r="E19" t="s">
        <v>146</v>
      </c>
      <c r="G19">
        <f t="shared" si="0"/>
        <v>4</v>
      </c>
    </row>
    <row r="20" spans="1:7" x14ac:dyDescent="0.3">
      <c r="A20">
        <v>19</v>
      </c>
      <c r="B20" t="s">
        <v>146</v>
      </c>
      <c r="D20">
        <v>19</v>
      </c>
      <c r="E20" t="s">
        <v>224</v>
      </c>
      <c r="G20">
        <f t="shared" si="0"/>
        <v>12</v>
      </c>
    </row>
    <row r="21" spans="1:7" x14ac:dyDescent="0.3">
      <c r="A21">
        <v>20</v>
      </c>
      <c r="B21" t="s">
        <v>146</v>
      </c>
      <c r="D21">
        <v>20</v>
      </c>
      <c r="E21" t="s">
        <v>216</v>
      </c>
      <c r="G21">
        <f t="shared" si="0"/>
        <v>1</v>
      </c>
    </row>
    <row r="22" spans="1:7" x14ac:dyDescent="0.3">
      <c r="A22">
        <v>21</v>
      </c>
      <c r="B22" t="s">
        <v>146</v>
      </c>
      <c r="D22">
        <v>21</v>
      </c>
      <c r="E22" t="s">
        <v>225</v>
      </c>
      <c r="G22">
        <f t="shared" si="0"/>
        <v>13</v>
      </c>
    </row>
    <row r="23" spans="1:7" x14ac:dyDescent="0.3">
      <c r="A23">
        <v>22</v>
      </c>
      <c r="B23" t="s">
        <v>146</v>
      </c>
      <c r="D23">
        <v>22</v>
      </c>
      <c r="E23" t="s">
        <v>146</v>
      </c>
      <c r="G23">
        <f t="shared" si="0"/>
        <v>4</v>
      </c>
    </row>
    <row r="24" spans="1:7" x14ac:dyDescent="0.3">
      <c r="A24">
        <v>23</v>
      </c>
      <c r="B24" t="s">
        <v>146</v>
      </c>
      <c r="D24">
        <v>23</v>
      </c>
      <c r="E24" t="s">
        <v>218</v>
      </c>
      <c r="G24">
        <f t="shared" si="0"/>
        <v>3</v>
      </c>
    </row>
    <row r="25" spans="1:7" x14ac:dyDescent="0.3">
      <c r="A25">
        <v>24</v>
      </c>
      <c r="B25" t="s">
        <v>146</v>
      </c>
      <c r="D25">
        <v>24</v>
      </c>
      <c r="E25" t="s">
        <v>218</v>
      </c>
      <c r="G25">
        <f t="shared" si="0"/>
        <v>3</v>
      </c>
    </row>
    <row r="26" spans="1:7" x14ac:dyDescent="0.3">
      <c r="A26">
        <v>25</v>
      </c>
      <c r="B26" t="s">
        <v>146</v>
      </c>
      <c r="D26">
        <v>25</v>
      </c>
      <c r="E26" t="s">
        <v>226</v>
      </c>
      <c r="G26">
        <f t="shared" si="0"/>
        <v>14</v>
      </c>
    </row>
    <row r="27" spans="1:7" x14ac:dyDescent="0.3">
      <c r="A27">
        <v>26</v>
      </c>
      <c r="B27" t="s">
        <v>146</v>
      </c>
      <c r="D27">
        <v>26</v>
      </c>
      <c r="E27" t="s">
        <v>218</v>
      </c>
      <c r="G27">
        <f t="shared" si="0"/>
        <v>3</v>
      </c>
    </row>
    <row r="28" spans="1:7" x14ac:dyDescent="0.3">
      <c r="A28">
        <v>27</v>
      </c>
      <c r="B28" t="s">
        <v>146</v>
      </c>
      <c r="D28">
        <v>27</v>
      </c>
      <c r="E28" t="s">
        <v>227</v>
      </c>
      <c r="G28">
        <f t="shared" si="0"/>
        <v>15</v>
      </c>
    </row>
    <row r="29" spans="1:7" x14ac:dyDescent="0.3">
      <c r="A29">
        <v>28</v>
      </c>
      <c r="B29" t="s">
        <v>146</v>
      </c>
      <c r="D29">
        <v>28</v>
      </c>
      <c r="E29" t="s">
        <v>146</v>
      </c>
      <c r="G29">
        <f t="shared" si="0"/>
        <v>4</v>
      </c>
    </row>
    <row r="30" spans="1:7" x14ac:dyDescent="0.3">
      <c r="A30">
        <v>29</v>
      </c>
      <c r="B30" t="s">
        <v>146</v>
      </c>
      <c r="D30">
        <v>29</v>
      </c>
      <c r="E30" t="s">
        <v>146</v>
      </c>
      <c r="G30">
        <f t="shared" si="0"/>
        <v>4</v>
      </c>
    </row>
    <row r="31" spans="1:7" x14ac:dyDescent="0.3">
      <c r="A31">
        <v>30</v>
      </c>
      <c r="B31" t="s">
        <v>146</v>
      </c>
      <c r="D31">
        <v>30</v>
      </c>
      <c r="E31" t="s">
        <v>228</v>
      </c>
      <c r="G31">
        <f t="shared" si="0"/>
        <v>16</v>
      </c>
    </row>
    <row r="32" spans="1:7" x14ac:dyDescent="0.3">
      <c r="A32">
        <v>31</v>
      </c>
      <c r="B32" t="s">
        <v>146</v>
      </c>
      <c r="D32">
        <v>31</v>
      </c>
      <c r="E32">
        <v>6</v>
      </c>
      <c r="G32">
        <f t="shared" si="0"/>
        <v>17</v>
      </c>
    </row>
    <row r="33" spans="1:7" x14ac:dyDescent="0.3">
      <c r="A33">
        <v>32</v>
      </c>
      <c r="B33" t="s">
        <v>146</v>
      </c>
      <c r="D33">
        <v>32</v>
      </c>
      <c r="E33" t="s">
        <v>218</v>
      </c>
      <c r="G33">
        <f t="shared" si="0"/>
        <v>3</v>
      </c>
    </row>
    <row r="34" spans="1:7" x14ac:dyDescent="0.3">
      <c r="A34">
        <v>33</v>
      </c>
      <c r="B34" t="s">
        <v>146</v>
      </c>
      <c r="D34">
        <v>33</v>
      </c>
      <c r="E34" t="s">
        <v>228</v>
      </c>
      <c r="G34">
        <f t="shared" si="0"/>
        <v>16</v>
      </c>
    </row>
    <row r="35" spans="1:7" x14ac:dyDescent="0.3">
      <c r="A35">
        <v>34</v>
      </c>
      <c r="B35" t="s">
        <v>146</v>
      </c>
      <c r="D35">
        <v>34</v>
      </c>
      <c r="E35" t="s">
        <v>146</v>
      </c>
      <c r="G35">
        <f t="shared" si="0"/>
        <v>4</v>
      </c>
    </row>
    <row r="36" spans="1:7" x14ac:dyDescent="0.3">
      <c r="A36">
        <v>35</v>
      </c>
      <c r="B36" t="s">
        <v>146</v>
      </c>
      <c r="D36">
        <v>35</v>
      </c>
      <c r="E36" t="s">
        <v>146</v>
      </c>
      <c r="G36">
        <f t="shared" si="0"/>
        <v>4</v>
      </c>
    </row>
    <row r="37" spans="1:7" x14ac:dyDescent="0.3">
      <c r="A37">
        <v>36</v>
      </c>
      <c r="B37" t="s">
        <v>146</v>
      </c>
      <c r="D37">
        <v>36</v>
      </c>
      <c r="E37" t="s">
        <v>146</v>
      </c>
      <c r="G37">
        <f t="shared" si="0"/>
        <v>4</v>
      </c>
    </row>
    <row r="38" spans="1:7" x14ac:dyDescent="0.3">
      <c r="A38">
        <v>37</v>
      </c>
      <c r="B38" t="s">
        <v>146</v>
      </c>
      <c r="D38">
        <v>37</v>
      </c>
      <c r="E38" t="s">
        <v>146</v>
      </c>
      <c r="G38">
        <f t="shared" si="0"/>
        <v>4</v>
      </c>
    </row>
    <row r="39" spans="1:7" x14ac:dyDescent="0.3">
      <c r="A39">
        <v>38</v>
      </c>
      <c r="B39" t="s">
        <v>146</v>
      </c>
      <c r="D39">
        <v>38</v>
      </c>
      <c r="E39" t="s">
        <v>146</v>
      </c>
      <c r="G39">
        <f t="shared" si="0"/>
        <v>4</v>
      </c>
    </row>
    <row r="40" spans="1:7" x14ac:dyDescent="0.3">
      <c r="A40">
        <v>39</v>
      </c>
      <c r="B40" t="s">
        <v>146</v>
      </c>
      <c r="D40">
        <v>39</v>
      </c>
      <c r="E40" t="s">
        <v>146</v>
      </c>
      <c r="G40">
        <f t="shared" si="0"/>
        <v>4</v>
      </c>
    </row>
    <row r="41" spans="1:7" x14ac:dyDescent="0.3">
      <c r="A41">
        <v>40</v>
      </c>
      <c r="B41" t="s">
        <v>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 xml:space="preserve">Uso Interno</attrValue>
  <customPropName>Classification</customPropName>
  <timestamp> 02/07/2023 08:55:28 p. m.</timestamp>
  <userName>SISTEMA2\fjperez</userName>
  <computerName>FJPEREZ.SISTEMA2.interproteccion.com.mx</computerName>
  <guid>{443d07ed-a072-4a9d-b7ab-51c0cdc5460c}</guid>
</GTBClassification>
</file>

<file path=customXml/itemProps1.xml><?xml version="1.0" encoding="utf-8"?>
<ds:datastoreItem xmlns:ds="http://schemas.openxmlformats.org/officeDocument/2006/customXml" ds:itemID="{CFF44D44-1D71-4CF5-8DBD-80FAFB0240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dim_reporta</vt:lpstr>
      <vt:lpstr>dim_responsables</vt:lpstr>
      <vt:lpstr>dim_areas_responsables</vt:lpstr>
      <vt:lpstr>dim_riesgos</vt:lpstr>
      <vt:lpstr>dim_tipo_riesgos</vt:lpstr>
      <vt:lpstr>dim_kri_indicadores</vt:lpstr>
      <vt:lpstr>dim_kri_riesgo</vt:lpstr>
      <vt:lpstr>dim_calculos</vt:lpstr>
      <vt:lpstr>dim_tolerancias</vt:lpstr>
      <vt:lpstr>dim_kri_acciones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Perez Leyte</dc:creator>
  <cp:lastModifiedBy>Francisco Javier Perez Leyte</cp:lastModifiedBy>
  <dcterms:created xsi:type="dcterms:W3CDTF">2023-07-03T02:22:19Z</dcterms:created>
  <dcterms:modified xsi:type="dcterms:W3CDTF">2023-07-03T16:24:17Z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Uso Interno</vt:lpwstr>
  </property>
  <property fmtid="{D5CDD505-2E9C-101B-9397-08002B2CF9AE}" pid="3" name="ClassifiedBy">
    <vt:lpwstr>SISTEMA2\fjperez</vt:lpwstr>
  </property>
  <property fmtid="{D5CDD505-2E9C-101B-9397-08002B2CF9AE}" pid="4" name="ClassificationHost">
    <vt:lpwstr>FJPEREZ.SISTEMA2.interproteccion.com.mx</vt:lpwstr>
  </property>
  <property fmtid="{D5CDD505-2E9C-101B-9397-08002B2CF9AE}" pid="5" name="ClassificationDate">
    <vt:lpwstr> 02/07/2023 08:55:28 p. m.</vt:lpwstr>
  </property>
  <property fmtid="{D5CDD505-2E9C-101B-9397-08002B2CF9AE}" pid="6" name="ClassificationGUID">
    <vt:lpwstr>{443d07ed-a072-4a9d-b7ab-51c0cdc5460c}</vt:lpwstr>
  </property>
</Properties>
</file>