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esktop\Histopath Working File\GBM Analysis\New Analysis\"/>
    </mc:Choice>
  </mc:AlternateContent>
  <xr:revisionPtr revIDLastSave="0" documentId="13_ncr:1_{8D705F06-C613-4B2B-9ADA-63B068037337}" xr6:coauthVersionLast="47" xr6:coauthVersionMax="47" xr10:uidLastSave="{00000000-0000-0000-0000-000000000000}"/>
  <bookViews>
    <workbookView xWindow="-108" yWindow="-108" windowWidth="23256" windowHeight="12456" xr2:uid="{0B2BC733-4FA3-4AD4-B7A9-CD6B2EE1FA8A}"/>
  </bookViews>
  <sheets>
    <sheet name="Sheet1" sheetId="1" r:id="rId1"/>
    <sheet name="Sheet3" sheetId="3" r:id="rId2"/>
    <sheet name="Sheet2" sheetId="2" r:id="rId3"/>
  </sheets>
  <definedNames>
    <definedName name="_xlnm._FilterDatabase" localSheetId="0" hidden="1">Sheet1!$A$1:$AI$155</definedName>
    <definedName name="_xlnm._FilterDatabase" localSheetId="1" hidden="1">Sheet3!$A$1:$A$155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3" l="1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H58" i="3" s="1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H83" i="3" s="1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2" i="3"/>
  <c r="L146" i="1"/>
  <c r="M146" i="1" s="1"/>
  <c r="L145" i="1"/>
  <c r="M145" i="1" s="1"/>
  <c r="L138" i="1"/>
  <c r="M138" i="1" s="1"/>
  <c r="L137" i="1"/>
  <c r="M137" i="1" s="1"/>
  <c r="L135" i="1"/>
  <c r="M135" i="1" s="1"/>
  <c r="L129" i="1"/>
  <c r="M129" i="1" s="1"/>
  <c r="L121" i="1"/>
  <c r="M121" i="1" s="1"/>
  <c r="L117" i="1"/>
  <c r="M117" i="1" s="1"/>
  <c r="L106" i="1"/>
  <c r="M106" i="1" s="1"/>
  <c r="L99" i="1"/>
  <c r="M99" i="1" s="1"/>
  <c r="L87" i="1"/>
  <c r="M87" i="1" s="1"/>
  <c r="L85" i="1"/>
  <c r="M85" i="1" s="1"/>
  <c r="L76" i="1"/>
  <c r="M76" i="1" s="1"/>
  <c r="L75" i="1"/>
  <c r="M75" i="1" s="1"/>
  <c r="L71" i="1"/>
  <c r="M71" i="1" s="1"/>
  <c r="L59" i="1"/>
  <c r="M59" i="1" s="1"/>
  <c r="L53" i="1"/>
  <c r="M53" i="1" s="1"/>
  <c r="L51" i="1"/>
  <c r="M51" i="1" s="1"/>
  <c r="L44" i="1"/>
  <c r="M44" i="1" s="1"/>
  <c r="L27" i="1"/>
  <c r="M27" i="1" s="1"/>
  <c r="L25" i="1"/>
  <c r="M25" i="1" s="1"/>
  <c r="L13" i="1"/>
  <c r="M13" i="1" s="1"/>
  <c r="L10" i="1"/>
  <c r="M10" i="1" s="1"/>
  <c r="L8" i="1"/>
  <c r="M8" i="1" s="1"/>
  <c r="L7" i="1"/>
  <c r="M7" i="1" s="1"/>
  <c r="L4" i="1"/>
  <c r="M4" i="1" s="1"/>
  <c r="L152" i="1"/>
  <c r="M152" i="1" s="1"/>
  <c r="L31" i="1"/>
  <c r="M31" i="1" s="1"/>
  <c r="L16" i="1"/>
  <c r="M16" i="1" s="1"/>
  <c r="L12" i="1"/>
  <c r="M12" i="1" s="1"/>
  <c r="L115" i="1"/>
  <c r="M115" i="1" s="1"/>
  <c r="L84" i="1"/>
  <c r="M84" i="1" s="1"/>
  <c r="L55" i="1"/>
  <c r="M55" i="1" s="1"/>
  <c r="L24" i="1"/>
  <c r="M24" i="1" s="1"/>
  <c r="L11" i="1"/>
  <c r="M11" i="1" s="1"/>
  <c r="L143" i="1"/>
  <c r="M143" i="1" s="1"/>
  <c r="L116" i="1"/>
  <c r="M116" i="1" s="1"/>
  <c r="L111" i="1"/>
  <c r="M111" i="1" s="1"/>
  <c r="L96" i="1"/>
  <c r="M96" i="1" s="1"/>
  <c r="L88" i="1"/>
  <c r="M88" i="1" s="1"/>
  <c r="L80" i="1"/>
  <c r="M80" i="1" s="1"/>
  <c r="L74" i="1"/>
  <c r="M74" i="1" s="1"/>
  <c r="L61" i="1"/>
  <c r="M61" i="1" s="1"/>
  <c r="L56" i="1"/>
  <c r="M56" i="1" s="1"/>
  <c r="L45" i="1"/>
  <c r="M45" i="1" s="1"/>
  <c r="L32" i="1"/>
  <c r="M32" i="1" s="1"/>
  <c r="L2" i="1"/>
  <c r="M2" i="1" s="1"/>
  <c r="L155" i="1"/>
  <c r="M155" i="1" s="1"/>
  <c r="L154" i="1"/>
  <c r="M154" i="1" s="1"/>
  <c r="L150" i="1"/>
  <c r="M150" i="1" s="1"/>
  <c r="L144" i="1"/>
  <c r="M144" i="1" s="1"/>
  <c r="L142" i="1"/>
  <c r="M142" i="1" s="1"/>
  <c r="L141" i="1"/>
  <c r="M141" i="1" s="1"/>
  <c r="L140" i="1"/>
  <c r="M140" i="1" s="1"/>
  <c r="L127" i="1"/>
  <c r="M127" i="1" s="1"/>
  <c r="L125" i="1"/>
  <c r="M125" i="1" s="1"/>
  <c r="L124" i="1"/>
  <c r="M124" i="1" s="1"/>
  <c r="L122" i="1"/>
  <c r="M122" i="1" s="1"/>
  <c r="L120" i="1"/>
  <c r="M120" i="1" s="1"/>
  <c r="L119" i="1"/>
  <c r="M119" i="1" s="1"/>
  <c r="L118" i="1"/>
  <c r="M118" i="1" s="1"/>
  <c r="L114" i="1"/>
  <c r="M114" i="1" s="1"/>
  <c r="L113" i="1"/>
  <c r="M113" i="1" s="1"/>
  <c r="L110" i="1"/>
  <c r="M110" i="1" s="1"/>
  <c r="L107" i="1"/>
  <c r="M107" i="1" s="1"/>
  <c r="L104" i="1"/>
  <c r="M104" i="1" s="1"/>
  <c r="L103" i="1"/>
  <c r="M103" i="1" s="1"/>
  <c r="L101" i="1"/>
  <c r="M101" i="1" s="1"/>
  <c r="L98" i="1"/>
  <c r="M98" i="1" s="1"/>
  <c r="L97" i="1"/>
  <c r="M97" i="1" s="1"/>
  <c r="L95" i="1"/>
  <c r="M95" i="1" s="1"/>
  <c r="L94" i="1"/>
  <c r="M94" i="1" s="1"/>
  <c r="L93" i="1"/>
  <c r="M93" i="1" s="1"/>
  <c r="L83" i="1"/>
  <c r="M83" i="1" s="1"/>
  <c r="L81" i="1"/>
  <c r="M81" i="1" s="1"/>
  <c r="L73" i="1"/>
  <c r="M73" i="1" s="1"/>
  <c r="L72" i="1"/>
  <c r="M72" i="1" s="1"/>
  <c r="L69" i="1"/>
  <c r="M69" i="1" s="1"/>
  <c r="L67" i="1"/>
  <c r="M67" i="1" s="1"/>
  <c r="L62" i="1"/>
  <c r="M62" i="1" s="1"/>
  <c r="L60" i="1"/>
  <c r="M60" i="1" s="1"/>
  <c r="L57" i="1"/>
  <c r="M57" i="1" s="1"/>
  <c r="L52" i="1"/>
  <c r="M52" i="1" s="1"/>
  <c r="L50" i="1"/>
  <c r="M50" i="1" s="1"/>
  <c r="L49" i="1"/>
  <c r="M49" i="1" s="1"/>
  <c r="L46" i="1"/>
  <c r="M46" i="1" s="1"/>
  <c r="L42" i="1"/>
  <c r="M42" i="1" s="1"/>
  <c r="L41" i="1"/>
  <c r="M41" i="1" s="1"/>
  <c r="L40" i="1"/>
  <c r="M40" i="1" s="1"/>
  <c r="L38" i="1"/>
  <c r="M38" i="1" s="1"/>
  <c r="L37" i="1"/>
  <c r="M37" i="1" s="1"/>
  <c r="L35" i="1"/>
  <c r="M35" i="1" s="1"/>
  <c r="L34" i="1"/>
  <c r="M34" i="1" s="1"/>
  <c r="L33" i="1"/>
  <c r="M33" i="1" s="1"/>
  <c r="L30" i="1"/>
  <c r="M30" i="1" s="1"/>
  <c r="L29" i="1"/>
  <c r="M29" i="1" s="1"/>
  <c r="L28" i="1"/>
  <c r="M28" i="1" s="1"/>
  <c r="L26" i="1"/>
  <c r="M26" i="1" s="1"/>
  <c r="L22" i="1"/>
  <c r="M22" i="1" s="1"/>
  <c r="L21" i="1"/>
  <c r="M21" i="1" s="1"/>
  <c r="L19" i="1"/>
  <c r="M19" i="1" s="1"/>
  <c r="L18" i="1"/>
  <c r="M18" i="1" s="1"/>
  <c r="L17" i="1"/>
  <c r="M17" i="1" s="1"/>
  <c r="L6" i="1"/>
  <c r="M6" i="1" s="1"/>
  <c r="L5" i="1"/>
  <c r="M5" i="1" s="1"/>
  <c r="L153" i="1"/>
  <c r="M153" i="1" s="1"/>
  <c r="L151" i="1"/>
  <c r="M151" i="1" s="1"/>
  <c r="L149" i="1"/>
  <c r="M149" i="1" s="1"/>
  <c r="L148" i="1"/>
  <c r="M148" i="1" s="1"/>
  <c r="L147" i="1"/>
  <c r="M147" i="1" s="1"/>
  <c r="L139" i="1"/>
  <c r="M139" i="1" s="1"/>
  <c r="L136" i="1"/>
  <c r="M136" i="1" s="1"/>
  <c r="L134" i="1"/>
  <c r="M134" i="1" s="1"/>
  <c r="L133" i="1"/>
  <c r="M133" i="1" s="1"/>
  <c r="L132" i="1"/>
  <c r="M132" i="1" s="1"/>
  <c r="L131" i="1"/>
  <c r="M131" i="1" s="1"/>
  <c r="L130" i="1"/>
  <c r="M130" i="1" s="1"/>
  <c r="L128" i="1"/>
  <c r="M128" i="1" s="1"/>
  <c r="L126" i="1"/>
  <c r="M126" i="1" s="1"/>
  <c r="L123" i="1"/>
  <c r="M123" i="1" s="1"/>
  <c r="L112" i="1"/>
  <c r="M112" i="1" s="1"/>
  <c r="L109" i="1"/>
  <c r="M109" i="1" s="1"/>
  <c r="L108" i="1"/>
  <c r="M108" i="1" s="1"/>
  <c r="L105" i="1"/>
  <c r="M105" i="1" s="1"/>
  <c r="L102" i="1"/>
  <c r="M102" i="1" s="1"/>
  <c r="L100" i="1"/>
  <c r="M100" i="1" s="1"/>
  <c r="L92" i="1"/>
  <c r="M92" i="1" s="1"/>
  <c r="L91" i="1"/>
  <c r="M91" i="1" s="1"/>
  <c r="L90" i="1"/>
  <c r="M90" i="1" s="1"/>
  <c r="L89" i="1"/>
  <c r="M89" i="1" s="1"/>
  <c r="L86" i="1"/>
  <c r="M86" i="1" s="1"/>
  <c r="L82" i="1"/>
  <c r="M82" i="1" s="1"/>
  <c r="L79" i="1"/>
  <c r="M79" i="1" s="1"/>
  <c r="L78" i="1"/>
  <c r="M78" i="1" s="1"/>
  <c r="L77" i="1"/>
  <c r="M77" i="1" s="1"/>
  <c r="L70" i="1"/>
  <c r="M70" i="1" s="1"/>
  <c r="L68" i="1"/>
  <c r="M68" i="1" s="1"/>
  <c r="L66" i="1"/>
  <c r="M66" i="1" s="1"/>
  <c r="L65" i="1"/>
  <c r="M65" i="1" s="1"/>
  <c r="L64" i="1"/>
  <c r="M64" i="1" s="1"/>
  <c r="L63" i="1"/>
  <c r="M63" i="1" s="1"/>
  <c r="L58" i="1"/>
  <c r="M58" i="1" s="1"/>
  <c r="L54" i="1"/>
  <c r="M54" i="1" s="1"/>
  <c r="L48" i="1"/>
  <c r="M48" i="1" s="1"/>
  <c r="L47" i="1"/>
  <c r="M47" i="1" s="1"/>
  <c r="L43" i="1"/>
  <c r="M43" i="1" s="1"/>
  <c r="L39" i="1"/>
  <c r="M39" i="1" s="1"/>
  <c r="L36" i="1"/>
  <c r="M36" i="1" s="1"/>
  <c r="L23" i="1"/>
  <c r="M23" i="1" s="1"/>
  <c r="L20" i="1"/>
  <c r="M20" i="1" s="1"/>
  <c r="L15" i="1"/>
  <c r="M15" i="1" s="1"/>
  <c r="L14" i="1"/>
  <c r="M14" i="1" s="1"/>
  <c r="L9" i="1"/>
  <c r="M9" i="1" s="1"/>
  <c r="L3" i="1"/>
  <c r="M3" i="1" s="1"/>
</calcChain>
</file>

<file path=xl/sharedStrings.xml><?xml version="1.0" encoding="utf-8"?>
<sst xmlns="http://schemas.openxmlformats.org/spreadsheetml/2006/main" count="2812" uniqueCount="971">
  <si>
    <t>SL NO</t>
  </si>
  <si>
    <t>DOCTOR_NAME</t>
  </si>
  <si>
    <t>HOSPITAL_NUMBER</t>
  </si>
  <si>
    <t>PATIENT_NAME</t>
  </si>
  <si>
    <t>CONTACTNO</t>
  </si>
  <si>
    <t>DEATH/ ALIVE (7 AUG 2024)</t>
  </si>
  <si>
    <t>DEATH/ ALIVE (OUTSIDE RX DETAILS)</t>
  </si>
  <si>
    <t>FOLLOW UP STATUS</t>
  </si>
  <si>
    <t>SURGERY DATE</t>
  </si>
  <si>
    <t>TUMOR SIZE</t>
  </si>
  <si>
    <t>SEX</t>
  </si>
  <si>
    <t>AGE</t>
  </si>
  <si>
    <t>LOCATION_NEW</t>
  </si>
  <si>
    <t>LATARALITY</t>
  </si>
  <si>
    <t>HPR</t>
  </si>
  <si>
    <t>GRADE</t>
  </si>
  <si>
    <t>SURGERY TYPE</t>
  </si>
  <si>
    <t>GFAP</t>
  </si>
  <si>
    <t>IDH1/ IDH2</t>
  </si>
  <si>
    <t>ATRX</t>
  </si>
  <si>
    <t>MGMT</t>
  </si>
  <si>
    <t>Mib Lebeling Index</t>
  </si>
  <si>
    <t>RT DOSE</t>
  </si>
  <si>
    <t>RT MODALITY</t>
  </si>
  <si>
    <t>CCRT</t>
  </si>
  <si>
    <t>RT COMPLETION DATE</t>
  </si>
  <si>
    <t>ADJUVANT ChT</t>
  </si>
  <si>
    <t>START DATE</t>
  </si>
  <si>
    <t>END DATE</t>
  </si>
  <si>
    <t>RECC STATUS</t>
  </si>
  <si>
    <t>Prof. Dr. Qamruzzaman Chowdhury</t>
  </si>
  <si>
    <t>H11812000484</t>
  </si>
  <si>
    <t>BABY NASIMA  AKTER</t>
  </si>
  <si>
    <t>01720287275</t>
  </si>
  <si>
    <t>X</t>
  </si>
  <si>
    <t>NOT RECEIVED</t>
  </si>
  <si>
    <t>Female</t>
  </si>
  <si>
    <t>12Y 1M 14D</t>
  </si>
  <si>
    <t>TEMPORAL</t>
  </si>
  <si>
    <t>LEFT</t>
  </si>
  <si>
    <t>GBM</t>
  </si>
  <si>
    <t>Grade IV</t>
  </si>
  <si>
    <t>STR</t>
  </si>
  <si>
    <t>POSITIVE</t>
  </si>
  <si>
    <t>H11812004105</t>
  </si>
  <si>
    <t>MAHFUZA  HOSSAIN</t>
  </si>
  <si>
    <t>01817210201</t>
  </si>
  <si>
    <t>Alive</t>
  </si>
  <si>
    <t>RT@ Tata memorial, 32, TMZ</t>
  </si>
  <si>
    <t>38Y 10M 10D</t>
  </si>
  <si>
    <t>RIGHT</t>
  </si>
  <si>
    <t>ASTROCYTOMA</t>
  </si>
  <si>
    <t>Grade III</t>
  </si>
  <si>
    <t>GTR</t>
  </si>
  <si>
    <t>NEGATIVE</t>
  </si>
  <si>
    <t>H11901005574</t>
  </si>
  <si>
    <t>MS. SHOPNA ISLAM</t>
  </si>
  <si>
    <t>01711447448</t>
  </si>
  <si>
    <t>INACTIVE</t>
  </si>
  <si>
    <t>57Y 9M 16D</t>
  </si>
  <si>
    <t>TEMPORO-PARIETAL</t>
  </si>
  <si>
    <t>Grade II</t>
  </si>
  <si>
    <t xml:space="preserve"> </t>
  </si>
  <si>
    <t>H11901007271</t>
  </si>
  <si>
    <t>MD. NASRUL ISLAM</t>
  </si>
  <si>
    <t>01790282900</t>
  </si>
  <si>
    <t xml:space="preserve">54GY UNITED, CCRT ONLY&gt; 30.01.2020 </t>
  </si>
  <si>
    <t>Male</t>
  </si>
  <si>
    <t>61Y 9M 15D</t>
  </si>
  <si>
    <t>PARIETAL</t>
  </si>
  <si>
    <t>NTR</t>
  </si>
  <si>
    <t>H11901008958</t>
  </si>
  <si>
    <t>AHSAN HABIB</t>
  </si>
  <si>
    <t>01723083833</t>
  </si>
  <si>
    <t>EBRT @DELTA&gt; 1.06.2020</t>
  </si>
  <si>
    <t>50Y 9M 1D</t>
  </si>
  <si>
    <t>FRONTAL</t>
  </si>
  <si>
    <t>H11901009818</t>
  </si>
  <si>
    <t>MD. MONIR  HOSSAIN</t>
  </si>
  <si>
    <t>01982407401</t>
  </si>
  <si>
    <t>46Y 4M 17D</t>
  </si>
  <si>
    <t>Negative</t>
  </si>
  <si>
    <t>60 Gy in 30#</t>
  </si>
  <si>
    <t>07.04.2019</t>
  </si>
  <si>
    <t>TMZ</t>
  </si>
  <si>
    <t>H11902013377</t>
  </si>
  <si>
    <t>SUMI AKHTER</t>
  </si>
  <si>
    <t>01616458580</t>
  </si>
  <si>
    <t>37Y 4M 3D</t>
  </si>
  <si>
    <t>OLIGODENDROGLIOMA</t>
  </si>
  <si>
    <t>28.05.2021</t>
  </si>
  <si>
    <t>Vincristine + Procarbazine + CCNU</t>
  </si>
  <si>
    <t>31.05.2021</t>
  </si>
  <si>
    <t>20.11.2021</t>
  </si>
  <si>
    <t>H11903016420</t>
  </si>
  <si>
    <t>ATAUR  RAHAMAN</t>
  </si>
  <si>
    <t>01811197219</t>
  </si>
  <si>
    <t>ALIVE</t>
  </si>
  <si>
    <t>ALIVE (RT 28# @AHASANIA)</t>
  </si>
  <si>
    <t>33Y 10M 2D</t>
  </si>
  <si>
    <t>H11903018022</t>
  </si>
  <si>
    <t>SHARIFA  KHATUN</t>
  </si>
  <si>
    <t>01715099493</t>
  </si>
  <si>
    <t>57Y 7M 18D</t>
  </si>
  <si>
    <t>H11904025808</t>
  </si>
  <si>
    <t>ASMA BEGUM</t>
  </si>
  <si>
    <t>01819138160</t>
  </si>
  <si>
    <t>WRONG NO</t>
  </si>
  <si>
    <t>63Y 6M 14D</t>
  </si>
  <si>
    <t>FRONTO-TEMPORAL</t>
  </si>
  <si>
    <t>59.4 Gy in 33#</t>
  </si>
  <si>
    <t>03.06.2019</t>
  </si>
  <si>
    <t>H11905032466</t>
  </si>
  <si>
    <t>MST. FARDOSHI BEGUM</t>
  </si>
  <si>
    <t>01737079917</t>
  </si>
  <si>
    <t>SWITCHED OFF</t>
  </si>
  <si>
    <t>55Y 10M 3D</t>
  </si>
  <si>
    <t>H11906034250</t>
  </si>
  <si>
    <t>ROKEYA  BEGUM</t>
  </si>
  <si>
    <t>01920921227</t>
  </si>
  <si>
    <t>52Y 4M 21D</t>
  </si>
  <si>
    <t>H11907040129</t>
  </si>
  <si>
    <t>MEHZABIN BINTA AKBAR</t>
  </si>
  <si>
    <t>01873470021</t>
  </si>
  <si>
    <t>3.1 x 2.0 cm</t>
  </si>
  <si>
    <t>29Y 2M 5D</t>
  </si>
  <si>
    <t>FRONTO-PARIETAL</t>
  </si>
  <si>
    <t>08.02.2022</t>
  </si>
  <si>
    <t>H11908045725</t>
  </si>
  <si>
    <t>REHANA  BEGUM</t>
  </si>
  <si>
    <t>01752682699</t>
  </si>
  <si>
    <t>5 x 3 mm</t>
  </si>
  <si>
    <t>42Y 2M 29D</t>
  </si>
  <si>
    <t>54 Gy in 27#</t>
  </si>
  <si>
    <t>04.04.2019</t>
  </si>
  <si>
    <t>Vincristine + Procarbazine</t>
  </si>
  <si>
    <t xml:space="preserve"> 08.09.2019</t>
  </si>
  <si>
    <t>19.02.2020</t>
  </si>
  <si>
    <t>H11908047502</t>
  </si>
  <si>
    <t>ABU NASIR SIKDER</t>
  </si>
  <si>
    <t>01783153326</t>
  </si>
  <si>
    <t>49Y 2D</t>
  </si>
  <si>
    <t>H11909050768</t>
  </si>
  <si>
    <t>ABDUL KUDDUS</t>
  </si>
  <si>
    <t>01731702419</t>
  </si>
  <si>
    <t>RT @ India, TMZ &gt; Chemo</t>
  </si>
  <si>
    <t>3.7x3.4x3.4 cm</t>
  </si>
  <si>
    <t>54Y 2M 1D</t>
  </si>
  <si>
    <t>23.08.2019</t>
  </si>
  <si>
    <t>H11909053590</t>
  </si>
  <si>
    <t>UTTAM</t>
  </si>
  <si>
    <t>01712524417</t>
  </si>
  <si>
    <t>EXPIRED (MAY 2020)</t>
  </si>
  <si>
    <t xml:space="preserve">4.3x2.5x4cm </t>
  </si>
  <si>
    <t>43Y 1M 18D</t>
  </si>
  <si>
    <t>30.10.2019</t>
  </si>
  <si>
    <t>H11911063387</t>
  </si>
  <si>
    <t>KAMRUN NAHAR BEGUM</t>
  </si>
  <si>
    <t>01922980144</t>
  </si>
  <si>
    <t>EXPIRED (4 WEKS @DELTA, 7.07.2021)</t>
  </si>
  <si>
    <t>59Y 8M 1D</t>
  </si>
  <si>
    <t>H11911068473</t>
  </si>
  <si>
    <t>KHAIRUL  ISLAM MOLLA</t>
  </si>
  <si>
    <t>01712464284</t>
  </si>
  <si>
    <t>ALIVE (RT ?28# @NICRH, 6 MONTHS)</t>
  </si>
  <si>
    <t xml:space="preserve">8 x 1.8 cm </t>
  </si>
  <si>
    <t>36Y 11M 6D</t>
  </si>
  <si>
    <t>18.06.2019</t>
  </si>
  <si>
    <t>H11912069145</t>
  </si>
  <si>
    <t>FARIDA  YESMIN</t>
  </si>
  <si>
    <t>01717930013</t>
  </si>
  <si>
    <t>CHT WITH TMZ @1</t>
  </si>
  <si>
    <t>8.8 x 8.5 cm</t>
  </si>
  <si>
    <t>66Y 11M 2D</t>
  </si>
  <si>
    <t>OTHERS</t>
  </si>
  <si>
    <t>CENTRAL</t>
  </si>
  <si>
    <t>03.01.2020</t>
  </si>
  <si>
    <t>08.02.2020</t>
  </si>
  <si>
    <t>H12001075559</t>
  </si>
  <si>
    <t>MD. ABDUL JALIL</t>
  </si>
  <si>
    <t>01723267016</t>
  </si>
  <si>
    <t>79Y 9M 28D</t>
  </si>
  <si>
    <t>25.03.2020</t>
  </si>
  <si>
    <t>H12001076373</t>
  </si>
  <si>
    <t>MINHAZUR RAHMAN</t>
  </si>
  <si>
    <t>01623860440</t>
  </si>
  <si>
    <t>NO ADJUVANT TREATMENT&gt; REC JULY 2021&gt; CCRT 30#&gt; TMZ @6 CYCLES&gt; PR OCT 2023</t>
  </si>
  <si>
    <t>16.10.2021</t>
  </si>
  <si>
    <t>1.2 x 1.1 cm</t>
  </si>
  <si>
    <t>23Y 10M 1D</t>
  </si>
  <si>
    <t xml:space="preserve">2021 JULY&gt; </t>
  </si>
  <si>
    <t>H12001079198</t>
  </si>
  <si>
    <t>MD. SAPON MIAH</t>
  </si>
  <si>
    <t>01971513239</t>
  </si>
  <si>
    <t>33Y 9M 7D</t>
  </si>
  <si>
    <t>01.04.2020</t>
  </si>
  <si>
    <t>H12002080772</t>
  </si>
  <si>
    <t>ABDUL KHALEQUE AZAD</t>
  </si>
  <si>
    <t>01716108620</t>
  </si>
  <si>
    <t>62Y 8M 29D</t>
  </si>
  <si>
    <t>18.09.2019</t>
  </si>
  <si>
    <t>54 GY in 30#</t>
  </si>
  <si>
    <t>Dr. Md. Arifur Rahman</t>
  </si>
  <si>
    <t>H12003088533</t>
  </si>
  <si>
    <t>MOHAMMAD KAMRUL HUDA</t>
  </si>
  <si>
    <t>01819268519</t>
  </si>
  <si>
    <t>9 mm</t>
  </si>
  <si>
    <t>54Y 7M 21D</t>
  </si>
  <si>
    <t>16.09.2020 (?60Gy)</t>
  </si>
  <si>
    <t>15.10.2020</t>
  </si>
  <si>
    <t>H12004091183</t>
  </si>
  <si>
    <t>MOLLA BORHAN  AHMED</t>
  </si>
  <si>
    <t>01971449008</t>
  </si>
  <si>
    <t>4.3 x 3.7 cm</t>
  </si>
  <si>
    <t>46Y 15D</t>
  </si>
  <si>
    <t>27.08.2020</t>
  </si>
  <si>
    <t>H12005092150</t>
  </si>
  <si>
    <t>K.M. NURUL ISLAM</t>
  </si>
  <si>
    <t>01839557007</t>
  </si>
  <si>
    <t>DEATH(RT @DELTA 30#)</t>
  </si>
  <si>
    <t xml:space="preserve">7.5x5.5cm </t>
  </si>
  <si>
    <t>62Y 5M 19D</t>
  </si>
  <si>
    <t>29.07.2020</t>
  </si>
  <si>
    <t>5#</t>
  </si>
  <si>
    <t>H12005093028</t>
  </si>
  <si>
    <t>MD SOHIDUL ISLAM</t>
  </si>
  <si>
    <t>01772122403</t>
  </si>
  <si>
    <t>DEATH(RT @DELTA 29#)</t>
  </si>
  <si>
    <t>57Y 5M 4D</t>
  </si>
  <si>
    <t>3DCRT</t>
  </si>
  <si>
    <t>25.08.2020</t>
  </si>
  <si>
    <t>01.09.2020</t>
  </si>
  <si>
    <t>5/6#</t>
  </si>
  <si>
    <t>H12006093959</t>
  </si>
  <si>
    <t>MRS. ROWSHAN ARA HOQUE</t>
  </si>
  <si>
    <t>01989118584</t>
  </si>
  <si>
    <t>3.1 x2.1 x 2.2 cm</t>
  </si>
  <si>
    <t>51Y 9M 2D</t>
  </si>
  <si>
    <t>10.10.2020</t>
  </si>
  <si>
    <t>H12006094689</t>
  </si>
  <si>
    <t>ATAUR RAHMAN</t>
  </si>
  <si>
    <t>01749303901</t>
  </si>
  <si>
    <t>50 x 50 x 55 mm</t>
  </si>
  <si>
    <t>10Y 4M 19D</t>
  </si>
  <si>
    <t>EPENDYMOMA</t>
  </si>
  <si>
    <t>H12007097323</t>
  </si>
  <si>
    <t>DELOWAR HOSSAIN</t>
  </si>
  <si>
    <t>01631820077</t>
  </si>
  <si>
    <t>2.02x1.05cm</t>
  </si>
  <si>
    <t>54Y 3M 23D</t>
  </si>
  <si>
    <t>27.09.2020</t>
  </si>
  <si>
    <t>H12007098722</t>
  </si>
  <si>
    <t>YEASIN ARAFAT</t>
  </si>
  <si>
    <t>01771551777</t>
  </si>
  <si>
    <t>RT 28/30# @AMCH</t>
  </si>
  <si>
    <t>9Y 11M 21D</t>
  </si>
  <si>
    <t>OCCIPITAL</t>
  </si>
  <si>
    <t>H12007099141</t>
  </si>
  <si>
    <t>SULTAN  ALI</t>
  </si>
  <si>
    <t>01714447303</t>
  </si>
  <si>
    <t>3.2x2.6cm, 2x1.8cm</t>
  </si>
  <si>
    <t>54Y 3M 8D</t>
  </si>
  <si>
    <t>02.11.2020</t>
  </si>
  <si>
    <t>H12007099318</t>
  </si>
  <si>
    <t>FERDOUSI KHAN</t>
  </si>
  <si>
    <t>01711711754</t>
  </si>
  <si>
    <t>EXPIRED</t>
  </si>
  <si>
    <t>56Y 3M 7D</t>
  </si>
  <si>
    <t>H12008104757</t>
  </si>
  <si>
    <t>KHONDOKAR NIAZ MOHAMMAD</t>
  </si>
  <si>
    <t>01712520403</t>
  </si>
  <si>
    <t>Next folloup at BSH on 24.08.24</t>
  </si>
  <si>
    <t>4.4cm x  3.8 x 5.8 cm</t>
  </si>
  <si>
    <t>12Y 2M 4D</t>
  </si>
  <si>
    <t>H12009106013</t>
  </si>
  <si>
    <t>MR. HUMAYUN KABIR</t>
  </si>
  <si>
    <t>01706347070</t>
  </si>
  <si>
    <t>EXPIRED (No RT)</t>
  </si>
  <si>
    <t>5.1 x 5.1 x 5.0 cm</t>
  </si>
  <si>
    <t>59Y 1M 29D</t>
  </si>
  <si>
    <t>IMRT</t>
  </si>
  <si>
    <t>22.11.2020</t>
  </si>
  <si>
    <t>H12009106609</t>
  </si>
  <si>
    <t>MOMENA  AKTER</t>
  </si>
  <si>
    <t>01915593630</t>
  </si>
  <si>
    <t>4.0 x 3.8 x 3.0 cm</t>
  </si>
  <si>
    <t>41Y 1M 27D</t>
  </si>
  <si>
    <t>22.12.2020</t>
  </si>
  <si>
    <t>H12009107120</t>
  </si>
  <si>
    <t>NILA KARMAKAR</t>
  </si>
  <si>
    <t>01823284335</t>
  </si>
  <si>
    <t>RT @DELTA 2021</t>
  </si>
  <si>
    <t>5.04x4.01cm</t>
  </si>
  <si>
    <t>49Y 6M 14D</t>
  </si>
  <si>
    <t>H12009108478</t>
  </si>
  <si>
    <t>DULAL CHANDRA SAHA</t>
  </si>
  <si>
    <t>01736793772</t>
  </si>
  <si>
    <t>EXPIRED (No RT, was in the middle of reciving chemo)</t>
  </si>
  <si>
    <t>65Y 5M 29D</t>
  </si>
  <si>
    <t>12.12.2020</t>
  </si>
  <si>
    <t>H12009111561</t>
  </si>
  <si>
    <t>PARVIN KHAN</t>
  </si>
  <si>
    <t>01712152564</t>
  </si>
  <si>
    <t>5.2 cm x  4.9 m x 4.5 cm</t>
  </si>
  <si>
    <t>43Y 1M 6D</t>
  </si>
  <si>
    <t xml:space="preserve">Grade II </t>
  </si>
  <si>
    <t>13.01.2021</t>
  </si>
  <si>
    <t>H12010113954</t>
  </si>
  <si>
    <t>FARHANA JAHAN BOBY</t>
  </si>
  <si>
    <t>01795377713</t>
  </si>
  <si>
    <t>EXPIRED (RT@ Evercare)</t>
  </si>
  <si>
    <t>41Y 27D</t>
  </si>
  <si>
    <t>H12010114046</t>
  </si>
  <si>
    <t>DR. SABINA YEASMIN</t>
  </si>
  <si>
    <t>01711251855</t>
  </si>
  <si>
    <t xml:space="preserve">RT @AMCGH </t>
  </si>
  <si>
    <t xml:space="preserve"> 4.5 cm x 3.6 cm x  4.0 cm</t>
  </si>
  <si>
    <t>39Y 10M 2D</t>
  </si>
  <si>
    <t>H12010114693</t>
  </si>
  <si>
    <t>NINGPUR CHAI MARMA</t>
  </si>
  <si>
    <t>01552638071</t>
  </si>
  <si>
    <t>35Y 2M 24D</t>
  </si>
  <si>
    <t>SPINAL</t>
  </si>
  <si>
    <t>01.06.2018</t>
  </si>
  <si>
    <t>H12010114910</t>
  </si>
  <si>
    <t>SHAHIDA BEGUM</t>
  </si>
  <si>
    <t>01819222660</t>
  </si>
  <si>
    <t xml:space="preserve">5.17x4x3.47cm </t>
  </si>
  <si>
    <t>56Y 7M 13D</t>
  </si>
  <si>
    <t>H12010115224</t>
  </si>
  <si>
    <t>RAHAT HASAN</t>
  </si>
  <si>
    <t>01911614091</t>
  </si>
  <si>
    <t>RT @DELTA, TMZ &gt; Chemo</t>
  </si>
  <si>
    <t>8.0 cm x 6.0 cm x 7.0 cm</t>
  </si>
  <si>
    <t>29Y 13D</t>
  </si>
  <si>
    <t xml:space="preserve">Grade III </t>
  </si>
  <si>
    <t>19.02.2021</t>
  </si>
  <si>
    <t>H12010115530</t>
  </si>
  <si>
    <t>SABIHA NUR</t>
  </si>
  <si>
    <t>01819061297</t>
  </si>
  <si>
    <t>No RT, No chemo</t>
  </si>
  <si>
    <t xml:space="preserve">5.5x3.5cm </t>
  </si>
  <si>
    <t>12Y 21D</t>
  </si>
  <si>
    <t>H12010119212</t>
  </si>
  <si>
    <t>NAHIDA  AKTHER</t>
  </si>
  <si>
    <t>01711398082</t>
  </si>
  <si>
    <t>4.0 cm x 3.6 cm x 3.7 cm</t>
  </si>
  <si>
    <t>19Y 10M 22D</t>
  </si>
  <si>
    <t>H12010119367</t>
  </si>
  <si>
    <t>MD.ABUL KALAM</t>
  </si>
  <si>
    <t>01317269374</t>
  </si>
  <si>
    <t>EXPIRED (No RT, No chemo)</t>
  </si>
  <si>
    <t>71Y 4D</t>
  </si>
  <si>
    <t>H12010119655</t>
  </si>
  <si>
    <t>M KHAYRUZZAMAN</t>
  </si>
  <si>
    <t>01911620072</t>
  </si>
  <si>
    <t>EXPIRED (RT @ Delta)</t>
  </si>
  <si>
    <t xml:space="preserve"> 6.5 cm x 4.5 cm x 6.6 cm</t>
  </si>
  <si>
    <t>49Y 3M 4D</t>
  </si>
  <si>
    <t>H12011121621</t>
  </si>
  <si>
    <t>NASIMA KHATUN</t>
  </si>
  <si>
    <t>01749030148</t>
  </si>
  <si>
    <t>5 cm x 4.8 cmx4 cm</t>
  </si>
  <si>
    <t>63Y 11M 26D</t>
  </si>
  <si>
    <t>20.02.2021</t>
  </si>
  <si>
    <t>18.05.2023</t>
  </si>
  <si>
    <t>H12011125669</t>
  </si>
  <si>
    <t>ABDUL LATIF</t>
  </si>
  <si>
    <t>01712381440</t>
  </si>
  <si>
    <t>(5.7 x 5.4) cm</t>
  </si>
  <si>
    <t>65Y 11M 11D</t>
  </si>
  <si>
    <t>15.02.2021</t>
  </si>
  <si>
    <t>H12012130706</t>
  </si>
  <si>
    <t>MR.SHUVO</t>
  </si>
  <si>
    <t>01708425423</t>
  </si>
  <si>
    <t>17Y 10M 15D</t>
  </si>
  <si>
    <t>H12012132176</t>
  </si>
  <si>
    <t>REDWAN SHAHIDULLAH BASHAR</t>
  </si>
  <si>
    <t>01715400814</t>
  </si>
  <si>
    <t>RT &amp; Chemo @Belgium (1 M RT, 8 cycle TMZ)</t>
  </si>
  <si>
    <t>37Y 6D</t>
  </si>
  <si>
    <t>19.09.2019</t>
  </si>
  <si>
    <t>total 6 cycle &amp; was stopped in march 2020</t>
  </si>
  <si>
    <t>H12012132767</t>
  </si>
  <si>
    <t>MR. BELAL HOSSAIN</t>
  </si>
  <si>
    <t>01712245299</t>
  </si>
  <si>
    <t xml:space="preserve">X </t>
  </si>
  <si>
    <t>BUSY</t>
  </si>
  <si>
    <t>3.0x3.0x4.0cm</t>
  </si>
  <si>
    <t>42Y 10M 6D</t>
  </si>
  <si>
    <t>PARIETO-OCCIPITAL</t>
  </si>
  <si>
    <t>H12012133172</t>
  </si>
  <si>
    <t>MD. FORKAN ALI</t>
  </si>
  <si>
    <t>01721847575</t>
  </si>
  <si>
    <t>5.5 x 5.0 cm</t>
  </si>
  <si>
    <t>55Y 10M 17D</t>
  </si>
  <si>
    <t>H12101135710</t>
  </si>
  <si>
    <t>HASINA BEGUM</t>
  </si>
  <si>
    <t>01815459411</t>
  </si>
  <si>
    <t>4.5x3.2x3 cm</t>
  </si>
  <si>
    <t>60Y 9M 23D</t>
  </si>
  <si>
    <t>07.04.2021</t>
  </si>
  <si>
    <t>05.05.2021</t>
  </si>
  <si>
    <t>15.01.2022</t>
  </si>
  <si>
    <t>H12102140370</t>
  </si>
  <si>
    <t>AFROZA SULTANA</t>
  </si>
  <si>
    <t>01711239829</t>
  </si>
  <si>
    <t>RT @ Apollo Chenni, TMZ</t>
  </si>
  <si>
    <t>2.2x1.1x1.0cm</t>
  </si>
  <si>
    <t xml:space="preserve">33Y 9M </t>
  </si>
  <si>
    <t>H12102142532</t>
  </si>
  <si>
    <t>ALAMIN KHAN</t>
  </si>
  <si>
    <t>01716291838</t>
  </si>
  <si>
    <t>45Y 8M 21D</t>
  </si>
  <si>
    <t>15.05.2021</t>
  </si>
  <si>
    <t>H12102143564</t>
  </si>
  <si>
    <t>HAMIDA  AKTAR</t>
  </si>
  <si>
    <t>01819565258</t>
  </si>
  <si>
    <t>34Y 24D</t>
  </si>
  <si>
    <t>H12102145205</t>
  </si>
  <si>
    <t>MD. MUSHIUR RAHMAN</t>
  </si>
  <si>
    <t>01911261329</t>
  </si>
  <si>
    <t>5 x 6.4 cm</t>
  </si>
  <si>
    <t>38Y 1M 23D</t>
  </si>
  <si>
    <t>09.05.2021</t>
  </si>
  <si>
    <t>H12103153010</t>
  </si>
  <si>
    <t>DR. AJ ANJUMAN ARA BEGUM</t>
  </si>
  <si>
    <t>01979212357</t>
  </si>
  <si>
    <t>EXPIRED (RT @CMH)</t>
  </si>
  <si>
    <t>61Y 10M 2D</t>
  </si>
  <si>
    <t>H12103154198</t>
  </si>
  <si>
    <t>RAISA JAHAN</t>
  </si>
  <si>
    <t>01671460412</t>
  </si>
  <si>
    <t>RT @United, TMZ</t>
  </si>
  <si>
    <t>13Y 7M 5D</t>
  </si>
  <si>
    <t>H12105163708</t>
  </si>
  <si>
    <t>MST. NEHA  AFROZ</t>
  </si>
  <si>
    <t>01712726734</t>
  </si>
  <si>
    <t>No RT</t>
  </si>
  <si>
    <t>(34x25) mm</t>
  </si>
  <si>
    <t>13Y 5M 3D</t>
  </si>
  <si>
    <t>Grade I</t>
  </si>
  <si>
    <t>H12106166623</t>
  </si>
  <si>
    <t>TANJIL AHEMED TURZO</t>
  </si>
  <si>
    <t>01938040090</t>
  </si>
  <si>
    <t>RT @India(1 M)</t>
  </si>
  <si>
    <t>7.5x4.5x5.5cm</t>
  </si>
  <si>
    <t>20Y 6M 18D</t>
  </si>
  <si>
    <t>04.11.2021</t>
  </si>
  <si>
    <t>H12106171805</t>
  </si>
  <si>
    <t>JHAHIRUL ISLAM</t>
  </si>
  <si>
    <t>01739733432</t>
  </si>
  <si>
    <t>RT @AMCGH (6 M,2022)</t>
  </si>
  <si>
    <t>3.2 cm x 2.9 cm</t>
  </si>
  <si>
    <t>34Y 14D</t>
  </si>
  <si>
    <t>31.07.2022</t>
  </si>
  <si>
    <t>H12107172503</t>
  </si>
  <si>
    <t>KRISHNA PADA SARKER</t>
  </si>
  <si>
    <t>01911133959</t>
  </si>
  <si>
    <t>EXPIRED, RT &amp; Chemo</t>
  </si>
  <si>
    <t>46Y 1M 1D</t>
  </si>
  <si>
    <t>14.11.2021</t>
  </si>
  <si>
    <t>H12107172866</t>
  </si>
  <si>
    <t>NUR MOHAMMAD SIKDER</t>
  </si>
  <si>
    <t>01777173105</t>
  </si>
  <si>
    <t>RT @LACH</t>
  </si>
  <si>
    <t>59 x 44 mm</t>
  </si>
  <si>
    <t>43Y 3M 28D</t>
  </si>
  <si>
    <t>VMAT</t>
  </si>
  <si>
    <t>H12107174067</t>
  </si>
  <si>
    <t>MD.LIKHON</t>
  </si>
  <si>
    <t>01776165447</t>
  </si>
  <si>
    <t xml:space="preserve">EXPIRED </t>
  </si>
  <si>
    <t xml:space="preserve">6.9 x 1.5 cm </t>
  </si>
  <si>
    <t>14Y 8M 7D</t>
  </si>
  <si>
    <t>H12107174268</t>
  </si>
  <si>
    <t>MAQSUMUL HAIDER</t>
  </si>
  <si>
    <t>01911351247</t>
  </si>
  <si>
    <t>RT @DELTA(1 M), MGMT: Positive</t>
  </si>
  <si>
    <t>7.2x6.0x5.2cm</t>
  </si>
  <si>
    <t>27Y 2M 23D</t>
  </si>
  <si>
    <t>H12108178656</t>
  </si>
  <si>
    <t>MOHAMMAD GOLAM AZAM</t>
  </si>
  <si>
    <t>01819883324</t>
  </si>
  <si>
    <t>5.8 cm x 3 cm</t>
  </si>
  <si>
    <t>39Y 5M 3D</t>
  </si>
  <si>
    <t>CCNU 200mg + Bevacizumab 100mg</t>
  </si>
  <si>
    <t>H12108178876</t>
  </si>
  <si>
    <t>NAZNIN SULTANA CHAMPA</t>
  </si>
  <si>
    <t>01674136374</t>
  </si>
  <si>
    <t>13.12.2023</t>
  </si>
  <si>
    <t>45x39mm</t>
  </si>
  <si>
    <t>51Y 4M 19D</t>
  </si>
  <si>
    <t>H12109191558</t>
  </si>
  <si>
    <t>ROWSHON ARA BEGUM</t>
  </si>
  <si>
    <t>01969403286</t>
  </si>
  <si>
    <t>21.10.2021</t>
  </si>
  <si>
    <t xml:space="preserve">24 x 15 mm </t>
  </si>
  <si>
    <t>45Y 10M 2D</t>
  </si>
  <si>
    <t>50 Gy in 25#</t>
  </si>
  <si>
    <t>10.10.2019</t>
  </si>
  <si>
    <t>H12109193807</t>
  </si>
  <si>
    <t>MD. KAMRUJJAMAN</t>
  </si>
  <si>
    <t>01711142369</t>
  </si>
  <si>
    <t>32Y 5M 23D</t>
  </si>
  <si>
    <t>H12110198222</t>
  </si>
  <si>
    <t>CAPT ROWSHON ARA  AUDITY</t>
  </si>
  <si>
    <t>01787471112</t>
  </si>
  <si>
    <t>3.9x3.2x3.7cm</t>
  </si>
  <si>
    <t>27Y 5M 21D</t>
  </si>
  <si>
    <t>H12110201764</t>
  </si>
  <si>
    <t>MD. MASUD</t>
  </si>
  <si>
    <t>01726035018</t>
  </si>
  <si>
    <t>46Y 10M 25D</t>
  </si>
  <si>
    <t>TEMPORO-OCCIPITAL</t>
  </si>
  <si>
    <t>07.01.2022</t>
  </si>
  <si>
    <t>Dr. Ferdous Ara Begum</t>
  </si>
  <si>
    <t>H12110202827</t>
  </si>
  <si>
    <t>MD. HASIB AL HASAN</t>
  </si>
  <si>
    <t>01714254337</t>
  </si>
  <si>
    <t>15Y 9M 10D</t>
  </si>
  <si>
    <t>H12110204058</t>
  </si>
  <si>
    <t>ANJANA RANI CHOWDHURY</t>
  </si>
  <si>
    <t>01911690533</t>
  </si>
  <si>
    <t>34Y 7M 17D</t>
  </si>
  <si>
    <t>H12111206291</t>
  </si>
  <si>
    <t>MD. DULAL</t>
  </si>
  <si>
    <t>01715527373</t>
  </si>
  <si>
    <t>RT @DELTA (1M)</t>
  </si>
  <si>
    <t>47Y 8M 21D</t>
  </si>
  <si>
    <t>44Gy in 22/30#</t>
  </si>
  <si>
    <t>H12111207587</t>
  </si>
  <si>
    <t>MAMUNUR RAHMAN</t>
  </si>
  <si>
    <t>01754247185</t>
  </si>
  <si>
    <t>43Y 2M 27D</t>
  </si>
  <si>
    <t>60 GY IN 30#</t>
  </si>
  <si>
    <t>9.02.2022</t>
  </si>
  <si>
    <t>15.07.2022</t>
  </si>
  <si>
    <t>H12111210520</t>
  </si>
  <si>
    <t>KAMAL HOSSAIN</t>
  </si>
  <si>
    <t>01834406298</t>
  </si>
  <si>
    <t>12.10.2023</t>
  </si>
  <si>
    <t>RT @BSMMU &gt; RECC at same spot after RT</t>
  </si>
  <si>
    <t>52Y 5M 26D</t>
  </si>
  <si>
    <t>H12111211749</t>
  </si>
  <si>
    <t>MST. ROZIFA KHATUN</t>
  </si>
  <si>
    <t>01771973565</t>
  </si>
  <si>
    <t>RT @NICRH(36-40 days)&gt;RECC</t>
  </si>
  <si>
    <t>52Y 8D</t>
  </si>
  <si>
    <t>H12112215158</t>
  </si>
  <si>
    <t>NAJMUL HAQUE KHAN</t>
  </si>
  <si>
    <t>01790663459/01717183918</t>
  </si>
  <si>
    <t>RT @LACH (1 M), Chemo TMZ(didn't continue)</t>
  </si>
  <si>
    <t xml:space="preserve">67Y 7M </t>
  </si>
  <si>
    <t>21.02.2022</t>
  </si>
  <si>
    <t>H12112216432</t>
  </si>
  <si>
    <t>BASHIRUL KABIR</t>
  </si>
  <si>
    <t>01799466981</t>
  </si>
  <si>
    <t>52Y 6M 12D</t>
  </si>
  <si>
    <t>H12201225081</t>
  </si>
  <si>
    <t>MD. MOHOR ALI</t>
  </si>
  <si>
    <t>01774516794</t>
  </si>
  <si>
    <t>41Y 9M 3D</t>
  </si>
  <si>
    <t>H12201227527</t>
  </si>
  <si>
    <t>MD. HOSSAIN</t>
  </si>
  <si>
    <t>01711016519</t>
  </si>
  <si>
    <t>RT @AMCGH (3 M)</t>
  </si>
  <si>
    <t>6x12mm</t>
  </si>
  <si>
    <t>28Y 6M 8D</t>
  </si>
  <si>
    <t>45 Gy in 25#</t>
  </si>
  <si>
    <t>10.07.2022</t>
  </si>
  <si>
    <t>H12202228334</t>
  </si>
  <si>
    <t>ABU SAYEM RAHAMAN</t>
  </si>
  <si>
    <t>01830856030</t>
  </si>
  <si>
    <t xml:space="preserve">(25 x 15 x 15) mm </t>
  </si>
  <si>
    <t>30Y 6M 12D</t>
  </si>
  <si>
    <t>STERIOTACTIC BIOPSY ONLY</t>
  </si>
  <si>
    <t>16.11.2021</t>
  </si>
  <si>
    <t>8-12.01.2022</t>
  </si>
  <si>
    <t>10.06.2022</t>
  </si>
  <si>
    <t>H12202228815</t>
  </si>
  <si>
    <t>KHANDAKER SAJEDUL HAQUE</t>
  </si>
  <si>
    <t>01718069888</t>
  </si>
  <si>
    <t>2.9 x 1.8 x 2.7 cm</t>
  </si>
  <si>
    <t>61Y 5M 8D</t>
  </si>
  <si>
    <t>H12202232849</t>
  </si>
  <si>
    <t>MD. MUKTAR HOSSAIN</t>
  </si>
  <si>
    <t>01928117083/ 01728087096 (own)</t>
  </si>
  <si>
    <t>RT @DELTA, 30</t>
  </si>
  <si>
    <t>3.29x2.75cm</t>
  </si>
  <si>
    <t>47Y 4M 21D</t>
  </si>
  <si>
    <t>H12203235700</t>
  </si>
  <si>
    <t>MD . MOSHARAF HOSSAIN</t>
  </si>
  <si>
    <t>01717234411</t>
  </si>
  <si>
    <t>RT @DELTA (33-35)</t>
  </si>
  <si>
    <t>43Y 10M 28D</t>
  </si>
  <si>
    <t>13.08.2022</t>
  </si>
  <si>
    <t>H12203242759</t>
  </si>
  <si>
    <t>RASHIDUL ISLAM ABID</t>
  </si>
  <si>
    <t>01858401259</t>
  </si>
  <si>
    <t>RT @DELTA, 33</t>
  </si>
  <si>
    <t>12Y 9M 9D</t>
  </si>
  <si>
    <t>H12204243763</t>
  </si>
  <si>
    <t>SYEDA NUZEBA SARWAR</t>
  </si>
  <si>
    <t>01611831837</t>
  </si>
  <si>
    <t>RT @THILAND, TMZ</t>
  </si>
  <si>
    <t>16Y 11M 2D</t>
  </si>
  <si>
    <t>15.08.2018</t>
  </si>
  <si>
    <t>H12204246533</t>
  </si>
  <si>
    <t>GOLAM SARWAR</t>
  </si>
  <si>
    <t>01722548888</t>
  </si>
  <si>
    <t>01.12.2023</t>
  </si>
  <si>
    <t>RT @Chittagong  ,TMZ &gt;</t>
  </si>
  <si>
    <t xml:space="preserve">3.49x3.26 cm </t>
  </si>
  <si>
    <t>57Y 9M 24D</t>
  </si>
  <si>
    <t>H12204247356</t>
  </si>
  <si>
    <t>MD. SAMAD MONDUL</t>
  </si>
  <si>
    <t>01791451046</t>
  </si>
  <si>
    <t>71Y 4M 8D</t>
  </si>
  <si>
    <t>H12206257485</t>
  </si>
  <si>
    <t>UTPAL KANTI DAS</t>
  </si>
  <si>
    <t>01818055848</t>
  </si>
  <si>
    <t>EXPIRED, RT?</t>
  </si>
  <si>
    <t>59Y 6M 12D</t>
  </si>
  <si>
    <t>H12206261102</t>
  </si>
  <si>
    <t>MD. ABUL HOSSAIN</t>
  </si>
  <si>
    <t>01847003233</t>
  </si>
  <si>
    <t>x</t>
  </si>
  <si>
    <t>64Y 1M 13D</t>
  </si>
  <si>
    <t>H12206263171</t>
  </si>
  <si>
    <t>MENOKA RANI SARKAR</t>
  </si>
  <si>
    <t>01750478211</t>
  </si>
  <si>
    <t>RT @lach, 38</t>
  </si>
  <si>
    <t xml:space="preserve">56Y 4M </t>
  </si>
  <si>
    <t>29.11.2022</t>
  </si>
  <si>
    <t>25.05.2023</t>
  </si>
  <si>
    <t>H12207264843</t>
  </si>
  <si>
    <t>MD . JAKIR HOSEN</t>
  </si>
  <si>
    <t>01723773329</t>
  </si>
  <si>
    <t>38Y 6M 8D</t>
  </si>
  <si>
    <t>H12207266759</t>
  </si>
  <si>
    <t>K.M. MUSHABBIR HOSSAIN</t>
  </si>
  <si>
    <t>01679430733</t>
  </si>
  <si>
    <t>24.08.2022</t>
  </si>
  <si>
    <t>49Y 6M 24D</t>
  </si>
  <si>
    <t>H12207269023</t>
  </si>
  <si>
    <t>MAISHA</t>
  </si>
  <si>
    <t>01840464191</t>
  </si>
  <si>
    <t>RT@INDIA &gt; Chemo</t>
  </si>
  <si>
    <t>30.07.2022</t>
  </si>
  <si>
    <t>3.1x2.8x2.7cm</t>
  </si>
  <si>
    <t>12Y 2M 25D</t>
  </si>
  <si>
    <t>H12208274168</t>
  </si>
  <si>
    <t>HASMIN ARA BEGUM</t>
  </si>
  <si>
    <t>01768148721</t>
  </si>
  <si>
    <t>59Y 7M 19D</t>
  </si>
  <si>
    <t>H12210292282</t>
  </si>
  <si>
    <t>MD. SHAHJALAL ZILANI</t>
  </si>
  <si>
    <t>01817736601</t>
  </si>
  <si>
    <t>RT@INDIA(2 M) &gt; TMZ (1 Y)</t>
  </si>
  <si>
    <t>37Y 7M 22D</t>
  </si>
  <si>
    <t>13.01.2023</t>
  </si>
  <si>
    <t>05.12.2022</t>
  </si>
  <si>
    <t>H12212306725</t>
  </si>
  <si>
    <t>S.K JAHANGIR HOSSAIN</t>
  </si>
  <si>
    <t>01674179177</t>
  </si>
  <si>
    <t>5.7x5.3 cm</t>
  </si>
  <si>
    <t>58Y 10M 26D</t>
  </si>
  <si>
    <t>02.12.2022</t>
  </si>
  <si>
    <t>H12212308513</t>
  </si>
  <si>
    <t>NURUL ISLAM KHAN</t>
  </si>
  <si>
    <t>01779509595</t>
  </si>
  <si>
    <t>EXPIRED, RT@LACH, Chemo</t>
  </si>
  <si>
    <t>55Y 11M 8D</t>
  </si>
  <si>
    <t>14.03.2023</t>
  </si>
  <si>
    <t>H12301315994</t>
  </si>
  <si>
    <t>ASIFA HASIN</t>
  </si>
  <si>
    <t>01711540759</t>
  </si>
  <si>
    <t xml:space="preserve">RT &amp; Chemo   </t>
  </si>
  <si>
    <t>6.5x 4.0x5.0cm</t>
  </si>
  <si>
    <t>42Y 5M 13D</t>
  </si>
  <si>
    <t>H12301316391</t>
  </si>
  <si>
    <t>MD. SHAMSUR RAHMAN</t>
  </si>
  <si>
    <t>01725032284</t>
  </si>
  <si>
    <t>(8x 5)cm</t>
  </si>
  <si>
    <t>66Y 9M 12D</t>
  </si>
  <si>
    <t>15.05.2023</t>
  </si>
  <si>
    <t>H12302322962</t>
  </si>
  <si>
    <t>MD. JOYNAL ABEDIN</t>
  </si>
  <si>
    <t>01825551753</t>
  </si>
  <si>
    <t>5.0 cm x 4.1 cm x 4.7 cm</t>
  </si>
  <si>
    <t>63Y 6M 12D</t>
  </si>
  <si>
    <t>H12302323187</t>
  </si>
  <si>
    <t>MD. MAHMUD ALI</t>
  </si>
  <si>
    <t>01710550764</t>
  </si>
  <si>
    <t>RT@ North East Medical College &amp; Hospital, 28</t>
  </si>
  <si>
    <t>2.5 cm x 2.13 cm x2.20 cm</t>
  </si>
  <si>
    <t>42Y 5M 8D</t>
  </si>
  <si>
    <t>H12303328402</t>
  </si>
  <si>
    <t>MOUSUME AKHTER</t>
  </si>
  <si>
    <t>01674398263</t>
  </si>
  <si>
    <t>RT @ India, TMZ</t>
  </si>
  <si>
    <t>40Y 3M 7D</t>
  </si>
  <si>
    <t>H12303329347</t>
  </si>
  <si>
    <t>SHAMIM ARA</t>
  </si>
  <si>
    <t>01765261776</t>
  </si>
  <si>
    <t>RT @ LACH &gt; Chemo &gt; Immunotherapy</t>
  </si>
  <si>
    <t>2.4 x 2.7 x 2.2 cm</t>
  </si>
  <si>
    <t>60Y 3M 26D</t>
  </si>
  <si>
    <t>H12303332649</t>
  </si>
  <si>
    <t>MD. GOLAM NABI</t>
  </si>
  <si>
    <t>01521482420</t>
  </si>
  <si>
    <t>58Y 8M 11D</t>
  </si>
  <si>
    <t>H12304334604</t>
  </si>
  <si>
    <t>MRS. MONIRA KHATUN</t>
  </si>
  <si>
    <t>01711707432</t>
  </si>
  <si>
    <t>RT @ Savar</t>
  </si>
  <si>
    <t>32Y 8M 12D</t>
  </si>
  <si>
    <t>H12304335696</t>
  </si>
  <si>
    <t>MD. SHAHIDUZZAMAN</t>
  </si>
  <si>
    <t>01713337433</t>
  </si>
  <si>
    <t xml:space="preserve">RT </t>
  </si>
  <si>
    <t>50Y 2M 28D</t>
  </si>
  <si>
    <t>H12304335899</t>
  </si>
  <si>
    <t>MD. AL MAHMUD HASAN</t>
  </si>
  <si>
    <t>01752012860</t>
  </si>
  <si>
    <t>EXPIRED RT&amp;Chemo @ india</t>
  </si>
  <si>
    <t>5.4x4.4x5.7cm</t>
  </si>
  <si>
    <t>46Y 4M 1D</t>
  </si>
  <si>
    <t>30.01.2023</t>
  </si>
  <si>
    <t>12.03.2022</t>
  </si>
  <si>
    <t>16.03.2023</t>
  </si>
  <si>
    <t>H12304336732</t>
  </si>
  <si>
    <t>MOSTAQUR RAHMAN CHOUDHURY</t>
  </si>
  <si>
    <t>01711485083</t>
  </si>
  <si>
    <t>5.0x4.5cm</t>
  </si>
  <si>
    <t>66Y 2M 18D</t>
  </si>
  <si>
    <t>H12304337217</t>
  </si>
  <si>
    <t>ROZINA  AKTER</t>
  </si>
  <si>
    <t>01884556286</t>
  </si>
  <si>
    <t>55Y 2M 16D</t>
  </si>
  <si>
    <t>H12304337429</t>
  </si>
  <si>
    <t>DR. MD. ABDUL BAQI</t>
  </si>
  <si>
    <t>01760763845</t>
  </si>
  <si>
    <t>76Y 1M 27D</t>
  </si>
  <si>
    <t>H12305340425</t>
  </si>
  <si>
    <t>MD. SHAH ALAM</t>
  </si>
  <si>
    <t>01943598676</t>
  </si>
  <si>
    <t>EXPIRED rt@AMCGH</t>
  </si>
  <si>
    <t>61Y 7M 17D</t>
  </si>
  <si>
    <t>H12305340446</t>
  </si>
  <si>
    <t>RUBEL HOSSAIN</t>
  </si>
  <si>
    <t>01914213827</t>
  </si>
  <si>
    <t>4.3 x 3.7 x 2.7cm</t>
  </si>
  <si>
    <t>38Y 1M 28D</t>
  </si>
  <si>
    <t>11.04.2023</t>
  </si>
  <si>
    <t>14.01.2023</t>
  </si>
  <si>
    <t>H12305341587</t>
  </si>
  <si>
    <t>MD. MASUD KARIM</t>
  </si>
  <si>
    <t>01959060506</t>
  </si>
  <si>
    <t>RT @ LACH,30 &gt; Chemo , RECC</t>
  </si>
  <si>
    <t>5.7 x 4.6 cm</t>
  </si>
  <si>
    <t>49Y 3M 19D</t>
  </si>
  <si>
    <t>24 Gy in 12/30#</t>
  </si>
  <si>
    <t>18.08.2023</t>
  </si>
  <si>
    <t>H12305341862</t>
  </si>
  <si>
    <t>MRS. NISHAT TAMANNA</t>
  </si>
  <si>
    <t>01731667169</t>
  </si>
  <si>
    <t>2.0 x 3.9 cm</t>
  </si>
  <si>
    <t>25Y 2M 1D</t>
  </si>
  <si>
    <t>H12305342648</t>
  </si>
  <si>
    <t>SAJAL ROY</t>
  </si>
  <si>
    <t>01712705722</t>
  </si>
  <si>
    <t>RT @ Chenni, TMZ</t>
  </si>
  <si>
    <t>Left frontal 3.5 x3.4 x 4.2 cm; Right 3 x 2.1 x 1.9 cm</t>
  </si>
  <si>
    <t>56Y 2M 8D</t>
  </si>
  <si>
    <t>17.06.2022</t>
  </si>
  <si>
    <t>TMZ upto January2023 (8 cycles)&gt; Now on 2ndline with Irinotecan +Bevacizumab (India),C1D1received on 9.06.2023, C4completed on 22.07.2023</t>
  </si>
  <si>
    <t>H12307355883</t>
  </si>
  <si>
    <t>SAJEN</t>
  </si>
  <si>
    <t>01852887461</t>
  </si>
  <si>
    <t>no RT&amp;Chemo</t>
  </si>
  <si>
    <t>18Y 4D</t>
  </si>
  <si>
    <t>20.09.2021</t>
  </si>
  <si>
    <t>H12307356100</t>
  </si>
  <si>
    <t>ANISUR RAHMAN</t>
  </si>
  <si>
    <t>01990897273</t>
  </si>
  <si>
    <t>RT @ AMCGH&gt; Chemo 5 cycle</t>
  </si>
  <si>
    <t>59Y 8M 2D</t>
  </si>
  <si>
    <t>22.06.2023</t>
  </si>
  <si>
    <t>H12307358616</t>
  </si>
  <si>
    <t>SOFIQUL ISLAM</t>
  </si>
  <si>
    <t>01963005048</t>
  </si>
  <si>
    <t xml:space="preserve">55Y </t>
  </si>
  <si>
    <t xml:space="preserve">TMZ  </t>
  </si>
  <si>
    <t>H12308363092</t>
  </si>
  <si>
    <t>MD. SAZZAD HOSSAIN</t>
  </si>
  <si>
    <t>01631054684</t>
  </si>
  <si>
    <t>20Y 6M 28D</t>
  </si>
  <si>
    <t>H12308364572</t>
  </si>
  <si>
    <t>UMMA  KULSUM</t>
  </si>
  <si>
    <t>01924749007</t>
  </si>
  <si>
    <t>RT@ Singapur</t>
  </si>
  <si>
    <t>42Y 7M 11D</t>
  </si>
  <si>
    <t>16.06.2023</t>
  </si>
  <si>
    <t>6-10.10.2023</t>
  </si>
  <si>
    <t>H12308369110</t>
  </si>
  <si>
    <t>MRS. HALIMA  BEGUM</t>
  </si>
  <si>
    <t>01846474074</t>
  </si>
  <si>
    <t>RT @ LACH 30, TMZ 100 &gt; TMZ 250</t>
  </si>
  <si>
    <t>50Y 17D</t>
  </si>
  <si>
    <t>H12309376608</t>
  </si>
  <si>
    <t>MD. SAZZAD HOSSEN FAHIM</t>
  </si>
  <si>
    <t>01815578813</t>
  </si>
  <si>
    <t>1.5x1.2cm</t>
  </si>
  <si>
    <t>17Y 8M 20D</t>
  </si>
  <si>
    <t>H12309377310</t>
  </si>
  <si>
    <t>KAWSAR AHMED</t>
  </si>
  <si>
    <t>01766106285</t>
  </si>
  <si>
    <t>RT@ LACH, 30 &gt; TMZ</t>
  </si>
  <si>
    <t>37Y 3M 22D</t>
  </si>
  <si>
    <t>H12309377640</t>
  </si>
  <si>
    <t>MAHMUDUL HASAN TANZID</t>
  </si>
  <si>
    <t>01824842920</t>
  </si>
  <si>
    <t>NO RT &amp; Chemo (test ongoing)</t>
  </si>
  <si>
    <t>19Y 16D</t>
  </si>
  <si>
    <t>H12310380972</t>
  </si>
  <si>
    <t>MD. HABIBUR RAHMAN</t>
  </si>
  <si>
    <t>01956028023</t>
  </si>
  <si>
    <t>RT @ CMH , 30 &gt; TMZ</t>
  </si>
  <si>
    <t>5.6x4.8x4.7 cm</t>
  </si>
  <si>
    <t>59Y 9M 21D</t>
  </si>
  <si>
    <t>10.04.2022</t>
  </si>
  <si>
    <t>TMZ On 2021</t>
  </si>
  <si>
    <t>H12310384048</t>
  </si>
  <si>
    <t>SHAHIN AKTAR</t>
  </si>
  <si>
    <t>01917063716</t>
  </si>
  <si>
    <t>RT @ Islami Bank Hospital, 31</t>
  </si>
  <si>
    <t>28Y 10M 21D</t>
  </si>
  <si>
    <t>H12310385903</t>
  </si>
  <si>
    <t>MAHMUDA BEGUM</t>
  </si>
  <si>
    <t>01711282496</t>
  </si>
  <si>
    <t>25.08.2024 Brain dead, RT @ LACH 5(Coulden't continue 30), coulden't continue Chemo</t>
  </si>
  <si>
    <t>67Y 4M 20D</t>
  </si>
  <si>
    <t>H12310387544</t>
  </si>
  <si>
    <t>NAZMUN NAHAR</t>
  </si>
  <si>
    <t>01912976626</t>
  </si>
  <si>
    <t>6.6 x 4.7 x 5.1 cm</t>
  </si>
  <si>
    <t>43Y 2M 4D</t>
  </si>
  <si>
    <t>12.01.2024</t>
  </si>
  <si>
    <t>30.05.2024</t>
  </si>
  <si>
    <t>H12310388223</t>
  </si>
  <si>
    <t>SOHAG</t>
  </si>
  <si>
    <t>01717491639</t>
  </si>
  <si>
    <t>6.3 x 6.1 x 5.3 cm</t>
  </si>
  <si>
    <t xml:space="preserve">5Y 9M </t>
  </si>
  <si>
    <t>Post RT</t>
  </si>
  <si>
    <t>R171031092</t>
  </si>
  <si>
    <t>JAHAED  HOSSAIN  MAMUN</t>
  </si>
  <si>
    <t>01977553554</t>
  </si>
  <si>
    <t>45Y 2M 2D</t>
  </si>
  <si>
    <t>15.10.2017</t>
  </si>
  <si>
    <t>R180605051</t>
  </si>
  <si>
    <t>MD. ARSHADULLAH</t>
  </si>
  <si>
    <t>01511244101</t>
  </si>
  <si>
    <t>33Y 3M 7D</t>
  </si>
  <si>
    <t>06.08.2018</t>
  </si>
  <si>
    <t>30.12.2018</t>
  </si>
  <si>
    <t>R180729088</t>
  </si>
  <si>
    <t>MD. MODASSER ALI</t>
  </si>
  <si>
    <t>01767470575</t>
  </si>
  <si>
    <t>RT @ SQUARE, TMZ</t>
  </si>
  <si>
    <t>60Y 4M 3D</t>
  </si>
  <si>
    <t>R180801005</t>
  </si>
  <si>
    <t>LOVELY DEV</t>
  </si>
  <si>
    <t>01711002366</t>
  </si>
  <si>
    <t>56Y 3M 2D</t>
  </si>
  <si>
    <t>R180904175</t>
  </si>
  <si>
    <t>MRS. JAMIL ARA</t>
  </si>
  <si>
    <t>01912728490</t>
  </si>
  <si>
    <t>7.7x6.4x4.5cm</t>
  </si>
  <si>
    <t>63Y 15D</t>
  </si>
  <si>
    <t>17.10.2018</t>
  </si>
  <si>
    <t>7.03.2019</t>
  </si>
  <si>
    <t>R180924021</t>
  </si>
  <si>
    <t>JUBAYER HOSSAIN</t>
  </si>
  <si>
    <t>01999238877</t>
  </si>
  <si>
    <t>EXPIRED RT@ AMCGH, TMZ</t>
  </si>
  <si>
    <t>5 cm x 5.5 cm x 6.5 cm</t>
  </si>
  <si>
    <t>28Y 1M 10D</t>
  </si>
  <si>
    <t>20.11.2018</t>
  </si>
  <si>
    <t>R181106181</t>
  </si>
  <si>
    <t>SAZZAD HOSSAIN KHAN</t>
  </si>
  <si>
    <t>01944440440</t>
  </si>
  <si>
    <t>30Y 9M 15D</t>
  </si>
  <si>
    <t>R181119020</t>
  </si>
  <si>
    <t>NAZMUS SAKIB</t>
  </si>
  <si>
    <t>01817091961</t>
  </si>
  <si>
    <t>RT @ India</t>
  </si>
  <si>
    <t>34Y 11M 15D</t>
  </si>
  <si>
    <t>BIOPSY</t>
  </si>
  <si>
    <t>13.02.2019</t>
  </si>
  <si>
    <t>03.01.2019</t>
  </si>
  <si>
    <t xml:space="preserve"> JAHAED  HOSSAIN  MAMUN  </t>
  </si>
  <si>
    <t>42 Years 1 months 15 days</t>
  </si>
  <si>
    <t>R180429081</t>
  </si>
  <si>
    <t xml:space="preserve">MST.ZALAKHA KHATUN  </t>
  </si>
  <si>
    <t>70 Years 5 months 17 days</t>
  </si>
  <si>
    <t>23.06.2015</t>
  </si>
  <si>
    <t>H12312404603</t>
  </si>
  <si>
    <t>RADHA RANI DAS</t>
  </si>
  <si>
    <t>01711279036</t>
  </si>
  <si>
    <t>45Y 6M 20D</t>
  </si>
  <si>
    <t>12.12.2023</t>
  </si>
  <si>
    <t>H12404428764</t>
  </si>
  <si>
    <t>TAPOSH KUMAR RAY</t>
  </si>
  <si>
    <t>01730349799</t>
  </si>
  <si>
    <t>54Y 3M 6D</t>
  </si>
  <si>
    <t>3 CYCLES</t>
  </si>
  <si>
    <t>H12407449916</t>
  </si>
  <si>
    <t>NUR ALAM</t>
  </si>
  <si>
    <t>01713047451</t>
  </si>
  <si>
    <t>56Y 9M 14D</t>
  </si>
  <si>
    <t>?</t>
  </si>
  <si>
    <t>27.06.2024</t>
  </si>
  <si>
    <t>H12309372870</t>
  </si>
  <si>
    <t>ISMAIL HOSSAIN</t>
  </si>
  <si>
    <t>01799053040</t>
  </si>
  <si>
    <t>RT @ LACH</t>
  </si>
  <si>
    <t>5.6x4.0x3.6cm</t>
  </si>
  <si>
    <t>19.11.2023</t>
  </si>
  <si>
    <t>ON GOING</t>
  </si>
  <si>
    <t>H12401405529</t>
  </si>
  <si>
    <t>ABDULLAH  MD. ZAKARIA</t>
  </si>
  <si>
    <t>01730335235</t>
  </si>
  <si>
    <t>RT @ SQUARE 27 , TMZ</t>
  </si>
  <si>
    <t xml:space="preserve">27Y 8M </t>
  </si>
  <si>
    <t>54 GY IN 27#</t>
  </si>
  <si>
    <t>4.12.2023</t>
  </si>
  <si>
    <t>DELTA-130</t>
  </si>
  <si>
    <t>H12009111912</t>
  </si>
  <si>
    <t>RINA ISLAM</t>
  </si>
  <si>
    <t>69Y 7M 11D</t>
  </si>
  <si>
    <t>45 GY IN 25#</t>
  </si>
  <si>
    <t>DELTA-152</t>
  </si>
  <si>
    <t>H12010118119</t>
  </si>
  <si>
    <t>ZARIATUL MURSHED</t>
  </si>
  <si>
    <t>NO Recent RT &amp; Chemo</t>
  </si>
  <si>
    <t>1.5x1cm</t>
  </si>
  <si>
    <t>50Y 1M 7D 05</t>
  </si>
  <si>
    <t>54 GY IN 30#</t>
  </si>
  <si>
    <t>24.11.2020</t>
  </si>
  <si>
    <t>DELTA-230</t>
  </si>
  <si>
    <t>H12201222377</t>
  </si>
  <si>
    <t>MD. SHRIF</t>
  </si>
  <si>
    <t>RT @ DELA, 30 &gt; Chemo</t>
  </si>
  <si>
    <t>61Y 3M 23D</t>
  </si>
  <si>
    <t>24.02.2022</t>
  </si>
  <si>
    <t>DELTA-269</t>
  </si>
  <si>
    <t>H12207264526</t>
  </si>
  <si>
    <t>LILU BEGUM</t>
  </si>
  <si>
    <t>4.2x3.8x4.1 cm</t>
  </si>
  <si>
    <t>51Y 1M 9D</t>
  </si>
  <si>
    <t>14.09.2022</t>
  </si>
  <si>
    <t>Study _end_period</t>
  </si>
  <si>
    <t>Survival_status</t>
  </si>
  <si>
    <t>Dead</t>
  </si>
  <si>
    <t>Survival</t>
  </si>
  <si>
    <t>Censored</t>
  </si>
  <si>
    <t>time_in_mos</t>
  </si>
  <si>
    <t>Note: The data was framed from 2015 to 2023. All data before or after that period is discarded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</si>
</sst>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1" xfId="0" applyBorder="1"/>
    <xf numFmtId="15" fontId="0" fillId="0" borderId="1" xfId="0" applyNumberFormat="1" applyBorder="1"/>
    <xf numFmtId="15" fontId="0" fillId="0" borderId="0" xfId="0" applyNumberFormat="1"/>
    <xf numFmtId="43" fontId="0" fillId="0" borderId="1" xfId="1" applyFont="1" applyBorder="1"/>
    <xf numFmtId="164" fontId="0" fillId="0" borderId="1" xfId="0" applyNumberForma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668BA-BC60-4A73-BF85-6B60CAB7BDD5}">
  <dimension ref="A1:AI155"/>
  <sheetViews>
    <sheetView tabSelected="1" topLeftCell="O1" workbookViewId="0">
      <selection activeCell="U2" sqref="U2:U155"/>
    </sheetView>
  </sheetViews>
  <sheetFormatPr defaultRowHeight="14.4" x14ac:dyDescent="0.3"/>
  <cols>
    <col min="1" max="1" width="9.77734375" bestFit="1" customWidth="1"/>
    <col min="6" max="6" width="23.21875" style="3" bestFit="1" customWidth="1"/>
    <col min="7" max="7" width="31" customWidth="1"/>
    <col min="8" max="8" width="27.6640625" style="3" bestFit="1" customWidth="1"/>
    <col min="9" max="9" width="18.77734375" style="3" bestFit="1" customWidth="1"/>
    <col min="10" max="10" width="18.77734375" style="3" customWidth="1"/>
    <col min="11" max="13" width="18.77734375" customWidth="1"/>
    <col min="14" max="14" width="40.88671875" bestFit="1" customWidth="1"/>
    <col min="24" max="24" width="13.21875" bestFit="1" customWidth="1"/>
  </cols>
  <sheetData>
    <row r="1" spans="1:3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2" t="s">
        <v>7</v>
      </c>
      <c r="I1" s="2" t="s">
        <v>8</v>
      </c>
      <c r="J1" s="2" t="s">
        <v>964</v>
      </c>
      <c r="K1" s="1" t="s">
        <v>965</v>
      </c>
      <c r="L1" s="1" t="s">
        <v>967</v>
      </c>
      <c r="M1" s="1" t="s">
        <v>969</v>
      </c>
      <c r="N1" s="1" t="s">
        <v>9</v>
      </c>
      <c r="O1" s="1"/>
      <c r="P1" s="1" t="s">
        <v>10</v>
      </c>
      <c r="Q1" s="1" t="s">
        <v>11</v>
      </c>
      <c r="R1" s="1" t="s">
        <v>12</v>
      </c>
      <c r="S1" s="1" t="s">
        <v>13</v>
      </c>
      <c r="T1" s="1" t="s">
        <v>14</v>
      </c>
      <c r="U1" s="1" t="s">
        <v>15</v>
      </c>
      <c r="V1" s="1" t="s">
        <v>16</v>
      </c>
      <c r="W1" s="1" t="s">
        <v>17</v>
      </c>
      <c r="X1" s="1" t="s">
        <v>18</v>
      </c>
      <c r="Y1" s="1" t="s">
        <v>19</v>
      </c>
      <c r="Z1" s="1" t="s">
        <v>20</v>
      </c>
      <c r="AA1" s="1" t="s">
        <v>21</v>
      </c>
      <c r="AB1" s="1" t="s">
        <v>22</v>
      </c>
      <c r="AC1" s="1" t="s">
        <v>23</v>
      </c>
      <c r="AD1" s="1" t="s">
        <v>24</v>
      </c>
      <c r="AE1" s="1" t="s">
        <v>25</v>
      </c>
      <c r="AF1" s="1" t="s">
        <v>26</v>
      </c>
      <c r="AG1" s="1" t="s">
        <v>27</v>
      </c>
      <c r="AH1" s="1" t="s">
        <v>28</v>
      </c>
      <c r="AI1" s="1" t="s">
        <v>29</v>
      </c>
    </row>
    <row r="2" spans="1:35" x14ac:dyDescent="0.3">
      <c r="A2" s="1">
        <v>1</v>
      </c>
      <c r="B2" s="1" t="s">
        <v>30</v>
      </c>
      <c r="C2" s="1" t="s">
        <v>31</v>
      </c>
      <c r="D2" s="1" t="s">
        <v>32</v>
      </c>
      <c r="E2" s="1" t="s">
        <v>33</v>
      </c>
      <c r="F2" s="2" t="s">
        <v>34</v>
      </c>
      <c r="G2" s="1" t="s">
        <v>35</v>
      </c>
      <c r="H2" s="2">
        <v>43492</v>
      </c>
      <c r="I2" s="2">
        <v>43469</v>
      </c>
      <c r="J2" s="2">
        <v>45291</v>
      </c>
      <c r="K2" s="1" t="s">
        <v>968</v>
      </c>
      <c r="L2" s="1">
        <f>H2-I2</f>
        <v>23</v>
      </c>
      <c r="M2" s="4">
        <f>L2/30</f>
        <v>0.76666666666666672</v>
      </c>
      <c r="N2" s="1"/>
      <c r="O2" s="1"/>
      <c r="P2" s="1" t="s">
        <v>36</v>
      </c>
      <c r="Q2" s="5">
        <v>12.12054794520548</v>
      </c>
      <c r="R2" s="1" t="s">
        <v>38</v>
      </c>
      <c r="S2" s="1" t="s">
        <v>39</v>
      </c>
      <c r="T2" s="1" t="s">
        <v>40</v>
      </c>
      <c r="U2" s="1" t="s">
        <v>41</v>
      </c>
      <c r="V2" s="1" t="s">
        <v>42</v>
      </c>
      <c r="W2" s="1" t="s">
        <v>43</v>
      </c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</row>
    <row r="3" spans="1:35" x14ac:dyDescent="0.3">
      <c r="A3" s="1">
        <v>2</v>
      </c>
      <c r="B3" s="1" t="s">
        <v>30</v>
      </c>
      <c r="C3" s="1" t="s">
        <v>44</v>
      </c>
      <c r="D3" s="1" t="s">
        <v>45</v>
      </c>
      <c r="E3" s="1" t="s">
        <v>46</v>
      </c>
      <c r="F3" s="2" t="s">
        <v>47</v>
      </c>
      <c r="G3" s="1" t="s">
        <v>48</v>
      </c>
      <c r="H3" s="2">
        <v>44294</v>
      </c>
      <c r="I3" s="2">
        <v>44138</v>
      </c>
      <c r="J3" s="2">
        <v>45291</v>
      </c>
      <c r="K3" s="1" t="s">
        <v>47</v>
      </c>
      <c r="L3" s="1">
        <f>J3-I3</f>
        <v>1153</v>
      </c>
      <c r="M3" s="4">
        <f>L3/30</f>
        <v>38.43333333333333</v>
      </c>
      <c r="N3" s="1"/>
      <c r="O3" s="1"/>
      <c r="P3" s="1" t="s">
        <v>36</v>
      </c>
      <c r="Q3" s="5">
        <v>38.849315068493148</v>
      </c>
      <c r="R3" s="1" t="s">
        <v>38</v>
      </c>
      <c r="S3" s="1" t="s">
        <v>50</v>
      </c>
      <c r="T3" s="1" t="s">
        <v>51</v>
      </c>
      <c r="U3" s="1" t="s">
        <v>52</v>
      </c>
      <c r="V3" s="1" t="s">
        <v>53</v>
      </c>
      <c r="W3" s="1" t="s">
        <v>43</v>
      </c>
      <c r="X3" s="1" t="s">
        <v>54</v>
      </c>
      <c r="Y3" s="1"/>
      <c r="Z3" s="1"/>
      <c r="AA3" s="1"/>
      <c r="AB3" s="1"/>
      <c r="AC3" s="1"/>
      <c r="AD3" s="1"/>
      <c r="AE3" s="1"/>
      <c r="AF3" s="1"/>
      <c r="AG3" s="1"/>
      <c r="AH3" s="1"/>
      <c r="AI3" s="1"/>
    </row>
    <row r="4" spans="1:35" x14ac:dyDescent="0.3">
      <c r="A4" s="1">
        <v>3</v>
      </c>
      <c r="B4" s="1" t="s">
        <v>30</v>
      </c>
      <c r="C4" s="1" t="s">
        <v>55</v>
      </c>
      <c r="D4" s="1" t="s">
        <v>56</v>
      </c>
      <c r="E4" s="1" t="s">
        <v>57</v>
      </c>
      <c r="F4" s="2" t="s">
        <v>34</v>
      </c>
      <c r="G4" s="1" t="s">
        <v>58</v>
      </c>
      <c r="H4" s="2">
        <v>44314</v>
      </c>
      <c r="I4" s="2">
        <v>43480</v>
      </c>
      <c r="J4" s="2">
        <v>45291</v>
      </c>
      <c r="K4" s="1" t="s">
        <v>966</v>
      </c>
      <c r="L4" s="1">
        <f>H4-I4</f>
        <v>834</v>
      </c>
      <c r="M4" s="4">
        <f t="shared" ref="M4:M65" si="0">L4/30</f>
        <v>27.8</v>
      </c>
      <c r="N4" s="1"/>
      <c r="O4" s="1"/>
      <c r="P4" s="1" t="s">
        <v>36</v>
      </c>
      <c r="Q4" s="5">
        <v>57.783561643835618</v>
      </c>
      <c r="R4" s="1" t="s">
        <v>60</v>
      </c>
      <c r="S4" s="1" t="s">
        <v>39</v>
      </c>
      <c r="T4" s="1" t="s">
        <v>51</v>
      </c>
      <c r="U4" s="1" t="s">
        <v>61</v>
      </c>
      <c r="V4" s="1" t="s">
        <v>53</v>
      </c>
      <c r="W4" s="1" t="s">
        <v>62</v>
      </c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</row>
    <row r="5" spans="1:35" x14ac:dyDescent="0.3">
      <c r="A5" s="1">
        <v>4</v>
      </c>
      <c r="B5" s="1" t="s">
        <v>30</v>
      </c>
      <c r="C5" s="1" t="s">
        <v>63</v>
      </c>
      <c r="D5" s="1" t="s">
        <v>64</v>
      </c>
      <c r="E5" s="1" t="s">
        <v>65</v>
      </c>
      <c r="F5" s="2">
        <v>43860</v>
      </c>
      <c r="G5" s="1" t="s">
        <v>66</v>
      </c>
      <c r="H5" s="2">
        <v>43482</v>
      </c>
      <c r="I5" s="2">
        <v>43472</v>
      </c>
      <c r="J5" s="2">
        <v>45291</v>
      </c>
      <c r="K5" s="1" t="s">
        <v>966</v>
      </c>
      <c r="L5" s="1">
        <f>F5-I5</f>
        <v>388</v>
      </c>
      <c r="M5" s="4">
        <f t="shared" si="0"/>
        <v>12.933333333333334</v>
      </c>
      <c r="N5" s="1"/>
      <c r="O5" s="1"/>
      <c r="P5" s="1" t="s">
        <v>67</v>
      </c>
      <c r="Q5" s="5">
        <v>61.780821917808218</v>
      </c>
      <c r="R5" s="1" t="s">
        <v>69</v>
      </c>
      <c r="S5" s="1" t="s">
        <v>50</v>
      </c>
      <c r="T5" s="1" t="s">
        <v>40</v>
      </c>
      <c r="U5" s="1" t="s">
        <v>41</v>
      </c>
      <c r="V5" s="1" t="s">
        <v>70</v>
      </c>
      <c r="W5" s="1" t="s">
        <v>62</v>
      </c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</row>
    <row r="6" spans="1:35" x14ac:dyDescent="0.3">
      <c r="A6" s="1">
        <v>5</v>
      </c>
      <c r="B6" s="1" t="s">
        <v>30</v>
      </c>
      <c r="C6" s="1" t="s">
        <v>71</v>
      </c>
      <c r="D6" s="1" t="s">
        <v>72</v>
      </c>
      <c r="E6" s="1" t="s">
        <v>73</v>
      </c>
      <c r="F6" s="2">
        <v>43983</v>
      </c>
      <c r="G6" s="1" t="s">
        <v>74</v>
      </c>
      <c r="H6" s="2">
        <v>43498</v>
      </c>
      <c r="I6" s="2">
        <v>43460</v>
      </c>
      <c r="J6" s="2">
        <v>45291</v>
      </c>
      <c r="K6" s="1" t="s">
        <v>966</v>
      </c>
      <c r="L6" s="1">
        <f>F6-I6</f>
        <v>523</v>
      </c>
      <c r="M6" s="4">
        <f t="shared" si="0"/>
        <v>17.433333333333334</v>
      </c>
      <c r="N6" s="1"/>
      <c r="O6" s="1"/>
      <c r="P6" s="1" t="s">
        <v>67</v>
      </c>
      <c r="Q6" s="5">
        <v>50.742465753424661</v>
      </c>
      <c r="R6" s="1" t="s">
        <v>76</v>
      </c>
      <c r="S6" s="1" t="s">
        <v>50</v>
      </c>
      <c r="T6" s="1" t="s">
        <v>51</v>
      </c>
      <c r="U6" s="1" t="s">
        <v>61</v>
      </c>
      <c r="V6" s="1" t="s">
        <v>53</v>
      </c>
      <c r="W6" s="1" t="s">
        <v>43</v>
      </c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</row>
    <row r="7" spans="1:35" x14ac:dyDescent="0.3">
      <c r="A7" s="1">
        <v>6</v>
      </c>
      <c r="B7" s="1" t="s">
        <v>30</v>
      </c>
      <c r="C7" s="1" t="s">
        <v>77</v>
      </c>
      <c r="D7" s="1" t="s">
        <v>78</v>
      </c>
      <c r="E7" s="1" t="s">
        <v>79</v>
      </c>
      <c r="F7" s="2" t="s">
        <v>34</v>
      </c>
      <c r="G7" s="1" t="s">
        <v>58</v>
      </c>
      <c r="H7" s="2">
        <v>43765</v>
      </c>
      <c r="I7" s="2">
        <v>43500</v>
      </c>
      <c r="J7" s="2">
        <v>45291</v>
      </c>
      <c r="K7" s="1" t="s">
        <v>966</v>
      </c>
      <c r="L7" s="1">
        <f t="shared" ref="L7:L8" si="1">H7-I7</f>
        <v>265</v>
      </c>
      <c r="M7" s="4">
        <f t="shared" si="0"/>
        <v>8.8333333333333339</v>
      </c>
      <c r="N7" s="1"/>
      <c r="O7" s="1"/>
      <c r="P7" s="1" t="s">
        <v>67</v>
      </c>
      <c r="Q7" s="5">
        <v>46.375342465753427</v>
      </c>
      <c r="R7" s="1" t="s">
        <v>38</v>
      </c>
      <c r="S7" s="1" t="s">
        <v>39</v>
      </c>
      <c r="T7" s="1" t="s">
        <v>40</v>
      </c>
      <c r="U7" s="1" t="s">
        <v>41</v>
      </c>
      <c r="V7" s="1" t="s">
        <v>53</v>
      </c>
      <c r="W7" s="1" t="s">
        <v>62</v>
      </c>
      <c r="X7" s="1"/>
      <c r="Y7" s="1"/>
      <c r="Z7" s="1" t="s">
        <v>81</v>
      </c>
      <c r="AA7" s="1"/>
      <c r="AB7" s="1" t="s">
        <v>82</v>
      </c>
      <c r="AC7" s="1"/>
      <c r="AD7" s="1"/>
      <c r="AE7" s="1" t="s">
        <v>83</v>
      </c>
      <c r="AF7" s="1" t="s">
        <v>84</v>
      </c>
      <c r="AG7" s="1"/>
      <c r="AH7" s="1"/>
      <c r="AI7" s="1"/>
    </row>
    <row r="8" spans="1:35" x14ac:dyDescent="0.3">
      <c r="A8" s="1">
        <v>8</v>
      </c>
      <c r="B8" s="1" t="s">
        <v>30</v>
      </c>
      <c r="C8" s="1" t="s">
        <v>85</v>
      </c>
      <c r="D8" s="1" t="s">
        <v>86</v>
      </c>
      <c r="E8" s="1" t="s">
        <v>87</v>
      </c>
      <c r="F8" s="2" t="s">
        <v>34</v>
      </c>
      <c r="G8" s="1" t="s">
        <v>58</v>
      </c>
      <c r="H8" s="2">
        <v>44550</v>
      </c>
      <c r="I8" s="2">
        <v>44295</v>
      </c>
      <c r="J8" s="2">
        <v>45291</v>
      </c>
      <c r="K8" s="1" t="s">
        <v>966</v>
      </c>
      <c r="L8" s="1">
        <f t="shared" si="1"/>
        <v>255</v>
      </c>
      <c r="M8" s="4">
        <f t="shared" si="0"/>
        <v>8.5</v>
      </c>
      <c r="N8" s="1"/>
      <c r="O8" s="1"/>
      <c r="P8" s="1" t="s">
        <v>36</v>
      </c>
      <c r="Q8" s="5">
        <v>37.336986301369862</v>
      </c>
      <c r="R8" s="1" t="s">
        <v>38</v>
      </c>
      <c r="S8" s="1" t="s">
        <v>50</v>
      </c>
      <c r="T8" s="1" t="s">
        <v>89</v>
      </c>
      <c r="U8" s="1" t="s">
        <v>61</v>
      </c>
      <c r="V8" s="1" t="s">
        <v>53</v>
      </c>
      <c r="W8" s="1" t="s">
        <v>62</v>
      </c>
      <c r="X8" s="1" t="s">
        <v>43</v>
      </c>
      <c r="Y8" s="1"/>
      <c r="Z8" s="1"/>
      <c r="AA8" s="1"/>
      <c r="AB8" s="1" t="s">
        <v>82</v>
      </c>
      <c r="AC8" s="1"/>
      <c r="AD8" s="1"/>
      <c r="AE8" s="1" t="s">
        <v>90</v>
      </c>
      <c r="AF8" s="1" t="s">
        <v>91</v>
      </c>
      <c r="AG8" s="1" t="s">
        <v>92</v>
      </c>
      <c r="AH8" s="1" t="s">
        <v>93</v>
      </c>
      <c r="AI8" s="1"/>
    </row>
    <row r="9" spans="1:35" x14ac:dyDescent="0.3">
      <c r="A9" s="1">
        <v>9</v>
      </c>
      <c r="B9" s="1" t="s">
        <v>30</v>
      </c>
      <c r="C9" s="1" t="s">
        <v>94</v>
      </c>
      <c r="D9" s="1" t="s">
        <v>95</v>
      </c>
      <c r="E9" s="1" t="s">
        <v>96</v>
      </c>
      <c r="F9" s="2" t="s">
        <v>97</v>
      </c>
      <c r="G9" s="1" t="s">
        <v>98</v>
      </c>
      <c r="H9" s="2">
        <v>43531</v>
      </c>
      <c r="I9" s="2">
        <v>43421</v>
      </c>
      <c r="J9" s="2">
        <v>45291</v>
      </c>
      <c r="K9" s="1" t="s">
        <v>47</v>
      </c>
      <c r="L9" s="1">
        <f>J9-I9</f>
        <v>1870</v>
      </c>
      <c r="M9" s="4">
        <f t="shared" si="0"/>
        <v>62.333333333333336</v>
      </c>
      <c r="N9" s="1"/>
      <c r="O9" s="1"/>
      <c r="P9" s="1" t="s">
        <v>67</v>
      </c>
      <c r="Q9" s="5">
        <v>33.827397260273976</v>
      </c>
      <c r="R9" s="1" t="s">
        <v>76</v>
      </c>
      <c r="S9" s="1" t="s">
        <v>50</v>
      </c>
      <c r="T9" s="1" t="s">
        <v>89</v>
      </c>
      <c r="U9" s="1" t="s">
        <v>61</v>
      </c>
      <c r="V9" s="1" t="s">
        <v>53</v>
      </c>
      <c r="W9" s="1" t="s">
        <v>62</v>
      </c>
      <c r="X9" s="1" t="s">
        <v>43</v>
      </c>
      <c r="Y9" s="1"/>
      <c r="Z9" s="1"/>
      <c r="AA9" s="1"/>
      <c r="AB9" s="1"/>
      <c r="AC9" s="1"/>
      <c r="AD9" s="1"/>
      <c r="AE9" s="1"/>
      <c r="AF9" s="1"/>
      <c r="AG9" s="1"/>
      <c r="AH9" s="1"/>
      <c r="AI9" s="1"/>
    </row>
    <row r="10" spans="1:35" x14ac:dyDescent="0.3">
      <c r="A10" s="1">
        <v>10</v>
      </c>
      <c r="B10" s="1" t="s">
        <v>30</v>
      </c>
      <c r="C10" s="1" t="s">
        <v>100</v>
      </c>
      <c r="D10" s="1" t="s">
        <v>101</v>
      </c>
      <c r="E10" s="1" t="s">
        <v>102</v>
      </c>
      <c r="F10" s="2" t="s">
        <v>34</v>
      </c>
      <c r="G10" s="1" t="s">
        <v>58</v>
      </c>
      <c r="H10" s="2">
        <v>43563</v>
      </c>
      <c r="I10" s="2">
        <v>43542</v>
      </c>
      <c r="J10" s="2">
        <v>45291</v>
      </c>
      <c r="K10" s="1" t="s">
        <v>966</v>
      </c>
      <c r="L10" s="1">
        <f>H10-I10</f>
        <v>21</v>
      </c>
      <c r="M10" s="4">
        <f t="shared" si="0"/>
        <v>0.7</v>
      </c>
      <c r="N10" s="1"/>
      <c r="O10" s="1"/>
      <c r="P10" s="1" t="s">
        <v>36</v>
      </c>
      <c r="Q10" s="5">
        <v>57.624657534246573</v>
      </c>
      <c r="R10" s="1" t="s">
        <v>38</v>
      </c>
      <c r="S10" s="1" t="s">
        <v>50</v>
      </c>
      <c r="T10" s="1" t="s">
        <v>40</v>
      </c>
      <c r="U10" s="1" t="s">
        <v>41</v>
      </c>
      <c r="V10" s="1" t="s">
        <v>70</v>
      </c>
      <c r="W10" s="1" t="s">
        <v>62</v>
      </c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</row>
    <row r="11" spans="1:35" x14ac:dyDescent="0.3">
      <c r="A11" s="1">
        <v>11</v>
      </c>
      <c r="B11" s="1" t="s">
        <v>30</v>
      </c>
      <c r="C11" s="1" t="s">
        <v>104</v>
      </c>
      <c r="D11" s="1" t="s">
        <v>105</v>
      </c>
      <c r="E11" s="1" t="s">
        <v>106</v>
      </c>
      <c r="F11" s="2" t="s">
        <v>34</v>
      </c>
      <c r="G11" s="1" t="s">
        <v>107</v>
      </c>
      <c r="H11" s="2">
        <v>43801</v>
      </c>
      <c r="I11" s="2">
        <v>43564</v>
      </c>
      <c r="J11" s="2">
        <v>45291</v>
      </c>
      <c r="K11" s="1" t="s">
        <v>968</v>
      </c>
      <c r="L11" s="1">
        <f>H11-I11</f>
        <v>237</v>
      </c>
      <c r="M11" s="4">
        <f t="shared" si="0"/>
        <v>7.9</v>
      </c>
      <c r="N11" s="1"/>
      <c r="O11" s="1"/>
      <c r="P11" s="1" t="s">
        <v>36</v>
      </c>
      <c r="Q11" s="5">
        <v>63.531506849315072</v>
      </c>
      <c r="R11" s="1" t="s">
        <v>109</v>
      </c>
      <c r="S11" s="1" t="s">
        <v>39</v>
      </c>
      <c r="T11" s="1" t="s">
        <v>40</v>
      </c>
      <c r="U11" s="1" t="s">
        <v>41</v>
      </c>
      <c r="V11" s="1" t="s">
        <v>53</v>
      </c>
      <c r="W11" s="1" t="s">
        <v>62</v>
      </c>
      <c r="X11" s="1"/>
      <c r="Y11" s="1"/>
      <c r="Z11" s="1"/>
      <c r="AA11" s="1"/>
      <c r="AB11" s="1" t="s">
        <v>110</v>
      </c>
      <c r="AC11" s="1"/>
      <c r="AD11" s="1"/>
      <c r="AE11" s="1" t="s">
        <v>111</v>
      </c>
      <c r="AF11" s="1" t="s">
        <v>84</v>
      </c>
      <c r="AG11" s="1"/>
      <c r="AH11" s="1"/>
      <c r="AI11" s="1"/>
    </row>
    <row r="12" spans="1:35" x14ac:dyDescent="0.3">
      <c r="A12" s="1">
        <v>12</v>
      </c>
      <c r="B12" s="1" t="s">
        <v>30</v>
      </c>
      <c r="C12" s="1" t="s">
        <v>112</v>
      </c>
      <c r="D12" s="1" t="s">
        <v>113</v>
      </c>
      <c r="E12" s="1" t="s">
        <v>114</v>
      </c>
      <c r="F12" s="2" t="s">
        <v>34</v>
      </c>
      <c r="G12" s="1" t="s">
        <v>115</v>
      </c>
      <c r="H12" s="2">
        <v>43627</v>
      </c>
      <c r="I12" s="2">
        <v>43615</v>
      </c>
      <c r="J12" s="2">
        <v>45291</v>
      </c>
      <c r="K12" s="1" t="s">
        <v>968</v>
      </c>
      <c r="L12" s="1">
        <f>H12-I12</f>
        <v>12</v>
      </c>
      <c r="M12" s="4">
        <f t="shared" si="0"/>
        <v>0.4</v>
      </c>
      <c r="N12" s="1"/>
      <c r="O12" s="1"/>
      <c r="P12" s="1" t="s">
        <v>36</v>
      </c>
      <c r="Q12" s="5">
        <v>55.830136986301369</v>
      </c>
      <c r="R12" s="1" t="s">
        <v>76</v>
      </c>
      <c r="S12" s="1" t="s">
        <v>50</v>
      </c>
      <c r="T12" s="1" t="s">
        <v>51</v>
      </c>
      <c r="U12" s="1" t="s">
        <v>52</v>
      </c>
      <c r="V12" s="1" t="s">
        <v>53</v>
      </c>
      <c r="W12" s="1" t="s">
        <v>62</v>
      </c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</row>
    <row r="13" spans="1:35" x14ac:dyDescent="0.3">
      <c r="A13" s="1">
        <v>13</v>
      </c>
      <c r="B13" s="1" t="s">
        <v>30</v>
      </c>
      <c r="C13" s="1" t="s">
        <v>117</v>
      </c>
      <c r="D13" s="1" t="s">
        <v>118</v>
      </c>
      <c r="E13" s="1" t="s">
        <v>119</v>
      </c>
      <c r="F13" s="2" t="s">
        <v>34</v>
      </c>
      <c r="G13" s="1" t="s">
        <v>58</v>
      </c>
      <c r="H13" s="2">
        <v>43650</v>
      </c>
      <c r="I13" s="2">
        <v>43631</v>
      </c>
      <c r="J13" s="2">
        <v>45291</v>
      </c>
      <c r="K13" s="1" t="s">
        <v>966</v>
      </c>
      <c r="L13" s="1">
        <f>H13-I13</f>
        <v>19</v>
      </c>
      <c r="M13" s="4">
        <f t="shared" si="0"/>
        <v>0.6333333333333333</v>
      </c>
      <c r="N13" s="1"/>
      <c r="O13" s="1"/>
      <c r="P13" s="1" t="s">
        <v>36</v>
      </c>
      <c r="Q13" s="5">
        <v>52.386301369863013</v>
      </c>
      <c r="R13" s="1" t="s">
        <v>38</v>
      </c>
      <c r="S13" s="1" t="s">
        <v>50</v>
      </c>
      <c r="T13" s="1" t="s">
        <v>40</v>
      </c>
      <c r="U13" s="1" t="s">
        <v>41</v>
      </c>
      <c r="V13" s="1" t="s">
        <v>53</v>
      </c>
      <c r="W13" s="1"/>
      <c r="X13" s="1"/>
      <c r="Y13" s="1"/>
      <c r="Z13" s="1" t="s">
        <v>81</v>
      </c>
      <c r="AA13" s="1"/>
      <c r="AB13" s="1"/>
      <c r="AC13" s="1"/>
      <c r="AD13" s="1"/>
      <c r="AE13" s="1"/>
      <c r="AF13" s="1"/>
      <c r="AG13" s="1"/>
      <c r="AH13" s="1"/>
      <c r="AI13" s="1"/>
    </row>
    <row r="14" spans="1:35" x14ac:dyDescent="0.3">
      <c r="A14" s="1">
        <v>14</v>
      </c>
      <c r="B14" s="1" t="s">
        <v>30</v>
      </c>
      <c r="C14" s="1" t="s">
        <v>121</v>
      </c>
      <c r="D14" s="1" t="s">
        <v>122</v>
      </c>
      <c r="E14" s="1" t="s">
        <v>123</v>
      </c>
      <c r="F14" s="2" t="s">
        <v>97</v>
      </c>
      <c r="G14" s="1" t="s">
        <v>97</v>
      </c>
      <c r="H14" s="2">
        <v>45384</v>
      </c>
      <c r="I14" s="2">
        <v>43343</v>
      </c>
      <c r="J14" s="2">
        <v>45291</v>
      </c>
      <c r="K14" s="1" t="s">
        <v>47</v>
      </c>
      <c r="L14" s="1">
        <f t="shared" ref="L14:L15" si="2">J14-I14</f>
        <v>1948</v>
      </c>
      <c r="M14" s="4">
        <f t="shared" si="0"/>
        <v>64.933333333333337</v>
      </c>
      <c r="N14" s="1" t="s">
        <v>124</v>
      </c>
      <c r="O14" s="1"/>
      <c r="P14" s="1" t="s">
        <v>36</v>
      </c>
      <c r="Q14" s="5">
        <v>29.17808219178082</v>
      </c>
      <c r="R14" s="1" t="s">
        <v>126</v>
      </c>
      <c r="S14" s="1" t="s">
        <v>39</v>
      </c>
      <c r="T14" s="1" t="s">
        <v>51</v>
      </c>
      <c r="U14" s="1" t="s">
        <v>61</v>
      </c>
      <c r="V14" s="1" t="s">
        <v>42</v>
      </c>
      <c r="W14" s="1" t="s">
        <v>62</v>
      </c>
      <c r="X14" s="1" t="s">
        <v>43</v>
      </c>
      <c r="Y14" s="1"/>
      <c r="Z14" s="1" t="s">
        <v>62</v>
      </c>
      <c r="AA14" s="1"/>
      <c r="AB14" s="1"/>
      <c r="AC14" s="1"/>
      <c r="AD14" s="1"/>
      <c r="AE14" s="1"/>
      <c r="AF14" s="1" t="s">
        <v>84</v>
      </c>
      <c r="AG14" s="1" t="s">
        <v>127</v>
      </c>
      <c r="AH14" s="1">
        <v>45405</v>
      </c>
      <c r="AI14" s="1"/>
    </row>
    <row r="15" spans="1:35" x14ac:dyDescent="0.3">
      <c r="A15" s="1">
        <v>15</v>
      </c>
      <c r="B15" s="1" t="s">
        <v>30</v>
      </c>
      <c r="C15" s="1" t="s">
        <v>128</v>
      </c>
      <c r="D15" s="1" t="s">
        <v>129</v>
      </c>
      <c r="E15" s="1" t="s">
        <v>130</v>
      </c>
      <c r="F15" s="2" t="s">
        <v>97</v>
      </c>
      <c r="G15" s="1" t="s">
        <v>97</v>
      </c>
      <c r="H15" s="2">
        <v>44466</v>
      </c>
      <c r="I15" s="2">
        <v>43511</v>
      </c>
      <c r="J15" s="2">
        <v>45291</v>
      </c>
      <c r="K15" s="1" t="s">
        <v>47</v>
      </c>
      <c r="L15" s="1">
        <f t="shared" si="2"/>
        <v>1780</v>
      </c>
      <c r="M15" s="4">
        <f t="shared" si="0"/>
        <v>59.333333333333336</v>
      </c>
      <c r="N15" s="1" t="s">
        <v>131</v>
      </c>
      <c r="O15" s="1"/>
      <c r="P15" s="1" t="s">
        <v>36</v>
      </c>
      <c r="Q15" s="5">
        <v>42.243835616438353</v>
      </c>
      <c r="R15" s="1" t="s">
        <v>69</v>
      </c>
      <c r="S15" s="1" t="s">
        <v>39</v>
      </c>
      <c r="T15" s="1" t="s">
        <v>89</v>
      </c>
      <c r="U15" s="1" t="s">
        <v>61</v>
      </c>
      <c r="V15" s="1" t="s">
        <v>53</v>
      </c>
      <c r="W15" s="1" t="s">
        <v>43</v>
      </c>
      <c r="X15" s="1" t="s">
        <v>43</v>
      </c>
      <c r="Y15" s="1"/>
      <c r="Z15" s="1"/>
      <c r="AA15" s="1"/>
      <c r="AB15" s="1" t="s">
        <v>133</v>
      </c>
      <c r="AC15" s="1"/>
      <c r="AD15" s="1"/>
      <c r="AE15" s="1" t="s">
        <v>134</v>
      </c>
      <c r="AF15" s="1" t="s">
        <v>135</v>
      </c>
      <c r="AG15" s="1" t="s">
        <v>136</v>
      </c>
      <c r="AH15" s="1" t="s">
        <v>137</v>
      </c>
      <c r="AI15" s="1"/>
    </row>
    <row r="16" spans="1:35" x14ac:dyDescent="0.3">
      <c r="A16" s="1">
        <v>16</v>
      </c>
      <c r="B16" s="1" t="s">
        <v>30</v>
      </c>
      <c r="C16" s="1" t="s">
        <v>138</v>
      </c>
      <c r="D16" s="1" t="s">
        <v>139</v>
      </c>
      <c r="E16" s="1" t="s">
        <v>140</v>
      </c>
      <c r="F16" s="2" t="s">
        <v>34</v>
      </c>
      <c r="G16" s="1" t="s">
        <v>115</v>
      </c>
      <c r="H16" s="2">
        <v>43695</v>
      </c>
      <c r="I16" s="2">
        <v>43679</v>
      </c>
      <c r="J16" s="2">
        <v>45291</v>
      </c>
      <c r="K16" s="1" t="s">
        <v>968</v>
      </c>
      <c r="L16" s="1">
        <f>H16-I16</f>
        <v>16</v>
      </c>
      <c r="M16" s="4">
        <f t="shared" si="0"/>
        <v>0.53333333333333333</v>
      </c>
      <c r="N16" s="1"/>
      <c r="O16" s="1"/>
      <c r="P16" s="1" t="s">
        <v>67</v>
      </c>
      <c r="Q16" s="5">
        <v>49.005479452054793</v>
      </c>
      <c r="R16" s="1" t="s">
        <v>76</v>
      </c>
      <c r="S16" s="1" t="s">
        <v>50</v>
      </c>
      <c r="T16" s="1" t="s">
        <v>40</v>
      </c>
      <c r="U16" s="1" t="s">
        <v>41</v>
      </c>
      <c r="V16" s="1" t="s">
        <v>53</v>
      </c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</row>
    <row r="17" spans="1:35" x14ac:dyDescent="0.3">
      <c r="A17" s="1">
        <v>17</v>
      </c>
      <c r="B17" s="1" t="s">
        <v>30</v>
      </c>
      <c r="C17" s="1" t="s">
        <v>142</v>
      </c>
      <c r="D17" s="1" t="s">
        <v>143</v>
      </c>
      <c r="E17" s="1" t="s">
        <v>144</v>
      </c>
      <c r="F17" s="2">
        <v>44944</v>
      </c>
      <c r="G17" s="1" t="s">
        <v>145</v>
      </c>
      <c r="H17" s="2">
        <v>44676</v>
      </c>
      <c r="I17" s="2">
        <v>43646</v>
      </c>
      <c r="J17" s="2">
        <v>45291</v>
      </c>
      <c r="K17" s="1" t="s">
        <v>966</v>
      </c>
      <c r="L17" s="1">
        <f t="shared" ref="L17:L19" si="3">F17-I17</f>
        <v>1298</v>
      </c>
      <c r="M17" s="4">
        <f t="shared" si="0"/>
        <v>43.266666666666666</v>
      </c>
      <c r="N17" s="1" t="s">
        <v>146</v>
      </c>
      <c r="O17" s="1"/>
      <c r="P17" s="1" t="s">
        <v>67</v>
      </c>
      <c r="Q17" s="5">
        <v>54.167123287671231</v>
      </c>
      <c r="R17" s="1" t="s">
        <v>76</v>
      </c>
      <c r="S17" s="1" t="s">
        <v>39</v>
      </c>
      <c r="T17" s="1" t="s">
        <v>40</v>
      </c>
      <c r="U17" s="1" t="s">
        <v>41</v>
      </c>
      <c r="V17" s="1" t="s">
        <v>53</v>
      </c>
      <c r="W17" s="1" t="s">
        <v>62</v>
      </c>
      <c r="X17" s="1"/>
      <c r="Y17" s="1"/>
      <c r="Z17" s="1"/>
      <c r="AA17" s="1"/>
      <c r="AB17" s="1" t="s">
        <v>82</v>
      </c>
      <c r="AC17" s="1"/>
      <c r="AD17" s="1"/>
      <c r="AE17" s="1" t="s">
        <v>148</v>
      </c>
      <c r="AF17" s="1"/>
      <c r="AG17" s="1"/>
      <c r="AH17" s="1"/>
      <c r="AI17" s="1"/>
    </row>
    <row r="18" spans="1:35" x14ac:dyDescent="0.3">
      <c r="A18" s="1">
        <v>18</v>
      </c>
      <c r="B18" s="1" t="s">
        <v>30</v>
      </c>
      <c r="C18" s="1" t="s">
        <v>149</v>
      </c>
      <c r="D18" s="1" t="s">
        <v>150</v>
      </c>
      <c r="E18" s="1" t="s">
        <v>151</v>
      </c>
      <c r="F18" s="2">
        <v>43956</v>
      </c>
      <c r="G18" s="1" t="s">
        <v>152</v>
      </c>
      <c r="H18" s="2">
        <v>43880</v>
      </c>
      <c r="I18" s="2">
        <v>43688</v>
      </c>
      <c r="J18" s="2">
        <v>45291</v>
      </c>
      <c r="K18" s="1" t="s">
        <v>966</v>
      </c>
      <c r="L18" s="1">
        <f t="shared" si="3"/>
        <v>268</v>
      </c>
      <c r="M18" s="4">
        <f t="shared" si="0"/>
        <v>8.9333333333333336</v>
      </c>
      <c r="N18" s="1" t="s">
        <v>153</v>
      </c>
      <c r="O18" s="1"/>
      <c r="P18" s="1" t="s">
        <v>67</v>
      </c>
      <c r="Q18" s="5">
        <v>43.131506849315066</v>
      </c>
      <c r="R18" s="1" t="s">
        <v>38</v>
      </c>
      <c r="S18" s="1" t="s">
        <v>39</v>
      </c>
      <c r="T18" s="1" t="s">
        <v>40</v>
      </c>
      <c r="U18" s="1" t="s">
        <v>41</v>
      </c>
      <c r="V18" s="1" t="s">
        <v>42</v>
      </c>
      <c r="W18" s="1" t="s">
        <v>43</v>
      </c>
      <c r="X18" s="1"/>
      <c r="Y18" s="1"/>
      <c r="Z18" s="1"/>
      <c r="AA18" s="1"/>
      <c r="AB18" s="1" t="s">
        <v>82</v>
      </c>
      <c r="AC18" s="1"/>
      <c r="AD18" s="1"/>
      <c r="AE18" s="1" t="s">
        <v>155</v>
      </c>
      <c r="AF18" s="1"/>
      <c r="AG18" s="1"/>
      <c r="AH18" s="1"/>
      <c r="AI18" s="1"/>
    </row>
    <row r="19" spans="1:35" x14ac:dyDescent="0.3">
      <c r="A19" s="1">
        <v>19</v>
      </c>
      <c r="B19" s="1" t="s">
        <v>30</v>
      </c>
      <c r="C19" s="1" t="s">
        <v>156</v>
      </c>
      <c r="D19" s="1" t="s">
        <v>157</v>
      </c>
      <c r="E19" s="1" t="s">
        <v>158</v>
      </c>
      <c r="F19" s="2">
        <v>44384</v>
      </c>
      <c r="G19" s="1" t="s">
        <v>159</v>
      </c>
      <c r="H19" s="2">
        <v>43794</v>
      </c>
      <c r="I19" s="2">
        <v>43785</v>
      </c>
      <c r="J19" s="2">
        <v>45291</v>
      </c>
      <c r="K19" s="1" t="s">
        <v>966</v>
      </c>
      <c r="L19" s="1">
        <f t="shared" si="3"/>
        <v>599</v>
      </c>
      <c r="M19" s="4">
        <f t="shared" si="0"/>
        <v>19.966666666666665</v>
      </c>
      <c r="N19" s="1"/>
      <c r="O19" s="1"/>
      <c r="P19" s="1" t="s">
        <v>36</v>
      </c>
      <c r="Q19" s="5">
        <v>59.660273972602738</v>
      </c>
      <c r="R19" s="1" t="s">
        <v>38</v>
      </c>
      <c r="S19" s="1" t="s">
        <v>50</v>
      </c>
      <c r="T19" s="1" t="s">
        <v>40</v>
      </c>
      <c r="U19" s="1" t="s">
        <v>41</v>
      </c>
      <c r="V19" s="1" t="s">
        <v>53</v>
      </c>
      <c r="W19" s="1" t="s">
        <v>62</v>
      </c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</row>
    <row r="20" spans="1:35" x14ac:dyDescent="0.3">
      <c r="A20" s="1">
        <v>20</v>
      </c>
      <c r="B20" s="1" t="s">
        <v>30</v>
      </c>
      <c r="C20" s="1" t="s">
        <v>161</v>
      </c>
      <c r="D20" s="1" t="s">
        <v>162</v>
      </c>
      <c r="E20" s="1" t="s">
        <v>163</v>
      </c>
      <c r="F20" s="2" t="s">
        <v>97</v>
      </c>
      <c r="G20" s="1" t="s">
        <v>164</v>
      </c>
      <c r="H20" s="2">
        <v>43831</v>
      </c>
      <c r="I20" s="2">
        <v>43513</v>
      </c>
      <c r="J20" s="2">
        <v>45291</v>
      </c>
      <c r="K20" s="1" t="s">
        <v>47</v>
      </c>
      <c r="L20" s="1">
        <f>J20-I20</f>
        <v>1778</v>
      </c>
      <c r="M20" s="4">
        <f t="shared" si="0"/>
        <v>59.266666666666666</v>
      </c>
      <c r="N20" s="1" t="s">
        <v>165</v>
      </c>
      <c r="O20" s="1"/>
      <c r="P20" s="1" t="s">
        <v>67</v>
      </c>
      <c r="Q20" s="5">
        <v>36.920547945205477</v>
      </c>
      <c r="R20" s="1" t="s">
        <v>69</v>
      </c>
      <c r="S20" s="1" t="s">
        <v>50</v>
      </c>
      <c r="T20" s="1" t="s">
        <v>40</v>
      </c>
      <c r="U20" s="1" t="s">
        <v>41</v>
      </c>
      <c r="V20" s="1" t="s">
        <v>53</v>
      </c>
      <c r="W20" s="1"/>
      <c r="X20" s="1"/>
      <c r="Y20" s="1"/>
      <c r="Z20" s="1"/>
      <c r="AA20" s="1"/>
      <c r="AB20" s="1" t="s">
        <v>110</v>
      </c>
      <c r="AC20" s="1"/>
      <c r="AD20" s="1" t="s">
        <v>62</v>
      </c>
      <c r="AE20" s="1" t="s">
        <v>167</v>
      </c>
      <c r="AF20" s="1" t="s">
        <v>84</v>
      </c>
      <c r="AG20" s="1"/>
      <c r="AH20" s="1"/>
      <c r="AI20" s="1"/>
    </row>
    <row r="21" spans="1:35" x14ac:dyDescent="0.3">
      <c r="A21" s="1">
        <v>21</v>
      </c>
      <c r="B21" s="1" t="s">
        <v>30</v>
      </c>
      <c r="C21" s="1" t="s">
        <v>168</v>
      </c>
      <c r="D21" s="1" t="s">
        <v>169</v>
      </c>
      <c r="E21" s="1" t="s">
        <v>170</v>
      </c>
      <c r="F21" s="2">
        <v>43899</v>
      </c>
      <c r="G21" s="1" t="s">
        <v>171</v>
      </c>
      <c r="H21" s="2">
        <v>43870</v>
      </c>
      <c r="I21" s="2">
        <v>43802</v>
      </c>
      <c r="J21" s="2">
        <v>45291</v>
      </c>
      <c r="K21" s="1" t="s">
        <v>966</v>
      </c>
      <c r="L21" s="1">
        <f t="shared" ref="L21:L22" si="4">F21-I21</f>
        <v>97</v>
      </c>
      <c r="M21" s="4">
        <f t="shared" si="0"/>
        <v>3.2333333333333334</v>
      </c>
      <c r="N21" s="1" t="s">
        <v>172</v>
      </c>
      <c r="O21" s="1"/>
      <c r="P21" s="1" t="s">
        <v>36</v>
      </c>
      <c r="Q21" s="5">
        <v>66.909589041095884</v>
      </c>
      <c r="R21" s="1" t="s">
        <v>174</v>
      </c>
      <c r="S21" s="1" t="s">
        <v>175</v>
      </c>
      <c r="T21" s="1" t="s">
        <v>40</v>
      </c>
      <c r="U21" s="1" t="s">
        <v>41</v>
      </c>
      <c r="V21" s="1" t="s">
        <v>53</v>
      </c>
      <c r="W21" s="1" t="s">
        <v>43</v>
      </c>
      <c r="X21" s="1" t="s">
        <v>43</v>
      </c>
      <c r="Y21" s="1"/>
      <c r="Z21" s="1" t="s">
        <v>43</v>
      </c>
      <c r="AA21" s="1"/>
      <c r="AB21" s="1"/>
      <c r="AC21" s="1"/>
      <c r="AD21" s="1"/>
      <c r="AE21" s="1"/>
      <c r="AF21" s="1" t="s">
        <v>84</v>
      </c>
      <c r="AG21" s="1" t="s">
        <v>176</v>
      </c>
      <c r="AH21" s="1" t="s">
        <v>177</v>
      </c>
      <c r="AI21" s="1"/>
    </row>
    <row r="22" spans="1:35" x14ac:dyDescent="0.3">
      <c r="A22" s="1">
        <v>22</v>
      </c>
      <c r="B22" s="1" t="s">
        <v>30</v>
      </c>
      <c r="C22" s="1" t="s">
        <v>178</v>
      </c>
      <c r="D22" s="1" t="s">
        <v>179</v>
      </c>
      <c r="E22" s="1" t="s">
        <v>180</v>
      </c>
      <c r="F22" s="2">
        <v>44067</v>
      </c>
      <c r="G22" s="1"/>
      <c r="H22" s="2">
        <v>43927</v>
      </c>
      <c r="I22" s="2">
        <v>43844</v>
      </c>
      <c r="J22" s="2">
        <v>45291</v>
      </c>
      <c r="K22" s="1" t="s">
        <v>966</v>
      </c>
      <c r="L22" s="1">
        <f t="shared" si="4"/>
        <v>223</v>
      </c>
      <c r="M22" s="4">
        <f t="shared" si="0"/>
        <v>7.4333333333333336</v>
      </c>
      <c r="N22" s="1"/>
      <c r="O22" s="1"/>
      <c r="P22" s="1" t="s">
        <v>67</v>
      </c>
      <c r="Q22" s="5">
        <v>79.816438356164383</v>
      </c>
      <c r="R22" s="1" t="s">
        <v>174</v>
      </c>
      <c r="S22" s="1" t="s">
        <v>50</v>
      </c>
      <c r="T22" s="1" t="s">
        <v>40</v>
      </c>
      <c r="U22" s="1" t="s">
        <v>41</v>
      </c>
      <c r="V22" s="1" t="s">
        <v>53</v>
      </c>
      <c r="W22" s="1" t="s">
        <v>62</v>
      </c>
      <c r="X22" s="1" t="s">
        <v>54</v>
      </c>
      <c r="Y22" s="1"/>
      <c r="Z22" s="1" t="s">
        <v>43</v>
      </c>
      <c r="AA22" s="1"/>
      <c r="AB22" s="1" t="s">
        <v>82</v>
      </c>
      <c r="AC22" s="1"/>
      <c r="AD22" s="1"/>
      <c r="AE22" s="1" t="s">
        <v>182</v>
      </c>
      <c r="AF22" s="1"/>
      <c r="AG22" s="1"/>
      <c r="AH22" s="1"/>
      <c r="AI22" s="1"/>
    </row>
    <row r="23" spans="1:35" x14ac:dyDescent="0.3">
      <c r="A23" s="1">
        <v>23</v>
      </c>
      <c r="B23" s="1" t="s">
        <v>30</v>
      </c>
      <c r="C23" s="1" t="s">
        <v>183</v>
      </c>
      <c r="D23" s="1" t="s">
        <v>184</v>
      </c>
      <c r="E23" s="1" t="s">
        <v>185</v>
      </c>
      <c r="F23" s="2" t="s">
        <v>97</v>
      </c>
      <c r="G23" s="1" t="s">
        <v>186</v>
      </c>
      <c r="H23" s="2">
        <v>44485</v>
      </c>
      <c r="I23" s="2">
        <v>44027</v>
      </c>
      <c r="J23" s="2">
        <v>45291</v>
      </c>
      <c r="K23" s="1" t="s">
        <v>47</v>
      </c>
      <c r="L23" s="1">
        <f>J23-I23</f>
        <v>1264</v>
      </c>
      <c r="M23" s="4">
        <f t="shared" si="0"/>
        <v>42.133333333333333</v>
      </c>
      <c r="N23" s="1" t="s">
        <v>188</v>
      </c>
      <c r="O23" s="1"/>
      <c r="P23" s="1" t="s">
        <v>67</v>
      </c>
      <c r="Q23" s="5">
        <v>23.824657534246576</v>
      </c>
      <c r="R23" s="1" t="s">
        <v>76</v>
      </c>
      <c r="S23" s="1" t="s">
        <v>50</v>
      </c>
      <c r="T23" s="1" t="s">
        <v>89</v>
      </c>
      <c r="U23" s="1" t="s">
        <v>61</v>
      </c>
      <c r="V23" s="1" t="s">
        <v>53</v>
      </c>
      <c r="W23" s="1" t="s">
        <v>43</v>
      </c>
      <c r="X23" s="1" t="s">
        <v>43</v>
      </c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 t="s">
        <v>190</v>
      </c>
    </row>
    <row r="24" spans="1:35" x14ac:dyDescent="0.3">
      <c r="A24" s="1">
        <v>24</v>
      </c>
      <c r="B24" s="1" t="s">
        <v>30</v>
      </c>
      <c r="C24" s="1" t="s">
        <v>191</v>
      </c>
      <c r="D24" s="1" t="s">
        <v>192</v>
      </c>
      <c r="E24" s="1" t="s">
        <v>193</v>
      </c>
      <c r="F24" s="2" t="s">
        <v>34</v>
      </c>
      <c r="G24" s="1" t="s">
        <v>107</v>
      </c>
      <c r="H24" s="2">
        <v>43986</v>
      </c>
      <c r="I24" s="2">
        <v>43833</v>
      </c>
      <c r="J24" s="2">
        <v>45291</v>
      </c>
      <c r="K24" s="1" t="s">
        <v>968</v>
      </c>
      <c r="L24" s="1">
        <f>H24-I24</f>
        <v>153</v>
      </c>
      <c r="M24" s="4">
        <f t="shared" si="0"/>
        <v>5.0999999999999996</v>
      </c>
      <c r="N24" s="1"/>
      <c r="O24" s="1"/>
      <c r="P24" s="1" t="s">
        <v>67</v>
      </c>
      <c r="Q24" s="5">
        <v>33.758904109589039</v>
      </c>
      <c r="R24" s="1" t="s">
        <v>69</v>
      </c>
      <c r="S24" s="1" t="s">
        <v>50</v>
      </c>
      <c r="T24" s="1" t="s">
        <v>51</v>
      </c>
      <c r="U24" s="1" t="s">
        <v>61</v>
      </c>
      <c r="V24" s="1" t="s">
        <v>42</v>
      </c>
      <c r="W24" s="1" t="s">
        <v>43</v>
      </c>
      <c r="X24" s="1"/>
      <c r="Y24" s="1"/>
      <c r="Z24" s="1"/>
      <c r="AA24" s="1"/>
      <c r="AB24" s="1" t="s">
        <v>82</v>
      </c>
      <c r="AC24" s="1"/>
      <c r="AD24" s="1"/>
      <c r="AE24" s="1" t="s">
        <v>195</v>
      </c>
      <c r="AF24" s="1"/>
      <c r="AG24" s="1"/>
      <c r="AH24" s="1"/>
      <c r="AI24" s="1"/>
    </row>
    <row r="25" spans="1:35" x14ac:dyDescent="0.3">
      <c r="A25" s="1">
        <v>25</v>
      </c>
      <c r="B25" s="1" t="s">
        <v>30</v>
      </c>
      <c r="C25" s="1" t="s">
        <v>196</v>
      </c>
      <c r="D25" s="1" t="s">
        <v>197</v>
      </c>
      <c r="E25" s="1" t="s">
        <v>198</v>
      </c>
      <c r="F25" s="2" t="s">
        <v>34</v>
      </c>
      <c r="G25" s="1" t="s">
        <v>58</v>
      </c>
      <c r="H25" s="2">
        <v>43866</v>
      </c>
      <c r="I25" s="2">
        <v>43657</v>
      </c>
      <c r="J25" s="2">
        <v>45291</v>
      </c>
      <c r="K25" s="1" t="s">
        <v>966</v>
      </c>
      <c r="L25" s="1">
        <f>H25-I25</f>
        <v>209</v>
      </c>
      <c r="M25" s="4">
        <f t="shared" si="0"/>
        <v>6.9666666666666668</v>
      </c>
      <c r="N25" s="1"/>
      <c r="O25" s="1"/>
      <c r="P25" s="1" t="s">
        <v>67</v>
      </c>
      <c r="Q25" s="5">
        <v>62.736986301369861</v>
      </c>
      <c r="R25" s="1" t="s">
        <v>69</v>
      </c>
      <c r="S25" s="1" t="s">
        <v>50</v>
      </c>
      <c r="T25" s="1" t="s">
        <v>40</v>
      </c>
      <c r="U25" s="1" t="s">
        <v>61</v>
      </c>
      <c r="V25" s="1" t="s">
        <v>53</v>
      </c>
      <c r="W25" s="1"/>
      <c r="X25" s="1"/>
      <c r="Y25" s="1"/>
      <c r="Z25" s="1"/>
      <c r="AA25" s="1"/>
      <c r="AB25" s="1" t="s">
        <v>82</v>
      </c>
      <c r="AC25" s="1"/>
      <c r="AD25" s="1"/>
      <c r="AE25" s="1" t="s">
        <v>200</v>
      </c>
      <c r="AF25" s="1" t="s">
        <v>84</v>
      </c>
      <c r="AG25" s="1"/>
      <c r="AH25" s="1"/>
      <c r="AI25" s="1"/>
    </row>
    <row r="26" spans="1:35" x14ac:dyDescent="0.3">
      <c r="A26" s="1">
        <v>27</v>
      </c>
      <c r="B26" s="1" t="s">
        <v>202</v>
      </c>
      <c r="C26" s="1" t="s">
        <v>203</v>
      </c>
      <c r="D26" s="1" t="s">
        <v>204</v>
      </c>
      <c r="E26" s="1" t="s">
        <v>205</v>
      </c>
      <c r="F26" s="2">
        <v>44723</v>
      </c>
      <c r="G26" s="1"/>
      <c r="H26" s="2">
        <v>44182</v>
      </c>
      <c r="I26" s="2">
        <v>43907</v>
      </c>
      <c r="J26" s="2">
        <v>45291</v>
      </c>
      <c r="K26" s="1" t="s">
        <v>966</v>
      </c>
      <c r="L26" s="1">
        <f t="shared" ref="L26" si="5">F26-I26</f>
        <v>816</v>
      </c>
      <c r="M26" s="4">
        <f t="shared" si="0"/>
        <v>27.2</v>
      </c>
      <c r="N26" s="1" t="s">
        <v>206</v>
      </c>
      <c r="O26" s="1"/>
      <c r="P26" s="1" t="s">
        <v>67</v>
      </c>
      <c r="Q26" s="5">
        <v>54.632876712328766</v>
      </c>
      <c r="R26" s="1" t="s">
        <v>69</v>
      </c>
      <c r="S26" s="1" t="s">
        <v>50</v>
      </c>
      <c r="T26" s="1" t="s">
        <v>40</v>
      </c>
      <c r="U26" s="1" t="s">
        <v>41</v>
      </c>
      <c r="V26" s="1" t="s">
        <v>53</v>
      </c>
      <c r="W26" s="1" t="s">
        <v>62</v>
      </c>
      <c r="X26" s="1" t="s">
        <v>54</v>
      </c>
      <c r="Y26" s="1"/>
      <c r="Z26" s="1"/>
      <c r="AA26" s="1"/>
      <c r="AB26" s="1" t="s">
        <v>82</v>
      </c>
      <c r="AC26" s="1"/>
      <c r="AD26" s="1"/>
      <c r="AE26" s="1" t="s">
        <v>208</v>
      </c>
      <c r="AF26" s="1" t="s">
        <v>84</v>
      </c>
      <c r="AG26" s="1" t="s">
        <v>209</v>
      </c>
      <c r="AH26" s="1"/>
      <c r="AI26" s="1"/>
    </row>
    <row r="27" spans="1:35" x14ac:dyDescent="0.3">
      <c r="A27" s="1">
        <v>28</v>
      </c>
      <c r="B27" s="1" t="s">
        <v>30</v>
      </c>
      <c r="C27" s="1" t="s">
        <v>210</v>
      </c>
      <c r="D27" s="1" t="s">
        <v>211</v>
      </c>
      <c r="E27" s="1" t="s">
        <v>212</v>
      </c>
      <c r="F27" s="2" t="s">
        <v>34</v>
      </c>
      <c r="G27" s="1" t="s">
        <v>58</v>
      </c>
      <c r="H27" s="2">
        <v>44277</v>
      </c>
      <c r="I27" s="2">
        <v>44186</v>
      </c>
      <c r="J27" s="2">
        <v>45291</v>
      </c>
      <c r="K27" s="1" t="s">
        <v>966</v>
      </c>
      <c r="L27" s="1">
        <f>H27-I27</f>
        <v>91</v>
      </c>
      <c r="M27" s="4">
        <f t="shared" si="0"/>
        <v>3.0333333333333332</v>
      </c>
      <c r="N27" s="1" t="s">
        <v>213</v>
      </c>
      <c r="O27" s="1"/>
      <c r="P27" s="1" t="s">
        <v>67</v>
      </c>
      <c r="Q27" s="5">
        <v>46.041095890410958</v>
      </c>
      <c r="R27" s="1" t="s">
        <v>69</v>
      </c>
      <c r="S27" s="1" t="s">
        <v>39</v>
      </c>
      <c r="T27" s="1" t="s">
        <v>40</v>
      </c>
      <c r="U27" s="1" t="s">
        <v>41</v>
      </c>
      <c r="V27" s="1" t="s">
        <v>53</v>
      </c>
      <c r="W27" s="1" t="s">
        <v>62</v>
      </c>
      <c r="X27" s="1"/>
      <c r="Y27" s="1"/>
      <c r="Z27" s="1" t="s">
        <v>43</v>
      </c>
      <c r="AA27" s="1"/>
      <c r="AB27" s="1" t="s">
        <v>82</v>
      </c>
      <c r="AC27" s="1"/>
      <c r="AD27" s="1"/>
      <c r="AE27" s="1" t="s">
        <v>215</v>
      </c>
      <c r="AF27" s="1" t="s">
        <v>84</v>
      </c>
      <c r="AG27" s="1"/>
      <c r="AH27" s="1"/>
      <c r="AI27" s="1"/>
    </row>
    <row r="28" spans="1:35" x14ac:dyDescent="0.3">
      <c r="A28" s="1">
        <v>29</v>
      </c>
      <c r="B28" s="1" t="s">
        <v>30</v>
      </c>
      <c r="C28" s="1" t="s">
        <v>216</v>
      </c>
      <c r="D28" s="1" t="s">
        <v>217</v>
      </c>
      <c r="E28" s="1" t="s">
        <v>218</v>
      </c>
      <c r="F28" s="2">
        <v>44255</v>
      </c>
      <c r="G28" s="1" t="s">
        <v>219</v>
      </c>
      <c r="H28" s="2">
        <v>44117</v>
      </c>
      <c r="I28" s="2">
        <v>43970</v>
      </c>
      <c r="J28" s="2">
        <v>45291</v>
      </c>
      <c r="K28" s="1" t="s">
        <v>966</v>
      </c>
      <c r="L28" s="1">
        <f t="shared" ref="L28:L30" si="6">F28-I28</f>
        <v>285</v>
      </c>
      <c r="M28" s="4">
        <f t="shared" si="0"/>
        <v>9.5</v>
      </c>
      <c r="N28" s="1" t="s">
        <v>220</v>
      </c>
      <c r="O28" s="1"/>
      <c r="P28" s="1" t="s">
        <v>67</v>
      </c>
      <c r="Q28" s="5">
        <v>62.463013698630135</v>
      </c>
      <c r="R28" s="1" t="s">
        <v>109</v>
      </c>
      <c r="S28" s="1" t="s">
        <v>39</v>
      </c>
      <c r="T28" s="1" t="s">
        <v>40</v>
      </c>
      <c r="U28" s="1" t="s">
        <v>41</v>
      </c>
      <c r="V28" s="1" t="s">
        <v>42</v>
      </c>
      <c r="W28" s="1" t="s">
        <v>62</v>
      </c>
      <c r="X28" s="1"/>
      <c r="Y28" s="1"/>
      <c r="Z28" s="1" t="s">
        <v>43</v>
      </c>
      <c r="AA28" s="1"/>
      <c r="AB28" s="1" t="s">
        <v>82</v>
      </c>
      <c r="AC28" s="1"/>
      <c r="AD28" s="1" t="s">
        <v>84</v>
      </c>
      <c r="AE28" s="1" t="s">
        <v>222</v>
      </c>
      <c r="AF28" s="1" t="s">
        <v>84</v>
      </c>
      <c r="AG28" s="1"/>
      <c r="AH28" s="1" t="s">
        <v>223</v>
      </c>
      <c r="AI28" s="1"/>
    </row>
    <row r="29" spans="1:35" x14ac:dyDescent="0.3">
      <c r="A29" s="1">
        <v>30</v>
      </c>
      <c r="B29" s="1" t="s">
        <v>30</v>
      </c>
      <c r="C29" s="1" t="s">
        <v>224</v>
      </c>
      <c r="D29" s="1" t="s">
        <v>225</v>
      </c>
      <c r="E29" s="1" t="s">
        <v>226</v>
      </c>
      <c r="F29" s="2">
        <v>44805</v>
      </c>
      <c r="G29" s="1" t="s">
        <v>227</v>
      </c>
      <c r="H29" s="2">
        <v>44104</v>
      </c>
      <c r="I29" s="2">
        <v>44002</v>
      </c>
      <c r="J29" s="2">
        <v>45291</v>
      </c>
      <c r="K29" s="1" t="s">
        <v>966</v>
      </c>
      <c r="L29" s="1">
        <f t="shared" si="6"/>
        <v>803</v>
      </c>
      <c r="M29" s="4">
        <f t="shared" si="0"/>
        <v>26.766666666666666</v>
      </c>
      <c r="N29" s="1"/>
      <c r="O29" s="1"/>
      <c r="P29" s="1" t="s">
        <v>67</v>
      </c>
      <c r="Q29" s="5">
        <v>57.421917808219177</v>
      </c>
      <c r="R29" s="1" t="s">
        <v>38</v>
      </c>
      <c r="S29" s="1" t="s">
        <v>39</v>
      </c>
      <c r="T29" s="1" t="s">
        <v>40</v>
      </c>
      <c r="U29" s="1" t="s">
        <v>41</v>
      </c>
      <c r="V29" s="1" t="s">
        <v>53</v>
      </c>
      <c r="W29" s="1" t="s">
        <v>62</v>
      </c>
      <c r="X29" s="1"/>
      <c r="Y29" s="1"/>
      <c r="Z29" s="1" t="s">
        <v>43</v>
      </c>
      <c r="AA29" s="1"/>
      <c r="AB29" s="1" t="s">
        <v>82</v>
      </c>
      <c r="AC29" s="1" t="s">
        <v>229</v>
      </c>
      <c r="AD29" s="1" t="s">
        <v>84</v>
      </c>
      <c r="AE29" s="1" t="s">
        <v>230</v>
      </c>
      <c r="AF29" s="1" t="s">
        <v>84</v>
      </c>
      <c r="AG29" s="1" t="s">
        <v>231</v>
      </c>
      <c r="AH29" s="1" t="s">
        <v>232</v>
      </c>
      <c r="AI29" s="1"/>
    </row>
    <row r="30" spans="1:35" x14ac:dyDescent="0.3">
      <c r="A30" s="1">
        <v>31</v>
      </c>
      <c r="B30" s="1" t="s">
        <v>30</v>
      </c>
      <c r="C30" s="1" t="s">
        <v>233</v>
      </c>
      <c r="D30" s="1" t="s">
        <v>234</v>
      </c>
      <c r="E30" s="1" t="s">
        <v>235</v>
      </c>
      <c r="F30" s="2">
        <v>44281</v>
      </c>
      <c r="G30" s="1"/>
      <c r="H30" s="2">
        <v>44234</v>
      </c>
      <c r="I30" s="2">
        <v>43996</v>
      </c>
      <c r="J30" s="2">
        <v>45291</v>
      </c>
      <c r="K30" s="1" t="s">
        <v>966</v>
      </c>
      <c r="L30" s="1">
        <f t="shared" si="6"/>
        <v>285</v>
      </c>
      <c r="M30" s="4">
        <f t="shared" si="0"/>
        <v>9.5</v>
      </c>
      <c r="N30" s="1" t="s">
        <v>236</v>
      </c>
      <c r="O30" s="1"/>
      <c r="P30" s="1" t="s">
        <v>36</v>
      </c>
      <c r="Q30" s="5">
        <v>51.745205479452054</v>
      </c>
      <c r="R30" s="1" t="s">
        <v>76</v>
      </c>
      <c r="S30" s="1" t="s">
        <v>50</v>
      </c>
      <c r="T30" s="1" t="s">
        <v>40</v>
      </c>
      <c r="U30" s="1" t="s">
        <v>41</v>
      </c>
      <c r="V30" s="1" t="s">
        <v>53</v>
      </c>
      <c r="W30" s="1" t="s">
        <v>62</v>
      </c>
      <c r="X30" s="1" t="s">
        <v>43</v>
      </c>
      <c r="Y30" s="1"/>
      <c r="Z30" s="1" t="s">
        <v>54</v>
      </c>
      <c r="AA30" s="1"/>
      <c r="AB30" s="1" t="s">
        <v>82</v>
      </c>
      <c r="AC30" s="1" t="s">
        <v>229</v>
      </c>
      <c r="AD30" s="1" t="s">
        <v>84</v>
      </c>
      <c r="AE30" s="1" t="s">
        <v>238</v>
      </c>
      <c r="AF30" s="1"/>
      <c r="AG30" s="1"/>
      <c r="AH30" s="1"/>
      <c r="AI30" s="1"/>
    </row>
    <row r="31" spans="1:35" x14ac:dyDescent="0.3">
      <c r="A31" s="1">
        <v>32</v>
      </c>
      <c r="B31" s="1" t="s">
        <v>30</v>
      </c>
      <c r="C31" s="1" t="s">
        <v>239</v>
      </c>
      <c r="D31" s="1" t="s">
        <v>240</v>
      </c>
      <c r="E31" s="1" t="s">
        <v>241</v>
      </c>
      <c r="F31" s="2" t="s">
        <v>34</v>
      </c>
      <c r="G31" s="1" t="s">
        <v>115</v>
      </c>
      <c r="H31" s="2">
        <v>44625</v>
      </c>
      <c r="I31" s="2">
        <v>44002</v>
      </c>
      <c r="J31" s="2">
        <v>45291</v>
      </c>
      <c r="K31" s="1" t="s">
        <v>966</v>
      </c>
      <c r="L31" s="1">
        <f>H31-I31</f>
        <v>623</v>
      </c>
      <c r="M31" s="4">
        <f t="shared" si="0"/>
        <v>20.766666666666666</v>
      </c>
      <c r="N31" s="1" t="s">
        <v>242</v>
      </c>
      <c r="O31" s="1"/>
      <c r="P31" s="1" t="s">
        <v>67</v>
      </c>
      <c r="Q31" s="5">
        <v>10.38082191780822</v>
      </c>
      <c r="R31" s="1" t="s">
        <v>126</v>
      </c>
      <c r="S31" s="1" t="s">
        <v>50</v>
      </c>
      <c r="T31" s="1" t="s">
        <v>244</v>
      </c>
      <c r="U31" s="1" t="s">
        <v>52</v>
      </c>
      <c r="V31" s="1" t="s">
        <v>53</v>
      </c>
      <c r="W31" s="1" t="s">
        <v>62</v>
      </c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</row>
    <row r="32" spans="1:35" x14ac:dyDescent="0.3">
      <c r="A32" s="1">
        <v>33</v>
      </c>
      <c r="B32" s="1" t="s">
        <v>30</v>
      </c>
      <c r="C32" s="1" t="s">
        <v>245</v>
      </c>
      <c r="D32" s="1" t="s">
        <v>246</v>
      </c>
      <c r="E32" s="1" t="s">
        <v>247</v>
      </c>
      <c r="F32" s="2" t="s">
        <v>34</v>
      </c>
      <c r="G32" s="1" t="s">
        <v>35</v>
      </c>
      <c r="H32" s="2">
        <v>44395</v>
      </c>
      <c r="I32" s="2">
        <v>44031</v>
      </c>
      <c r="J32" s="2">
        <v>45291</v>
      </c>
      <c r="K32" s="1" t="s">
        <v>968</v>
      </c>
      <c r="L32" s="1">
        <f>H32-I32</f>
        <v>364</v>
      </c>
      <c r="M32" s="4">
        <f t="shared" si="0"/>
        <v>12.133333333333333</v>
      </c>
      <c r="N32" s="1" t="s">
        <v>248</v>
      </c>
      <c r="O32" s="1"/>
      <c r="P32" s="1" t="s">
        <v>67</v>
      </c>
      <c r="Q32" s="5">
        <v>54.30958904109589</v>
      </c>
      <c r="R32" s="1" t="s">
        <v>126</v>
      </c>
      <c r="S32" s="1" t="s">
        <v>39</v>
      </c>
      <c r="T32" s="1" t="s">
        <v>40</v>
      </c>
      <c r="U32" s="1" t="s">
        <v>41</v>
      </c>
      <c r="V32" s="1" t="s">
        <v>53</v>
      </c>
      <c r="W32" s="1" t="s">
        <v>62</v>
      </c>
      <c r="X32" s="1"/>
      <c r="Y32" s="1"/>
      <c r="Z32" s="1"/>
      <c r="AA32" s="1"/>
      <c r="AB32" s="1" t="s">
        <v>82</v>
      </c>
      <c r="AC32" s="1" t="s">
        <v>229</v>
      </c>
      <c r="AD32" s="1" t="s">
        <v>84</v>
      </c>
      <c r="AE32" s="1" t="s">
        <v>250</v>
      </c>
      <c r="AF32" s="1"/>
      <c r="AG32" s="1"/>
      <c r="AH32" s="1"/>
      <c r="AI32" s="1"/>
    </row>
    <row r="33" spans="1:35" x14ac:dyDescent="0.3">
      <c r="A33" s="1">
        <v>34</v>
      </c>
      <c r="B33" s="1" t="s">
        <v>202</v>
      </c>
      <c r="C33" s="1" t="s">
        <v>251</v>
      </c>
      <c r="D33" s="1" t="s">
        <v>252</v>
      </c>
      <c r="E33" s="1" t="s">
        <v>253</v>
      </c>
      <c r="F33" s="2">
        <v>45130</v>
      </c>
      <c r="G33" s="1" t="s">
        <v>254</v>
      </c>
      <c r="H33" s="2">
        <v>44783</v>
      </c>
      <c r="I33" s="2">
        <v>44037</v>
      </c>
      <c r="J33" s="2">
        <v>45291</v>
      </c>
      <c r="K33" s="1" t="s">
        <v>966</v>
      </c>
      <c r="L33" s="1">
        <f t="shared" ref="L33:L35" si="7">F33-I33</f>
        <v>1093</v>
      </c>
      <c r="M33" s="4">
        <f t="shared" si="0"/>
        <v>36.43333333333333</v>
      </c>
      <c r="N33" s="1"/>
      <c r="O33" s="1"/>
      <c r="P33" s="1" t="s">
        <v>67</v>
      </c>
      <c r="Q33" s="5">
        <v>9.9616438356164387</v>
      </c>
      <c r="R33" s="1" t="s">
        <v>256</v>
      </c>
      <c r="S33" s="1" t="s">
        <v>175</v>
      </c>
      <c r="T33" s="1" t="s">
        <v>244</v>
      </c>
      <c r="U33" s="1" t="s">
        <v>52</v>
      </c>
      <c r="V33" s="1" t="s">
        <v>53</v>
      </c>
      <c r="W33" s="1" t="s">
        <v>62</v>
      </c>
      <c r="X33" s="1"/>
      <c r="Y33" s="1"/>
      <c r="Z33" s="1"/>
      <c r="AA33" s="1"/>
      <c r="AB33" s="1"/>
      <c r="AC33" s="1"/>
      <c r="AD33" s="1"/>
      <c r="AE33" s="1"/>
      <c r="AF33" s="1" t="s">
        <v>84</v>
      </c>
      <c r="AG33" s="1"/>
      <c r="AH33" s="1"/>
      <c r="AI33" s="1"/>
    </row>
    <row r="34" spans="1:35" x14ac:dyDescent="0.3">
      <c r="A34" s="1">
        <v>35</v>
      </c>
      <c r="B34" s="1" t="s">
        <v>30</v>
      </c>
      <c r="C34" s="1" t="s">
        <v>257</v>
      </c>
      <c r="D34" s="1" t="s">
        <v>258</v>
      </c>
      <c r="E34" s="1" t="s">
        <v>259</v>
      </c>
      <c r="F34" s="2">
        <v>44429</v>
      </c>
      <c r="G34" s="1"/>
      <c r="H34" s="2">
        <v>44332</v>
      </c>
      <c r="I34" s="2">
        <v>44062</v>
      </c>
      <c r="J34" s="2">
        <v>45291</v>
      </c>
      <c r="K34" s="1" t="s">
        <v>966</v>
      </c>
      <c r="L34" s="1">
        <f t="shared" si="7"/>
        <v>367</v>
      </c>
      <c r="M34" s="4">
        <f t="shared" si="0"/>
        <v>12.233333333333333</v>
      </c>
      <c r="N34" s="1" t="s">
        <v>260</v>
      </c>
      <c r="O34" s="1"/>
      <c r="P34" s="1" t="s">
        <v>67</v>
      </c>
      <c r="Q34" s="5">
        <v>54.268493150684932</v>
      </c>
      <c r="R34" s="1" t="s">
        <v>76</v>
      </c>
      <c r="S34" s="1" t="s">
        <v>50</v>
      </c>
      <c r="T34" s="1" t="s">
        <v>40</v>
      </c>
      <c r="U34" s="1" t="s">
        <v>41</v>
      </c>
      <c r="V34" s="1" t="s">
        <v>53</v>
      </c>
      <c r="W34" s="1" t="s">
        <v>43</v>
      </c>
      <c r="X34" s="1" t="s">
        <v>43</v>
      </c>
      <c r="Y34" s="1"/>
      <c r="Z34" s="1" t="s">
        <v>54</v>
      </c>
      <c r="AA34" s="1"/>
      <c r="AB34" s="1" t="s">
        <v>82</v>
      </c>
      <c r="AC34" s="1" t="s">
        <v>229</v>
      </c>
      <c r="AD34" s="1" t="s">
        <v>84</v>
      </c>
      <c r="AE34" s="1" t="s">
        <v>262</v>
      </c>
      <c r="AF34" s="1" t="s">
        <v>34</v>
      </c>
      <c r="AG34" s="1"/>
      <c r="AH34" s="1"/>
      <c r="AI34" s="1"/>
    </row>
    <row r="35" spans="1:35" x14ac:dyDescent="0.3">
      <c r="A35" s="1">
        <v>36</v>
      </c>
      <c r="B35" s="1" t="s">
        <v>30</v>
      </c>
      <c r="C35" s="1" t="s">
        <v>263</v>
      </c>
      <c r="D35" s="1" t="s">
        <v>264</v>
      </c>
      <c r="E35" s="1" t="s">
        <v>265</v>
      </c>
      <c r="F35" s="2">
        <v>44195</v>
      </c>
      <c r="G35" s="1" t="s">
        <v>266</v>
      </c>
      <c r="H35" s="2">
        <v>44068</v>
      </c>
      <c r="I35" s="2">
        <v>44048</v>
      </c>
      <c r="J35" s="2">
        <v>45291</v>
      </c>
      <c r="K35" s="1" t="s">
        <v>966</v>
      </c>
      <c r="L35" s="1">
        <f t="shared" si="7"/>
        <v>147</v>
      </c>
      <c r="M35" s="4">
        <f t="shared" si="0"/>
        <v>4.9000000000000004</v>
      </c>
      <c r="N35" s="1"/>
      <c r="O35" s="1"/>
      <c r="P35" s="1" t="s">
        <v>36</v>
      </c>
      <c r="Q35" s="5">
        <v>56.265753424657532</v>
      </c>
      <c r="R35" s="1" t="s">
        <v>76</v>
      </c>
      <c r="S35" s="1" t="s">
        <v>50</v>
      </c>
      <c r="T35" s="1" t="s">
        <v>40</v>
      </c>
      <c r="U35" s="1" t="s">
        <v>41</v>
      </c>
      <c r="V35" s="1" t="s">
        <v>53</v>
      </c>
      <c r="W35" s="1" t="s">
        <v>43</v>
      </c>
      <c r="X35" s="1" t="s">
        <v>43</v>
      </c>
      <c r="Y35" s="1"/>
      <c r="Z35" s="1" t="s">
        <v>54</v>
      </c>
      <c r="AA35" s="1"/>
      <c r="AB35" s="1"/>
      <c r="AC35" s="1"/>
      <c r="AD35" s="1"/>
      <c r="AE35" s="1"/>
      <c r="AF35" s="1"/>
      <c r="AG35" s="1"/>
      <c r="AH35" s="1"/>
      <c r="AI35" s="1"/>
    </row>
    <row r="36" spans="1:35" x14ac:dyDescent="0.3">
      <c r="A36" s="1">
        <v>37</v>
      </c>
      <c r="B36" s="1" t="s">
        <v>30</v>
      </c>
      <c r="C36" s="1" t="s">
        <v>268</v>
      </c>
      <c r="D36" s="1" t="s">
        <v>269</v>
      </c>
      <c r="E36" s="1" t="s">
        <v>270</v>
      </c>
      <c r="F36" s="2" t="s">
        <v>97</v>
      </c>
      <c r="G36" s="1" t="s">
        <v>271</v>
      </c>
      <c r="H36" s="2">
        <v>45425</v>
      </c>
      <c r="I36" s="2">
        <v>44087</v>
      </c>
      <c r="J36" s="2">
        <v>45291</v>
      </c>
      <c r="K36" s="1" t="s">
        <v>47</v>
      </c>
      <c r="L36" s="1">
        <f>J36-I36</f>
        <v>1204</v>
      </c>
      <c r="M36" s="4">
        <f t="shared" si="0"/>
        <v>40.133333333333333</v>
      </c>
      <c r="N36" s="1" t="s">
        <v>272</v>
      </c>
      <c r="O36" s="1"/>
      <c r="P36" s="1" t="s">
        <v>67</v>
      </c>
      <c r="Q36" s="5">
        <v>12.175342465753424</v>
      </c>
      <c r="R36" s="1" t="s">
        <v>69</v>
      </c>
      <c r="S36" s="1" t="s">
        <v>39</v>
      </c>
      <c r="T36" s="1" t="s">
        <v>244</v>
      </c>
      <c r="U36" s="1" t="s">
        <v>61</v>
      </c>
      <c r="V36" s="1" t="s">
        <v>53</v>
      </c>
      <c r="W36" s="1" t="s">
        <v>43</v>
      </c>
      <c r="X36" s="1" t="s">
        <v>62</v>
      </c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</row>
    <row r="37" spans="1:35" x14ac:dyDescent="0.3">
      <c r="A37" s="1">
        <v>38</v>
      </c>
      <c r="B37" s="1" t="s">
        <v>30</v>
      </c>
      <c r="C37" s="1" t="s">
        <v>274</v>
      </c>
      <c r="D37" s="1" t="s">
        <v>275</v>
      </c>
      <c r="E37" s="1" t="s">
        <v>276</v>
      </c>
      <c r="F37" s="2">
        <v>44675</v>
      </c>
      <c r="G37" s="1" t="s">
        <v>277</v>
      </c>
      <c r="H37" s="2">
        <v>44437</v>
      </c>
      <c r="I37" s="2">
        <v>44083</v>
      </c>
      <c r="J37" s="2">
        <v>45291</v>
      </c>
      <c r="K37" s="1" t="s">
        <v>966</v>
      </c>
      <c r="L37" s="1">
        <f t="shared" ref="L37:L38" si="8">F37-I37</f>
        <v>592</v>
      </c>
      <c r="M37" s="4">
        <f t="shared" si="0"/>
        <v>19.733333333333334</v>
      </c>
      <c r="N37" s="1" t="s">
        <v>278</v>
      </c>
      <c r="O37" s="1"/>
      <c r="P37" s="1" t="s">
        <v>67</v>
      </c>
      <c r="Q37" s="5">
        <v>59.161643835616438</v>
      </c>
      <c r="R37" s="1" t="s">
        <v>76</v>
      </c>
      <c r="S37" s="1" t="s">
        <v>39</v>
      </c>
      <c r="T37" s="1" t="s">
        <v>40</v>
      </c>
      <c r="U37" s="1" t="s">
        <v>41</v>
      </c>
      <c r="V37" s="1" t="s">
        <v>53</v>
      </c>
      <c r="W37" s="1" t="s">
        <v>62</v>
      </c>
      <c r="X37" s="1"/>
      <c r="Y37" s="1"/>
      <c r="Z37" s="1" t="s">
        <v>43</v>
      </c>
      <c r="AA37" s="1"/>
      <c r="AB37" s="1" t="s">
        <v>110</v>
      </c>
      <c r="AC37" s="1" t="s">
        <v>280</v>
      </c>
      <c r="AD37" s="1" t="s">
        <v>84</v>
      </c>
      <c r="AE37" s="1" t="s">
        <v>281</v>
      </c>
      <c r="AF37" s="1"/>
      <c r="AG37" s="1"/>
      <c r="AH37" s="1"/>
      <c r="AI37" s="1"/>
    </row>
    <row r="38" spans="1:35" x14ac:dyDescent="0.3">
      <c r="A38" s="1">
        <v>39</v>
      </c>
      <c r="B38" s="1" t="s">
        <v>30</v>
      </c>
      <c r="C38" s="1" t="s">
        <v>282</v>
      </c>
      <c r="D38" s="1" t="s">
        <v>283</v>
      </c>
      <c r="E38" s="1" t="s">
        <v>284</v>
      </c>
      <c r="F38" s="2">
        <v>44816</v>
      </c>
      <c r="G38" s="1" t="s">
        <v>277</v>
      </c>
      <c r="H38" s="2">
        <v>44427</v>
      </c>
      <c r="I38" s="2">
        <v>44087</v>
      </c>
      <c r="J38" s="2">
        <v>45291</v>
      </c>
      <c r="K38" s="1" t="s">
        <v>966</v>
      </c>
      <c r="L38" s="1">
        <f t="shared" si="8"/>
        <v>729</v>
      </c>
      <c r="M38" s="4">
        <f t="shared" si="0"/>
        <v>24.3</v>
      </c>
      <c r="N38" s="1" t="s">
        <v>285</v>
      </c>
      <c r="O38" s="1"/>
      <c r="P38" s="1" t="s">
        <v>36</v>
      </c>
      <c r="Q38" s="5">
        <v>41.156164383561645</v>
      </c>
      <c r="R38" s="1" t="s">
        <v>256</v>
      </c>
      <c r="S38" s="1" t="s">
        <v>50</v>
      </c>
      <c r="T38" s="1" t="s">
        <v>40</v>
      </c>
      <c r="U38" s="1" t="s">
        <v>41</v>
      </c>
      <c r="V38" s="1" t="s">
        <v>53</v>
      </c>
      <c r="W38" s="1" t="s">
        <v>62</v>
      </c>
      <c r="X38" s="1"/>
      <c r="Y38" s="1"/>
      <c r="Z38" s="1"/>
      <c r="AA38" s="1"/>
      <c r="AB38" s="1" t="s">
        <v>82</v>
      </c>
      <c r="AC38" s="1"/>
      <c r="AD38" s="1" t="s">
        <v>84</v>
      </c>
      <c r="AE38" s="1" t="s">
        <v>287</v>
      </c>
      <c r="AF38" s="1" t="s">
        <v>84</v>
      </c>
      <c r="AG38" s="1"/>
      <c r="AH38" s="1">
        <v>45494</v>
      </c>
      <c r="AI38" s="1"/>
    </row>
    <row r="39" spans="1:35" x14ac:dyDescent="0.3">
      <c r="A39" s="1">
        <v>40</v>
      </c>
      <c r="B39" s="1" t="s">
        <v>30</v>
      </c>
      <c r="C39" s="1" t="s">
        <v>288</v>
      </c>
      <c r="D39" s="1" t="s">
        <v>289</v>
      </c>
      <c r="E39" s="1" t="s">
        <v>290</v>
      </c>
      <c r="F39" s="2" t="s">
        <v>97</v>
      </c>
      <c r="G39" s="1" t="s">
        <v>291</v>
      </c>
      <c r="H39" s="2">
        <v>44191</v>
      </c>
      <c r="I39" s="2">
        <v>44093</v>
      </c>
      <c r="J39" s="2">
        <v>45291</v>
      </c>
      <c r="K39" s="1" t="s">
        <v>47</v>
      </c>
      <c r="L39" s="1">
        <f>J39-I39</f>
        <v>1198</v>
      </c>
      <c r="M39" s="4">
        <f t="shared" si="0"/>
        <v>39.93333333333333</v>
      </c>
      <c r="N39" s="1" t="s">
        <v>292</v>
      </c>
      <c r="O39" s="1"/>
      <c r="P39" s="1" t="s">
        <v>36</v>
      </c>
      <c r="Q39" s="5">
        <v>49.531506849315072</v>
      </c>
      <c r="R39" s="1" t="s">
        <v>38</v>
      </c>
      <c r="S39" s="1" t="s">
        <v>39</v>
      </c>
      <c r="T39" s="1" t="s">
        <v>40</v>
      </c>
      <c r="U39" s="1" t="s">
        <v>41</v>
      </c>
      <c r="V39" s="1" t="s">
        <v>53</v>
      </c>
      <c r="W39" s="1" t="s">
        <v>43</v>
      </c>
      <c r="X39" s="1" t="s">
        <v>54</v>
      </c>
      <c r="Y39" s="1"/>
      <c r="Z39" s="1" t="s">
        <v>34</v>
      </c>
      <c r="AA39" s="1"/>
      <c r="AB39" s="1" t="s">
        <v>110</v>
      </c>
      <c r="AC39" s="1" t="s">
        <v>280</v>
      </c>
      <c r="AD39" s="1" t="s">
        <v>84</v>
      </c>
      <c r="AE39" s="1"/>
      <c r="AF39" s="1"/>
      <c r="AG39" s="1"/>
      <c r="AH39" s="1"/>
      <c r="AI39" s="1"/>
    </row>
    <row r="40" spans="1:35" x14ac:dyDescent="0.3">
      <c r="A40" s="1">
        <v>41</v>
      </c>
      <c r="B40" s="1" t="s">
        <v>30</v>
      </c>
      <c r="C40" s="1" t="s">
        <v>294</v>
      </c>
      <c r="D40" s="1" t="s">
        <v>295</v>
      </c>
      <c r="E40" s="1" t="s">
        <v>296</v>
      </c>
      <c r="F40" s="2">
        <v>44447</v>
      </c>
      <c r="G40" s="1" t="s">
        <v>297</v>
      </c>
      <c r="H40" s="2">
        <v>44256</v>
      </c>
      <c r="I40" s="2">
        <v>44094</v>
      </c>
      <c r="J40" s="2">
        <v>45291</v>
      </c>
      <c r="K40" s="1" t="s">
        <v>966</v>
      </c>
      <c r="L40" s="1">
        <f t="shared" ref="L40:L42" si="9">F40-I40</f>
        <v>353</v>
      </c>
      <c r="M40" s="4">
        <f t="shared" si="0"/>
        <v>11.766666666666667</v>
      </c>
      <c r="N40" s="1"/>
      <c r="O40" s="1"/>
      <c r="P40" s="1" t="s">
        <v>67</v>
      </c>
      <c r="Q40" s="5">
        <v>65.490410958904107</v>
      </c>
      <c r="R40" s="1" t="s">
        <v>38</v>
      </c>
      <c r="S40" s="1" t="s">
        <v>50</v>
      </c>
      <c r="T40" s="1" t="s">
        <v>40</v>
      </c>
      <c r="U40" s="1" t="s">
        <v>41</v>
      </c>
      <c r="V40" s="1" t="s">
        <v>42</v>
      </c>
      <c r="W40" s="1" t="s">
        <v>43</v>
      </c>
      <c r="X40" s="1" t="s">
        <v>43</v>
      </c>
      <c r="Y40" s="1"/>
      <c r="Z40" s="1" t="s">
        <v>54</v>
      </c>
      <c r="AA40" s="1"/>
      <c r="AB40" s="1" t="s">
        <v>110</v>
      </c>
      <c r="AC40" s="1" t="s">
        <v>280</v>
      </c>
      <c r="AD40" s="1" t="s">
        <v>84</v>
      </c>
      <c r="AE40" s="1" t="s">
        <v>299</v>
      </c>
      <c r="AF40" s="1"/>
      <c r="AG40" s="1"/>
      <c r="AH40" s="1"/>
      <c r="AI40" s="1"/>
    </row>
    <row r="41" spans="1:35" x14ac:dyDescent="0.3">
      <c r="A41" s="1">
        <v>42</v>
      </c>
      <c r="B41" s="1" t="s">
        <v>30</v>
      </c>
      <c r="C41" s="1" t="s">
        <v>300</v>
      </c>
      <c r="D41" s="1" t="s">
        <v>301</v>
      </c>
      <c r="E41" s="1" t="s">
        <v>302</v>
      </c>
      <c r="F41" s="2">
        <v>44560</v>
      </c>
      <c r="G41" s="1" t="s">
        <v>266</v>
      </c>
      <c r="H41" s="2">
        <v>44263</v>
      </c>
      <c r="I41" s="2">
        <v>44104</v>
      </c>
      <c r="J41" s="2">
        <v>45291</v>
      </c>
      <c r="K41" s="1" t="s">
        <v>966</v>
      </c>
      <c r="L41" s="1">
        <f t="shared" si="9"/>
        <v>456</v>
      </c>
      <c r="M41" s="4">
        <f t="shared" si="0"/>
        <v>15.2</v>
      </c>
      <c r="N41" s="1" t="s">
        <v>303</v>
      </c>
      <c r="O41" s="1"/>
      <c r="P41" s="1" t="s">
        <v>36</v>
      </c>
      <c r="Q41" s="5">
        <v>43.098630136986301</v>
      </c>
      <c r="R41" s="1" t="s">
        <v>69</v>
      </c>
      <c r="S41" s="1" t="s">
        <v>50</v>
      </c>
      <c r="T41" s="1" t="s">
        <v>51</v>
      </c>
      <c r="U41" s="1" t="s">
        <v>305</v>
      </c>
      <c r="V41" s="1" t="s">
        <v>53</v>
      </c>
      <c r="W41" s="1" t="s">
        <v>62</v>
      </c>
      <c r="X41" s="1"/>
      <c r="Y41" s="1"/>
      <c r="Z41" s="1" t="s">
        <v>43</v>
      </c>
      <c r="AA41" s="1"/>
      <c r="AB41" s="1" t="s">
        <v>201</v>
      </c>
      <c r="AC41" s="1"/>
      <c r="AD41" s="1"/>
      <c r="AE41" s="1" t="s">
        <v>306</v>
      </c>
      <c r="AF41" s="1"/>
      <c r="AG41" s="1"/>
      <c r="AH41" s="1"/>
      <c r="AI41" s="1"/>
    </row>
    <row r="42" spans="1:35" x14ac:dyDescent="0.3">
      <c r="A42" s="1">
        <v>43</v>
      </c>
      <c r="B42" s="1" t="s">
        <v>30</v>
      </c>
      <c r="C42" s="1" t="s">
        <v>307</v>
      </c>
      <c r="D42" s="1" t="s">
        <v>308</v>
      </c>
      <c r="E42" s="1" t="s">
        <v>309</v>
      </c>
      <c r="F42" s="2">
        <v>44346</v>
      </c>
      <c r="G42" s="1" t="s">
        <v>310</v>
      </c>
      <c r="H42" s="2">
        <v>44209</v>
      </c>
      <c r="I42" s="2">
        <v>44122</v>
      </c>
      <c r="J42" s="2">
        <v>45291</v>
      </c>
      <c r="K42" s="1" t="s">
        <v>966</v>
      </c>
      <c r="L42" s="1">
        <f t="shared" si="9"/>
        <v>224</v>
      </c>
      <c r="M42" s="4">
        <f t="shared" si="0"/>
        <v>7.4666666666666668</v>
      </c>
      <c r="N42" s="1"/>
      <c r="O42" s="1"/>
      <c r="P42" s="1" t="s">
        <v>36</v>
      </c>
      <c r="Q42" s="5">
        <v>41.073972602739723</v>
      </c>
      <c r="R42" s="1" t="s">
        <v>76</v>
      </c>
      <c r="S42" s="1" t="s">
        <v>50</v>
      </c>
      <c r="T42" s="1" t="s">
        <v>51</v>
      </c>
      <c r="U42" s="1" t="s">
        <v>61</v>
      </c>
      <c r="V42" s="1" t="s">
        <v>53</v>
      </c>
      <c r="W42" s="1" t="s">
        <v>43</v>
      </c>
      <c r="X42" s="1" t="s">
        <v>43</v>
      </c>
      <c r="Y42" s="1"/>
      <c r="Z42" s="1"/>
      <c r="AA42" s="1"/>
      <c r="AB42" s="1" t="s">
        <v>82</v>
      </c>
      <c r="AC42" s="1"/>
      <c r="AD42" s="1" t="s">
        <v>84</v>
      </c>
      <c r="AE42" s="1"/>
      <c r="AF42" s="1"/>
      <c r="AG42" s="1"/>
      <c r="AH42" s="1"/>
      <c r="AI42" s="1"/>
    </row>
    <row r="43" spans="1:35" x14ac:dyDescent="0.3">
      <c r="A43" s="1">
        <v>44</v>
      </c>
      <c r="B43" s="1" t="s">
        <v>30</v>
      </c>
      <c r="C43" s="1" t="s">
        <v>312</v>
      </c>
      <c r="D43" s="1" t="s">
        <v>313</v>
      </c>
      <c r="E43" s="1" t="s">
        <v>314</v>
      </c>
      <c r="F43" s="2" t="s">
        <v>97</v>
      </c>
      <c r="G43" s="1" t="s">
        <v>315</v>
      </c>
      <c r="H43" s="2">
        <v>44202</v>
      </c>
      <c r="I43" s="2">
        <v>44118</v>
      </c>
      <c r="J43" s="2">
        <v>45291</v>
      </c>
      <c r="K43" s="1" t="s">
        <v>47</v>
      </c>
      <c r="L43" s="1">
        <f>J43-I43</f>
        <v>1173</v>
      </c>
      <c r="M43" s="4">
        <f t="shared" si="0"/>
        <v>39.1</v>
      </c>
      <c r="N43" s="1" t="s">
        <v>316</v>
      </c>
      <c r="O43" s="1"/>
      <c r="P43" s="1" t="s">
        <v>36</v>
      </c>
      <c r="Q43" s="5">
        <v>39.827397260273976</v>
      </c>
      <c r="R43" s="1" t="s">
        <v>76</v>
      </c>
      <c r="S43" s="1" t="s">
        <v>50</v>
      </c>
      <c r="T43" s="1" t="s">
        <v>89</v>
      </c>
      <c r="U43" s="1" t="s">
        <v>61</v>
      </c>
      <c r="V43" s="1" t="s">
        <v>53</v>
      </c>
      <c r="W43" s="1" t="s">
        <v>62</v>
      </c>
      <c r="X43" s="1" t="s">
        <v>43</v>
      </c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</row>
    <row r="44" spans="1:35" x14ac:dyDescent="0.3">
      <c r="A44" s="1">
        <v>45</v>
      </c>
      <c r="B44" s="1" t="s">
        <v>30</v>
      </c>
      <c r="C44" s="1" t="s">
        <v>318</v>
      </c>
      <c r="D44" s="1" t="s">
        <v>319</v>
      </c>
      <c r="E44" s="1" t="s">
        <v>320</v>
      </c>
      <c r="F44" s="2" t="s">
        <v>34</v>
      </c>
      <c r="G44" s="1" t="s">
        <v>58</v>
      </c>
      <c r="H44" s="2">
        <v>44116</v>
      </c>
      <c r="I44" s="2">
        <v>43101</v>
      </c>
      <c r="J44" s="2">
        <v>45291</v>
      </c>
      <c r="K44" s="1" t="s">
        <v>966</v>
      </c>
      <c r="L44" s="1">
        <f>H44-I44</f>
        <v>1015</v>
      </c>
      <c r="M44" s="4">
        <f t="shared" si="0"/>
        <v>33.833333333333336</v>
      </c>
      <c r="N44" s="1"/>
      <c r="O44" s="1"/>
      <c r="P44" s="1" t="s">
        <v>67</v>
      </c>
      <c r="Q44" s="5">
        <v>35.230136986301368</v>
      </c>
      <c r="R44" s="1" t="s">
        <v>174</v>
      </c>
      <c r="S44" s="1" t="s">
        <v>322</v>
      </c>
      <c r="T44" s="1" t="s">
        <v>51</v>
      </c>
      <c r="U44" s="1" t="s">
        <v>52</v>
      </c>
      <c r="V44" s="1" t="s">
        <v>42</v>
      </c>
      <c r="W44" s="1"/>
      <c r="X44" s="1"/>
      <c r="Y44" s="1"/>
      <c r="Z44" s="1"/>
      <c r="AA44" s="1"/>
      <c r="AB44" s="1" t="s">
        <v>82</v>
      </c>
      <c r="AC44" s="1"/>
      <c r="AD44" s="1"/>
      <c r="AE44" s="1" t="s">
        <v>323</v>
      </c>
      <c r="AF44" s="1"/>
      <c r="AG44" s="1"/>
      <c r="AH44" s="1"/>
      <c r="AI44" s="1"/>
    </row>
    <row r="45" spans="1:35" x14ac:dyDescent="0.3">
      <c r="A45" s="1">
        <v>46</v>
      </c>
      <c r="B45" s="1" t="s">
        <v>30</v>
      </c>
      <c r="C45" s="1" t="s">
        <v>324</v>
      </c>
      <c r="D45" s="1" t="s">
        <v>325</v>
      </c>
      <c r="E45" s="1" t="s">
        <v>326</v>
      </c>
      <c r="F45" s="2" t="s">
        <v>34</v>
      </c>
      <c r="G45" s="1" t="s">
        <v>35</v>
      </c>
      <c r="H45" s="2">
        <v>44314</v>
      </c>
      <c r="I45" s="2">
        <v>44137</v>
      </c>
      <c r="J45" s="2">
        <v>45291</v>
      </c>
      <c r="K45" s="1" t="s">
        <v>968</v>
      </c>
      <c r="L45" s="1">
        <f>H45-I45</f>
        <v>177</v>
      </c>
      <c r="M45" s="4">
        <f t="shared" si="0"/>
        <v>5.9</v>
      </c>
      <c r="N45" s="1" t="s">
        <v>327</v>
      </c>
      <c r="O45" s="1"/>
      <c r="P45" s="1" t="s">
        <v>36</v>
      </c>
      <c r="Q45" s="5">
        <v>56.610958904109587</v>
      </c>
      <c r="R45" s="1" t="s">
        <v>174</v>
      </c>
      <c r="S45" s="1" t="s">
        <v>50</v>
      </c>
      <c r="T45" s="1" t="s">
        <v>40</v>
      </c>
      <c r="U45" s="1" t="s">
        <v>41</v>
      </c>
      <c r="V45" s="1" t="s">
        <v>42</v>
      </c>
      <c r="W45" s="1" t="s">
        <v>43</v>
      </c>
      <c r="X45" s="1" t="s">
        <v>54</v>
      </c>
      <c r="Y45" s="1"/>
      <c r="Z45" s="1"/>
      <c r="AA45" s="1"/>
      <c r="AB45" s="1" t="s">
        <v>82</v>
      </c>
      <c r="AC45" s="1"/>
      <c r="AD45" s="1" t="s">
        <v>84</v>
      </c>
      <c r="AE45" s="1"/>
      <c r="AF45" s="1" t="s">
        <v>84</v>
      </c>
      <c r="AG45" s="1"/>
      <c r="AH45" s="1"/>
      <c r="AI45" s="1" t="s">
        <v>84</v>
      </c>
    </row>
    <row r="46" spans="1:35" x14ac:dyDescent="0.3">
      <c r="A46" s="1">
        <v>47</v>
      </c>
      <c r="B46" s="1" t="s">
        <v>30</v>
      </c>
      <c r="C46" s="1" t="s">
        <v>329</v>
      </c>
      <c r="D46" s="1" t="s">
        <v>330</v>
      </c>
      <c r="E46" s="1" t="s">
        <v>331</v>
      </c>
      <c r="F46" s="2">
        <v>44866</v>
      </c>
      <c r="G46" s="1" t="s">
        <v>332</v>
      </c>
      <c r="H46" s="2">
        <v>44290</v>
      </c>
      <c r="I46" s="2">
        <v>44144</v>
      </c>
      <c r="J46" s="2">
        <v>45291</v>
      </c>
      <c r="K46" s="1" t="s">
        <v>966</v>
      </c>
      <c r="L46" s="1">
        <f>F46-I46</f>
        <v>722</v>
      </c>
      <c r="M46" s="4">
        <f t="shared" si="0"/>
        <v>24.066666666666666</v>
      </c>
      <c r="N46" s="1" t="s">
        <v>333</v>
      </c>
      <c r="O46" s="1"/>
      <c r="P46" s="1" t="s">
        <v>67</v>
      </c>
      <c r="Q46" s="5">
        <v>29.035616438356165</v>
      </c>
      <c r="R46" s="1" t="s">
        <v>126</v>
      </c>
      <c r="S46" s="1" t="s">
        <v>50</v>
      </c>
      <c r="T46" s="1" t="s">
        <v>51</v>
      </c>
      <c r="U46" s="1" t="s">
        <v>335</v>
      </c>
      <c r="V46" s="1" t="s">
        <v>42</v>
      </c>
      <c r="W46" s="1"/>
      <c r="X46" s="1" t="s">
        <v>43</v>
      </c>
      <c r="Y46" s="1"/>
      <c r="Z46" s="1"/>
      <c r="AA46" s="1"/>
      <c r="AB46" s="1" t="s">
        <v>110</v>
      </c>
      <c r="AC46" s="1" t="s">
        <v>280</v>
      </c>
      <c r="AD46" s="1" t="s">
        <v>84</v>
      </c>
      <c r="AE46" s="1" t="s">
        <v>336</v>
      </c>
      <c r="AF46" s="1" t="s">
        <v>84</v>
      </c>
      <c r="AG46" s="1"/>
      <c r="AH46" s="1"/>
      <c r="AI46" s="1"/>
    </row>
    <row r="47" spans="1:35" x14ac:dyDescent="0.3">
      <c r="A47" s="1">
        <v>48</v>
      </c>
      <c r="B47" s="1" t="s">
        <v>30</v>
      </c>
      <c r="C47" s="1" t="s">
        <v>337</v>
      </c>
      <c r="D47" s="1" t="s">
        <v>338</v>
      </c>
      <c r="E47" s="1" t="s">
        <v>339</v>
      </c>
      <c r="F47" s="2" t="s">
        <v>97</v>
      </c>
      <c r="G47" s="1" t="s">
        <v>340</v>
      </c>
      <c r="H47" s="2">
        <v>45473</v>
      </c>
      <c r="I47" s="2">
        <v>44121</v>
      </c>
      <c r="J47" s="2">
        <v>45291</v>
      </c>
      <c r="K47" s="1" t="s">
        <v>47</v>
      </c>
      <c r="L47" s="1">
        <f t="shared" ref="L47:L48" si="10">J47-I47</f>
        <v>1170</v>
      </c>
      <c r="M47" s="4">
        <f t="shared" si="0"/>
        <v>39</v>
      </c>
      <c r="N47" s="1" t="s">
        <v>341</v>
      </c>
      <c r="O47" s="1"/>
      <c r="P47" s="1" t="s">
        <v>36</v>
      </c>
      <c r="Q47" s="5">
        <v>12.057534246575342</v>
      </c>
      <c r="R47" s="1" t="s">
        <v>256</v>
      </c>
      <c r="S47" s="1" t="s">
        <v>175</v>
      </c>
      <c r="T47" s="1" t="s">
        <v>51</v>
      </c>
      <c r="U47" s="1" t="s">
        <v>61</v>
      </c>
      <c r="V47" s="1" t="s">
        <v>53</v>
      </c>
      <c r="W47" s="1" t="s">
        <v>43</v>
      </c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</row>
    <row r="48" spans="1:35" x14ac:dyDescent="0.3">
      <c r="A48" s="1">
        <v>49</v>
      </c>
      <c r="B48" s="1" t="s">
        <v>30</v>
      </c>
      <c r="C48" s="1" t="s">
        <v>343</v>
      </c>
      <c r="D48" s="1" t="s">
        <v>344</v>
      </c>
      <c r="E48" s="1" t="s">
        <v>345</v>
      </c>
      <c r="F48" s="2" t="s">
        <v>97</v>
      </c>
      <c r="G48" s="1" t="s">
        <v>340</v>
      </c>
      <c r="H48" s="2">
        <v>44467</v>
      </c>
      <c r="I48" s="2">
        <v>44185</v>
      </c>
      <c r="J48" s="2">
        <v>45291</v>
      </c>
      <c r="K48" s="1" t="s">
        <v>47</v>
      </c>
      <c r="L48" s="1">
        <f t="shared" si="10"/>
        <v>1106</v>
      </c>
      <c r="M48" s="4">
        <f t="shared" si="0"/>
        <v>36.866666666666667</v>
      </c>
      <c r="N48" s="1" t="s">
        <v>346</v>
      </c>
      <c r="O48" s="1"/>
      <c r="P48" s="1" t="s">
        <v>36</v>
      </c>
      <c r="Q48" s="5">
        <v>19.882191780821916</v>
      </c>
      <c r="R48" s="1" t="s">
        <v>60</v>
      </c>
      <c r="S48" s="1" t="s">
        <v>50</v>
      </c>
      <c r="T48" s="1" t="s">
        <v>51</v>
      </c>
      <c r="U48" s="1" t="s">
        <v>335</v>
      </c>
      <c r="V48" s="1" t="s">
        <v>53</v>
      </c>
      <c r="W48" s="1" t="s">
        <v>43</v>
      </c>
      <c r="X48" s="1"/>
      <c r="Y48" s="1"/>
      <c r="Z48" s="1" t="s">
        <v>43</v>
      </c>
      <c r="AA48" s="1"/>
      <c r="AB48" s="1"/>
      <c r="AC48" s="1"/>
      <c r="AD48" s="1"/>
      <c r="AE48" s="1"/>
      <c r="AF48" s="1"/>
      <c r="AG48" s="1"/>
      <c r="AH48" s="1"/>
      <c r="AI48" s="1"/>
    </row>
    <row r="49" spans="1:35" x14ac:dyDescent="0.3">
      <c r="A49" s="1">
        <v>50</v>
      </c>
      <c r="B49" s="1" t="s">
        <v>30</v>
      </c>
      <c r="C49" s="1" t="s">
        <v>348</v>
      </c>
      <c r="D49" s="1" t="s">
        <v>349</v>
      </c>
      <c r="E49" s="1" t="s">
        <v>350</v>
      </c>
      <c r="F49" s="2">
        <v>44196</v>
      </c>
      <c r="G49" s="1" t="s">
        <v>351</v>
      </c>
      <c r="H49" s="2">
        <v>44177</v>
      </c>
      <c r="I49" s="2">
        <v>44150</v>
      </c>
      <c r="J49" s="2">
        <v>45291</v>
      </c>
      <c r="K49" s="1" t="s">
        <v>966</v>
      </c>
      <c r="L49" s="1">
        <f t="shared" ref="L49:L50" si="11">F49-I49</f>
        <v>46</v>
      </c>
      <c r="M49" s="4">
        <f t="shared" si="0"/>
        <v>1.5333333333333334</v>
      </c>
      <c r="N49" s="1"/>
      <c r="O49" s="1"/>
      <c r="P49" s="1" t="s">
        <v>67</v>
      </c>
      <c r="Q49" s="5">
        <v>71.010958904109586</v>
      </c>
      <c r="R49" s="1" t="s">
        <v>60</v>
      </c>
      <c r="S49" s="1" t="s">
        <v>50</v>
      </c>
      <c r="T49" s="1" t="s">
        <v>51</v>
      </c>
      <c r="U49" s="1" t="s">
        <v>335</v>
      </c>
      <c r="V49" s="1" t="s">
        <v>42</v>
      </c>
      <c r="W49" s="1"/>
      <c r="X49" s="1" t="s">
        <v>43</v>
      </c>
      <c r="Y49" s="1"/>
      <c r="Z49" s="1" t="s">
        <v>54</v>
      </c>
      <c r="AA49" s="1"/>
      <c r="AB49" s="1"/>
      <c r="AC49" s="1"/>
      <c r="AD49" s="1"/>
      <c r="AE49" s="1"/>
      <c r="AF49" s="1"/>
      <c r="AG49" s="1"/>
      <c r="AH49" s="1"/>
      <c r="AI49" s="1"/>
    </row>
    <row r="50" spans="1:35" x14ac:dyDescent="0.3">
      <c r="A50" s="1">
        <v>51</v>
      </c>
      <c r="B50" s="1" t="s">
        <v>30</v>
      </c>
      <c r="C50" s="1" t="s">
        <v>353</v>
      </c>
      <c r="D50" s="1" t="s">
        <v>354</v>
      </c>
      <c r="E50" s="1" t="s">
        <v>355</v>
      </c>
      <c r="F50" s="2">
        <v>44442</v>
      </c>
      <c r="G50" s="1" t="s">
        <v>356</v>
      </c>
      <c r="H50" s="2">
        <v>44167</v>
      </c>
      <c r="I50" s="2">
        <v>44139</v>
      </c>
      <c r="J50" s="2">
        <v>45291</v>
      </c>
      <c r="K50" s="1" t="s">
        <v>966</v>
      </c>
      <c r="L50" s="1">
        <f t="shared" si="11"/>
        <v>303</v>
      </c>
      <c r="M50" s="4">
        <f t="shared" si="0"/>
        <v>10.1</v>
      </c>
      <c r="N50" s="1" t="s">
        <v>357</v>
      </c>
      <c r="O50" s="1"/>
      <c r="P50" s="1" t="s">
        <v>67</v>
      </c>
      <c r="Q50" s="5">
        <v>49.257534246575339</v>
      </c>
      <c r="R50" s="1" t="s">
        <v>60</v>
      </c>
      <c r="S50" s="1" t="s">
        <v>50</v>
      </c>
      <c r="T50" s="1" t="s">
        <v>40</v>
      </c>
      <c r="U50" s="1" t="s">
        <v>41</v>
      </c>
      <c r="V50" s="1" t="s">
        <v>42</v>
      </c>
      <c r="W50" s="1" t="s">
        <v>43</v>
      </c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</row>
    <row r="51" spans="1:35" x14ac:dyDescent="0.3">
      <c r="A51" s="1">
        <v>52</v>
      </c>
      <c r="B51" s="1" t="s">
        <v>30</v>
      </c>
      <c r="C51" s="1" t="s">
        <v>359</v>
      </c>
      <c r="D51" s="1" t="s">
        <v>360</v>
      </c>
      <c r="E51" s="1" t="s">
        <v>361</v>
      </c>
      <c r="F51" s="2" t="s">
        <v>34</v>
      </c>
      <c r="G51" s="1" t="s">
        <v>58</v>
      </c>
      <c r="H51" s="2">
        <v>45248</v>
      </c>
      <c r="I51" s="2">
        <v>44182</v>
      </c>
      <c r="J51" s="2">
        <v>45291</v>
      </c>
      <c r="K51" s="1" t="s">
        <v>966</v>
      </c>
      <c r="L51" s="1">
        <f>H51-I51</f>
        <v>1066</v>
      </c>
      <c r="M51" s="4">
        <f t="shared" si="0"/>
        <v>35.533333333333331</v>
      </c>
      <c r="N51" s="1" t="s">
        <v>362</v>
      </c>
      <c r="O51" s="1"/>
      <c r="P51" s="1" t="s">
        <v>36</v>
      </c>
      <c r="Q51" s="5">
        <v>63.975342465753428</v>
      </c>
      <c r="R51" s="1" t="s">
        <v>69</v>
      </c>
      <c r="S51" s="1" t="s">
        <v>39</v>
      </c>
      <c r="T51" s="1" t="s">
        <v>40</v>
      </c>
      <c r="U51" s="1" t="s">
        <v>41</v>
      </c>
      <c r="V51" s="1" t="s">
        <v>53</v>
      </c>
      <c r="W51" s="1" t="s">
        <v>43</v>
      </c>
      <c r="X51" s="1" t="s">
        <v>54</v>
      </c>
      <c r="Y51" s="1"/>
      <c r="Z51" s="1"/>
      <c r="AA51" s="1"/>
      <c r="AB51" s="1" t="s">
        <v>82</v>
      </c>
      <c r="AC51" s="1" t="s">
        <v>280</v>
      </c>
      <c r="AD51" s="1" t="s">
        <v>84</v>
      </c>
      <c r="AE51" s="1" t="s">
        <v>364</v>
      </c>
      <c r="AF51" s="1" t="s">
        <v>84</v>
      </c>
      <c r="AG51" s="1"/>
      <c r="AH51" s="1" t="s">
        <v>365</v>
      </c>
      <c r="AI51" s="1"/>
    </row>
    <row r="52" spans="1:35" x14ac:dyDescent="0.3">
      <c r="A52" s="1">
        <v>53</v>
      </c>
      <c r="B52" s="1" t="s">
        <v>30</v>
      </c>
      <c r="C52" s="1" t="s">
        <v>366</v>
      </c>
      <c r="D52" s="1" t="s">
        <v>367</v>
      </c>
      <c r="E52" s="1" t="s">
        <v>368</v>
      </c>
      <c r="F52" s="2">
        <v>44344</v>
      </c>
      <c r="G52" s="1" t="s">
        <v>266</v>
      </c>
      <c r="H52" s="2">
        <v>44340</v>
      </c>
      <c r="I52" s="2">
        <v>44173</v>
      </c>
      <c r="J52" s="2">
        <v>45291</v>
      </c>
      <c r="K52" s="1" t="s">
        <v>966</v>
      </c>
      <c r="L52" s="1">
        <f>F52-I52</f>
        <v>171</v>
      </c>
      <c r="M52" s="4">
        <f t="shared" si="0"/>
        <v>5.7</v>
      </c>
      <c r="N52" s="1" t="s">
        <v>369</v>
      </c>
      <c r="O52" s="1"/>
      <c r="P52" s="1" t="s">
        <v>67</v>
      </c>
      <c r="Q52" s="5">
        <v>65.93424657534247</v>
      </c>
      <c r="R52" s="1" t="s">
        <v>38</v>
      </c>
      <c r="S52" s="1" t="s">
        <v>50</v>
      </c>
      <c r="T52" s="1" t="s">
        <v>40</v>
      </c>
      <c r="U52" s="1" t="s">
        <v>41</v>
      </c>
      <c r="V52" s="1" t="s">
        <v>53</v>
      </c>
      <c r="W52" s="1" t="s">
        <v>43</v>
      </c>
      <c r="X52" s="1" t="s">
        <v>54</v>
      </c>
      <c r="Y52" s="1"/>
      <c r="Z52" s="1" t="s">
        <v>54</v>
      </c>
      <c r="AA52" s="1"/>
      <c r="AB52" s="1" t="s">
        <v>82</v>
      </c>
      <c r="AC52" s="1" t="s">
        <v>280</v>
      </c>
      <c r="AD52" s="1" t="s">
        <v>84</v>
      </c>
      <c r="AE52" s="1" t="s">
        <v>371</v>
      </c>
      <c r="AF52" s="1"/>
      <c r="AG52" s="1"/>
      <c r="AH52" s="1"/>
      <c r="AI52" s="1"/>
    </row>
    <row r="53" spans="1:35" x14ac:dyDescent="0.3">
      <c r="A53" s="1">
        <v>54</v>
      </c>
      <c r="B53" s="1" t="s">
        <v>202</v>
      </c>
      <c r="C53" s="1" t="s">
        <v>372</v>
      </c>
      <c r="D53" s="1" t="s">
        <v>373</v>
      </c>
      <c r="E53" s="1" t="s">
        <v>374</v>
      </c>
      <c r="F53" s="2" t="s">
        <v>34</v>
      </c>
      <c r="G53" s="1" t="s">
        <v>58</v>
      </c>
      <c r="H53" s="2">
        <v>44261</v>
      </c>
      <c r="I53" s="2">
        <v>44220</v>
      </c>
      <c r="J53" s="2">
        <v>45291</v>
      </c>
      <c r="K53" s="1" t="s">
        <v>966</v>
      </c>
      <c r="L53" s="1">
        <f>H53-I53</f>
        <v>41</v>
      </c>
      <c r="M53" s="4">
        <f t="shared" si="0"/>
        <v>1.3666666666666667</v>
      </c>
      <c r="N53" s="1"/>
      <c r="O53" s="1"/>
      <c r="P53" s="1" t="s">
        <v>67</v>
      </c>
      <c r="Q53" s="5">
        <v>17.863013698630137</v>
      </c>
      <c r="R53" s="1" t="s">
        <v>60</v>
      </c>
      <c r="S53" s="1" t="s">
        <v>50</v>
      </c>
      <c r="T53" s="1" t="s">
        <v>51</v>
      </c>
      <c r="U53" s="1" t="s">
        <v>335</v>
      </c>
      <c r="V53" s="1" t="s">
        <v>70</v>
      </c>
      <c r="W53" s="1" t="s">
        <v>43</v>
      </c>
      <c r="X53" s="1" t="s">
        <v>43</v>
      </c>
      <c r="Y53" s="1"/>
      <c r="Z53" s="1" t="s">
        <v>54</v>
      </c>
      <c r="AA53" s="1"/>
      <c r="AB53" s="1"/>
      <c r="AC53" s="1"/>
      <c r="AD53" s="1"/>
      <c r="AE53" s="1"/>
      <c r="AF53" s="1"/>
      <c r="AG53" s="1"/>
      <c r="AH53" s="1"/>
      <c r="AI53" s="1"/>
    </row>
    <row r="54" spans="1:35" x14ac:dyDescent="0.3">
      <c r="A54" s="1">
        <v>55</v>
      </c>
      <c r="B54" s="1" t="s">
        <v>30</v>
      </c>
      <c r="C54" s="1" t="s">
        <v>376</v>
      </c>
      <c r="D54" s="1" t="s">
        <v>377</v>
      </c>
      <c r="E54" s="1" t="s">
        <v>378</v>
      </c>
      <c r="F54" s="2" t="s">
        <v>97</v>
      </c>
      <c r="G54" s="1" t="s">
        <v>379</v>
      </c>
      <c r="H54" s="2">
        <v>45383</v>
      </c>
      <c r="I54" s="2">
        <v>43641</v>
      </c>
      <c r="J54" s="2">
        <v>45291</v>
      </c>
      <c r="K54" s="1" t="s">
        <v>47</v>
      </c>
      <c r="L54" s="1">
        <f>J54-I54</f>
        <v>1650</v>
      </c>
      <c r="M54" s="4">
        <f t="shared" si="0"/>
        <v>55</v>
      </c>
      <c r="N54" s="1"/>
      <c r="O54" s="1"/>
      <c r="P54" s="1" t="s">
        <v>67</v>
      </c>
      <c r="Q54" s="5">
        <v>37.016438356164386</v>
      </c>
      <c r="R54" s="1" t="s">
        <v>60</v>
      </c>
      <c r="S54" s="1" t="s">
        <v>39</v>
      </c>
      <c r="T54" s="1" t="s">
        <v>40</v>
      </c>
      <c r="U54" s="1" t="s">
        <v>41</v>
      </c>
      <c r="V54" s="1" t="s">
        <v>53</v>
      </c>
      <c r="W54" s="1" t="s">
        <v>62</v>
      </c>
      <c r="X54" s="1"/>
      <c r="Y54" s="1"/>
      <c r="Z54" s="1" t="s">
        <v>54</v>
      </c>
      <c r="AA54" s="1"/>
      <c r="AB54" s="1" t="s">
        <v>82</v>
      </c>
      <c r="AC54" s="1"/>
      <c r="AD54" s="1"/>
      <c r="AE54" s="1" t="s">
        <v>381</v>
      </c>
      <c r="AF54" s="1" t="s">
        <v>84</v>
      </c>
      <c r="AG54" s="1"/>
      <c r="AH54" s="1" t="s">
        <v>382</v>
      </c>
      <c r="AI54" s="1"/>
    </row>
    <row r="55" spans="1:35" x14ac:dyDescent="0.3">
      <c r="A55" s="1">
        <v>56</v>
      </c>
      <c r="B55" s="1" t="s">
        <v>30</v>
      </c>
      <c r="C55" s="1" t="s">
        <v>383</v>
      </c>
      <c r="D55" s="1" t="s">
        <v>384</v>
      </c>
      <c r="E55" s="1" t="s">
        <v>385</v>
      </c>
      <c r="F55" s="2" t="s">
        <v>386</v>
      </c>
      <c r="G55" s="1" t="s">
        <v>387</v>
      </c>
      <c r="H55" s="2">
        <v>44209</v>
      </c>
      <c r="I55" s="2">
        <v>44195</v>
      </c>
      <c r="J55" s="2">
        <v>45291</v>
      </c>
      <c r="K55" s="1" t="s">
        <v>968</v>
      </c>
      <c r="L55" s="1">
        <f>H55-I55</f>
        <v>14</v>
      </c>
      <c r="M55" s="4">
        <f t="shared" si="0"/>
        <v>0.46666666666666667</v>
      </c>
      <c r="N55" s="1" t="s">
        <v>388</v>
      </c>
      <c r="O55" s="1"/>
      <c r="P55" s="1" t="s">
        <v>67</v>
      </c>
      <c r="Q55" s="5">
        <v>42.838356164383562</v>
      </c>
      <c r="R55" s="1" t="s">
        <v>390</v>
      </c>
      <c r="S55" s="1" t="s">
        <v>50</v>
      </c>
      <c r="T55" s="1" t="s">
        <v>40</v>
      </c>
      <c r="U55" s="1" t="s">
        <v>41</v>
      </c>
      <c r="V55" s="1" t="s">
        <v>53</v>
      </c>
      <c r="W55" s="1" t="s">
        <v>43</v>
      </c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</row>
    <row r="56" spans="1:35" x14ac:dyDescent="0.3">
      <c r="A56" s="1">
        <v>57</v>
      </c>
      <c r="B56" s="1" t="s">
        <v>30</v>
      </c>
      <c r="C56" s="1" t="s">
        <v>391</v>
      </c>
      <c r="D56" s="1" t="s">
        <v>392</v>
      </c>
      <c r="E56" s="1" t="s">
        <v>393</v>
      </c>
      <c r="F56" s="2" t="s">
        <v>34</v>
      </c>
      <c r="G56" s="1" t="s">
        <v>35</v>
      </c>
      <c r="H56" s="2">
        <v>44210</v>
      </c>
      <c r="I56" s="2">
        <v>44200</v>
      </c>
      <c r="J56" s="2">
        <v>45291</v>
      </c>
      <c r="K56" s="1" t="s">
        <v>968</v>
      </c>
      <c r="L56" s="1">
        <f>H56-I56</f>
        <v>10</v>
      </c>
      <c r="M56" s="4">
        <f t="shared" si="0"/>
        <v>0.33333333333333331</v>
      </c>
      <c r="N56" s="1" t="s">
        <v>394</v>
      </c>
      <c r="O56" s="1"/>
      <c r="P56" s="1" t="s">
        <v>67</v>
      </c>
      <c r="Q56" s="5">
        <v>55.868493150684934</v>
      </c>
      <c r="R56" s="1" t="s">
        <v>256</v>
      </c>
      <c r="S56" s="1" t="s">
        <v>175</v>
      </c>
      <c r="T56" s="1" t="s">
        <v>40</v>
      </c>
      <c r="U56" s="1" t="s">
        <v>41</v>
      </c>
      <c r="V56" s="1" t="s">
        <v>53</v>
      </c>
      <c r="W56" s="1" t="s">
        <v>62</v>
      </c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</row>
    <row r="57" spans="1:35" x14ac:dyDescent="0.3">
      <c r="A57" s="1">
        <v>58</v>
      </c>
      <c r="B57" s="1" t="s">
        <v>30</v>
      </c>
      <c r="C57" s="1" t="s">
        <v>396</v>
      </c>
      <c r="D57" s="1" t="s">
        <v>397</v>
      </c>
      <c r="E57" s="1" t="s">
        <v>398</v>
      </c>
      <c r="F57" s="2">
        <v>45290</v>
      </c>
      <c r="G57" s="1" t="s">
        <v>266</v>
      </c>
      <c r="H57" s="2">
        <v>45224</v>
      </c>
      <c r="I57" s="2">
        <v>44233</v>
      </c>
      <c r="J57" s="2">
        <v>45291</v>
      </c>
      <c r="K57" s="1" t="s">
        <v>966</v>
      </c>
      <c r="L57" s="1">
        <f>F57-I57</f>
        <v>1057</v>
      </c>
      <c r="M57" s="4">
        <f t="shared" si="0"/>
        <v>35.233333333333334</v>
      </c>
      <c r="N57" s="1" t="s">
        <v>399</v>
      </c>
      <c r="O57" s="1"/>
      <c r="P57" s="1" t="s">
        <v>36</v>
      </c>
      <c r="Q57" s="5">
        <v>60.802739726027397</v>
      </c>
      <c r="R57" s="1" t="s">
        <v>109</v>
      </c>
      <c r="S57" s="1" t="s">
        <v>39</v>
      </c>
      <c r="T57" s="1" t="s">
        <v>40</v>
      </c>
      <c r="U57" s="1" t="s">
        <v>41</v>
      </c>
      <c r="V57" s="1" t="s">
        <v>53</v>
      </c>
      <c r="W57" s="1" t="s">
        <v>43</v>
      </c>
      <c r="X57" s="1" t="s">
        <v>43</v>
      </c>
      <c r="Y57" s="1"/>
      <c r="Z57" s="1" t="s">
        <v>43</v>
      </c>
      <c r="AA57" s="1"/>
      <c r="AB57" s="1" t="s">
        <v>82</v>
      </c>
      <c r="AC57" s="1" t="s">
        <v>280</v>
      </c>
      <c r="AD57" s="1" t="s">
        <v>84</v>
      </c>
      <c r="AE57" s="1" t="s">
        <v>401</v>
      </c>
      <c r="AF57" s="1" t="s">
        <v>84</v>
      </c>
      <c r="AG57" s="1" t="s">
        <v>402</v>
      </c>
      <c r="AH57" s="1" t="s">
        <v>403</v>
      </c>
      <c r="AI57" s="1"/>
    </row>
    <row r="58" spans="1:35" x14ac:dyDescent="0.3">
      <c r="A58" s="1">
        <v>59</v>
      </c>
      <c r="B58" s="1" t="s">
        <v>202</v>
      </c>
      <c r="C58" s="1" t="s">
        <v>404</v>
      </c>
      <c r="D58" s="1" t="s">
        <v>405</v>
      </c>
      <c r="E58" s="1" t="s">
        <v>406</v>
      </c>
      <c r="F58" s="2" t="s">
        <v>97</v>
      </c>
      <c r="G58" s="1" t="s">
        <v>407</v>
      </c>
      <c r="H58" s="2">
        <v>45220</v>
      </c>
      <c r="I58" s="2">
        <v>42909</v>
      </c>
      <c r="J58" s="2">
        <v>45291</v>
      </c>
      <c r="K58" s="1" t="s">
        <v>47</v>
      </c>
      <c r="L58" s="1">
        <f>J58-I58</f>
        <v>2382</v>
      </c>
      <c r="M58" s="4">
        <f t="shared" si="0"/>
        <v>79.400000000000006</v>
      </c>
      <c r="N58" s="1" t="s">
        <v>408</v>
      </c>
      <c r="O58" s="1"/>
      <c r="P58" s="1" t="s">
        <v>36</v>
      </c>
      <c r="Q58" s="5">
        <v>33.739726027397261</v>
      </c>
      <c r="R58" s="1" t="s">
        <v>76</v>
      </c>
      <c r="S58" s="1" t="s">
        <v>39</v>
      </c>
      <c r="T58" s="1" t="s">
        <v>40</v>
      </c>
      <c r="U58" s="1" t="s">
        <v>41</v>
      </c>
      <c r="V58" s="1" t="s">
        <v>42</v>
      </c>
      <c r="W58" s="1" t="s">
        <v>43</v>
      </c>
      <c r="X58" s="1" t="s">
        <v>54</v>
      </c>
      <c r="Y58" s="1"/>
      <c r="Z58" s="1"/>
      <c r="AA58" s="1"/>
      <c r="AB58" s="1" t="s">
        <v>82</v>
      </c>
      <c r="AC58" s="1"/>
      <c r="AD58" s="1" t="s">
        <v>62</v>
      </c>
      <c r="AE58" s="1"/>
      <c r="AF58" s="1" t="s">
        <v>84</v>
      </c>
      <c r="AG58" s="1"/>
      <c r="AH58" s="1">
        <v>43739</v>
      </c>
      <c r="AI58" s="1"/>
    </row>
    <row r="59" spans="1:35" x14ac:dyDescent="0.3">
      <c r="A59" s="1">
        <v>60</v>
      </c>
      <c r="B59" s="1" t="s">
        <v>202</v>
      </c>
      <c r="C59" s="1" t="s">
        <v>410</v>
      </c>
      <c r="D59" s="1" t="s">
        <v>411</v>
      </c>
      <c r="E59" s="1" t="s">
        <v>412</v>
      </c>
      <c r="F59" s="2" t="s">
        <v>34</v>
      </c>
      <c r="G59" s="1" t="s">
        <v>58</v>
      </c>
      <c r="H59" s="2">
        <v>44327</v>
      </c>
      <c r="I59" s="2">
        <v>42678</v>
      </c>
      <c r="J59" s="2">
        <v>45291</v>
      </c>
      <c r="K59" s="1" t="s">
        <v>966</v>
      </c>
      <c r="L59" s="1">
        <f>H59-I59</f>
        <v>1649</v>
      </c>
      <c r="M59" s="4">
        <f t="shared" si="0"/>
        <v>54.966666666666669</v>
      </c>
      <c r="N59" s="1"/>
      <c r="O59" s="1"/>
      <c r="P59" s="1" t="s">
        <v>67</v>
      </c>
      <c r="Q59" s="5">
        <v>45.715068493150682</v>
      </c>
      <c r="R59" s="1" t="s">
        <v>69</v>
      </c>
      <c r="S59" s="1" t="s">
        <v>39</v>
      </c>
      <c r="T59" s="1" t="s">
        <v>51</v>
      </c>
      <c r="U59" s="1" t="s">
        <v>61</v>
      </c>
      <c r="V59" s="1" t="s">
        <v>53</v>
      </c>
      <c r="W59" s="1" t="s">
        <v>62</v>
      </c>
      <c r="X59" s="1"/>
      <c r="Y59" s="1"/>
      <c r="Z59" s="1"/>
      <c r="AA59" s="1"/>
      <c r="AB59" s="1" t="s">
        <v>82</v>
      </c>
      <c r="AC59" s="1"/>
      <c r="AD59" s="1"/>
      <c r="AE59" s="1"/>
      <c r="AF59" s="1" t="s">
        <v>84</v>
      </c>
      <c r="AG59" s="1"/>
      <c r="AH59" s="1" t="s">
        <v>414</v>
      </c>
      <c r="AI59" s="1" t="s">
        <v>84</v>
      </c>
    </row>
    <row r="60" spans="1:35" x14ac:dyDescent="0.3">
      <c r="A60" s="1">
        <v>61</v>
      </c>
      <c r="B60" s="1" t="s">
        <v>30</v>
      </c>
      <c r="C60" s="1" t="s">
        <v>415</v>
      </c>
      <c r="D60" s="1" t="s">
        <v>416</v>
      </c>
      <c r="E60" s="1" t="s">
        <v>417</v>
      </c>
      <c r="F60" s="2">
        <v>45290</v>
      </c>
      <c r="G60" s="1" t="s">
        <v>266</v>
      </c>
      <c r="H60" s="2">
        <v>44243</v>
      </c>
      <c r="I60" s="2">
        <v>44135</v>
      </c>
      <c r="J60" s="2">
        <v>45291</v>
      </c>
      <c r="K60" s="1" t="s">
        <v>966</v>
      </c>
      <c r="L60" s="1">
        <f>F60-I60</f>
        <v>1155</v>
      </c>
      <c r="M60" s="4">
        <f t="shared" si="0"/>
        <v>38.5</v>
      </c>
      <c r="N60" s="1"/>
      <c r="O60" s="1"/>
      <c r="P60" s="1" t="s">
        <v>67</v>
      </c>
      <c r="Q60" s="5">
        <v>34.065753424657537</v>
      </c>
      <c r="R60" s="1" t="s">
        <v>69</v>
      </c>
      <c r="S60" s="1" t="s">
        <v>39</v>
      </c>
      <c r="T60" s="1" t="s">
        <v>40</v>
      </c>
      <c r="U60" s="1" t="s">
        <v>41</v>
      </c>
      <c r="V60" s="1" t="s">
        <v>53</v>
      </c>
      <c r="W60" s="1" t="s">
        <v>62</v>
      </c>
      <c r="X60" s="1"/>
      <c r="Y60" s="1"/>
      <c r="Z60" s="1"/>
      <c r="AA60" s="1"/>
      <c r="AB60" s="1" t="s">
        <v>201</v>
      </c>
      <c r="AC60" s="1"/>
      <c r="AD60" s="1"/>
      <c r="AE60" s="1" t="s">
        <v>371</v>
      </c>
      <c r="AF60" s="1"/>
      <c r="AG60" s="1"/>
      <c r="AH60" s="1"/>
      <c r="AI60" s="1"/>
    </row>
    <row r="61" spans="1:35" x14ac:dyDescent="0.3">
      <c r="A61" s="1">
        <v>62</v>
      </c>
      <c r="B61" s="1" t="s">
        <v>202</v>
      </c>
      <c r="C61" s="1" t="s">
        <v>419</v>
      </c>
      <c r="D61" s="1" t="s">
        <v>420</v>
      </c>
      <c r="E61" s="1" t="s">
        <v>421</v>
      </c>
      <c r="F61" s="2" t="s">
        <v>34</v>
      </c>
      <c r="G61" s="1" t="s">
        <v>35</v>
      </c>
      <c r="H61" s="2">
        <v>45267</v>
      </c>
      <c r="I61" s="2">
        <v>44255</v>
      </c>
      <c r="J61" s="2">
        <v>45291</v>
      </c>
      <c r="K61" s="1" t="s">
        <v>968</v>
      </c>
      <c r="L61" s="1">
        <f>H61-I61</f>
        <v>1012</v>
      </c>
      <c r="M61" s="4">
        <f t="shared" si="0"/>
        <v>33.733333333333334</v>
      </c>
      <c r="N61" s="1" t="s">
        <v>422</v>
      </c>
      <c r="O61" s="1"/>
      <c r="P61" s="1" t="s">
        <v>67</v>
      </c>
      <c r="Q61" s="5">
        <v>38.145205479452052</v>
      </c>
      <c r="R61" s="1" t="s">
        <v>76</v>
      </c>
      <c r="S61" s="1" t="s">
        <v>50</v>
      </c>
      <c r="T61" s="1" t="s">
        <v>51</v>
      </c>
      <c r="U61" s="1" t="s">
        <v>305</v>
      </c>
      <c r="V61" s="1" t="s">
        <v>70</v>
      </c>
      <c r="W61" s="1" t="s">
        <v>43</v>
      </c>
      <c r="X61" s="1" t="s">
        <v>43</v>
      </c>
      <c r="Y61" s="1"/>
      <c r="Z61" s="1" t="s">
        <v>43</v>
      </c>
      <c r="AA61" s="1"/>
      <c r="AB61" s="1" t="s">
        <v>201</v>
      </c>
      <c r="AC61" s="1"/>
      <c r="AD61" s="1" t="s">
        <v>84</v>
      </c>
      <c r="AE61" s="1" t="s">
        <v>424</v>
      </c>
      <c r="AF61" s="1"/>
      <c r="AG61" s="1"/>
      <c r="AH61" s="1"/>
      <c r="AI61" s="1"/>
    </row>
    <row r="62" spans="1:35" x14ac:dyDescent="0.3">
      <c r="A62" s="1">
        <v>63</v>
      </c>
      <c r="B62" s="1" t="s">
        <v>30</v>
      </c>
      <c r="C62" s="1" t="s">
        <v>425</v>
      </c>
      <c r="D62" s="1" t="s">
        <v>426</v>
      </c>
      <c r="E62" s="1" t="s">
        <v>427</v>
      </c>
      <c r="F62" s="2">
        <v>44448</v>
      </c>
      <c r="G62" s="1" t="s">
        <v>428</v>
      </c>
      <c r="H62" s="2">
        <v>44301</v>
      </c>
      <c r="I62" s="2">
        <v>44286</v>
      </c>
      <c r="J62" s="2">
        <v>45291</v>
      </c>
      <c r="K62" s="1" t="s">
        <v>966</v>
      </c>
      <c r="L62" s="1">
        <f>F62-I62</f>
        <v>162</v>
      </c>
      <c r="M62" s="4">
        <f t="shared" si="0"/>
        <v>5.4</v>
      </c>
      <c r="N62" s="1"/>
      <c r="O62" s="1"/>
      <c r="P62" s="1" t="s">
        <v>36</v>
      </c>
      <c r="Q62" s="5">
        <v>61.827397260273976</v>
      </c>
      <c r="R62" s="1" t="s">
        <v>38</v>
      </c>
      <c r="S62" s="1" t="s">
        <v>50</v>
      </c>
      <c r="T62" s="1" t="s">
        <v>40</v>
      </c>
      <c r="U62" s="1" t="s">
        <v>41</v>
      </c>
      <c r="V62" s="1" t="s">
        <v>70</v>
      </c>
      <c r="W62" s="1" t="s">
        <v>43</v>
      </c>
      <c r="X62" s="1" t="s">
        <v>43</v>
      </c>
      <c r="Y62" s="1"/>
      <c r="Z62" s="1" t="s">
        <v>43</v>
      </c>
      <c r="AA62" s="1"/>
      <c r="AB62" s="1"/>
      <c r="AC62" s="1"/>
      <c r="AD62" s="1"/>
      <c r="AE62" s="1"/>
      <c r="AF62" s="1"/>
      <c r="AG62" s="1"/>
      <c r="AH62" s="1"/>
      <c r="AI62" s="1"/>
    </row>
    <row r="63" spans="1:35" x14ac:dyDescent="0.3">
      <c r="A63" s="1">
        <v>64</v>
      </c>
      <c r="B63" s="1" t="s">
        <v>30</v>
      </c>
      <c r="C63" s="1" t="s">
        <v>430</v>
      </c>
      <c r="D63" s="1" t="s">
        <v>431</v>
      </c>
      <c r="E63" s="1" t="s">
        <v>432</v>
      </c>
      <c r="F63" s="2" t="s">
        <v>97</v>
      </c>
      <c r="G63" s="1" t="s">
        <v>433</v>
      </c>
      <c r="H63" s="2">
        <v>44308</v>
      </c>
      <c r="I63" s="2">
        <v>44297</v>
      </c>
      <c r="J63" s="2">
        <v>45291</v>
      </c>
      <c r="K63" s="1" t="s">
        <v>47</v>
      </c>
      <c r="L63" s="1">
        <f t="shared" ref="L63:L66" si="12">J63-I63</f>
        <v>994</v>
      </c>
      <c r="M63" s="4">
        <f t="shared" si="0"/>
        <v>33.133333333333333</v>
      </c>
      <c r="N63" s="1"/>
      <c r="O63" s="1"/>
      <c r="P63" s="1" t="s">
        <v>36</v>
      </c>
      <c r="Q63" s="5">
        <v>13.58904109589041</v>
      </c>
      <c r="R63" s="1" t="s">
        <v>256</v>
      </c>
      <c r="S63" s="1" t="s">
        <v>175</v>
      </c>
      <c r="T63" s="1" t="s">
        <v>51</v>
      </c>
      <c r="U63" s="1" t="s">
        <v>335</v>
      </c>
      <c r="V63" s="1" t="s">
        <v>53</v>
      </c>
      <c r="W63" s="1" t="s">
        <v>62</v>
      </c>
      <c r="X63" s="1" t="s">
        <v>62</v>
      </c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</row>
    <row r="64" spans="1:35" x14ac:dyDescent="0.3">
      <c r="A64" s="1">
        <v>66</v>
      </c>
      <c r="B64" s="1" t="s">
        <v>30</v>
      </c>
      <c r="C64" s="1" t="s">
        <v>435</v>
      </c>
      <c r="D64" s="1" t="s">
        <v>436</v>
      </c>
      <c r="E64" s="1" t="s">
        <v>437</v>
      </c>
      <c r="F64" s="2" t="s">
        <v>97</v>
      </c>
      <c r="G64" s="1" t="s">
        <v>438</v>
      </c>
      <c r="H64" s="2">
        <v>44354</v>
      </c>
      <c r="I64" s="2">
        <v>43486</v>
      </c>
      <c r="J64" s="2">
        <v>45291</v>
      </c>
      <c r="K64" s="1" t="s">
        <v>47</v>
      </c>
      <c r="L64" s="1">
        <f t="shared" si="12"/>
        <v>1805</v>
      </c>
      <c r="M64" s="4">
        <f t="shared" si="0"/>
        <v>60.166666666666664</v>
      </c>
      <c r="N64" s="1" t="s">
        <v>439</v>
      </c>
      <c r="O64" s="1"/>
      <c r="P64" s="1" t="s">
        <v>36</v>
      </c>
      <c r="Q64" s="5">
        <v>13.419178082191781</v>
      </c>
      <c r="R64" s="1" t="s">
        <v>60</v>
      </c>
      <c r="S64" s="1" t="s">
        <v>50</v>
      </c>
      <c r="T64" s="1" t="s">
        <v>51</v>
      </c>
      <c r="U64" s="1" t="s">
        <v>441</v>
      </c>
      <c r="V64" s="1" t="s">
        <v>42</v>
      </c>
      <c r="W64" s="1" t="s">
        <v>62</v>
      </c>
      <c r="X64" s="1"/>
      <c r="Y64" s="1"/>
      <c r="Z64" s="1"/>
      <c r="AA64" s="1"/>
      <c r="AB64" s="1"/>
      <c r="AC64" s="1"/>
      <c r="AD64" s="1"/>
      <c r="AE64" s="1"/>
      <c r="AF64" s="1" t="s">
        <v>84</v>
      </c>
      <c r="AG64" s="1"/>
      <c r="AH64" s="1"/>
      <c r="AI64" s="1"/>
    </row>
    <row r="65" spans="1:35" x14ac:dyDescent="0.3">
      <c r="A65" s="1">
        <v>67</v>
      </c>
      <c r="B65" s="1" t="s">
        <v>202</v>
      </c>
      <c r="C65" s="1" t="s">
        <v>442</v>
      </c>
      <c r="D65" s="1" t="s">
        <v>443</v>
      </c>
      <c r="E65" s="1" t="s">
        <v>444</v>
      </c>
      <c r="F65" s="2" t="s">
        <v>97</v>
      </c>
      <c r="G65" s="1" t="s">
        <v>445</v>
      </c>
      <c r="H65" s="2">
        <v>44614</v>
      </c>
      <c r="I65" s="2">
        <v>44441</v>
      </c>
      <c r="J65" s="2">
        <v>45291</v>
      </c>
      <c r="K65" s="1" t="s">
        <v>47</v>
      </c>
      <c r="L65" s="1">
        <f t="shared" si="12"/>
        <v>850</v>
      </c>
      <c r="M65" s="4">
        <f t="shared" si="0"/>
        <v>28.333333333333332</v>
      </c>
      <c r="N65" s="1" t="s">
        <v>446</v>
      </c>
      <c r="O65" s="1"/>
      <c r="P65" s="1" t="s">
        <v>67</v>
      </c>
      <c r="Q65" s="5">
        <v>20.542465753424658</v>
      </c>
      <c r="R65" s="1" t="s">
        <v>38</v>
      </c>
      <c r="S65" s="1" t="s">
        <v>39</v>
      </c>
      <c r="T65" s="1" t="s">
        <v>51</v>
      </c>
      <c r="U65" s="1" t="s">
        <v>61</v>
      </c>
      <c r="V65" s="1" t="s">
        <v>42</v>
      </c>
      <c r="W65" s="1" t="s">
        <v>62</v>
      </c>
      <c r="X65" s="1" t="s">
        <v>43</v>
      </c>
      <c r="Y65" s="1"/>
      <c r="Z65" s="1"/>
      <c r="AA65" s="1"/>
      <c r="AB65" s="1" t="s">
        <v>201</v>
      </c>
      <c r="AC65" s="1"/>
      <c r="AD65" s="1" t="s">
        <v>84</v>
      </c>
      <c r="AE65" s="1" t="s">
        <v>448</v>
      </c>
      <c r="AF65" s="1" t="s">
        <v>84</v>
      </c>
      <c r="AG65" s="1"/>
      <c r="AH65" s="1"/>
      <c r="AI65" s="1"/>
    </row>
    <row r="66" spans="1:35" x14ac:dyDescent="0.3">
      <c r="A66" s="1">
        <v>68</v>
      </c>
      <c r="B66" s="1" t="s">
        <v>30</v>
      </c>
      <c r="C66" s="1" t="s">
        <v>449</v>
      </c>
      <c r="D66" s="1" t="s">
        <v>450</v>
      </c>
      <c r="E66" s="1" t="s">
        <v>451</v>
      </c>
      <c r="F66" s="2" t="s">
        <v>97</v>
      </c>
      <c r="G66" s="1" t="s">
        <v>452</v>
      </c>
      <c r="H66" s="2">
        <v>45280</v>
      </c>
      <c r="I66" s="2">
        <v>44557</v>
      </c>
      <c r="J66" s="2">
        <v>45291</v>
      </c>
      <c r="K66" s="1" t="s">
        <v>47</v>
      </c>
      <c r="L66" s="1">
        <f t="shared" si="12"/>
        <v>734</v>
      </c>
      <c r="M66" s="4">
        <f t="shared" ref="M66:M128" si="13">L66/30</f>
        <v>24.466666666666665</v>
      </c>
      <c r="N66" s="1" t="s">
        <v>453</v>
      </c>
      <c r="O66" s="1"/>
      <c r="P66" s="1" t="s">
        <v>67</v>
      </c>
      <c r="Q66" s="5">
        <v>34.038356164383565</v>
      </c>
      <c r="R66" s="1" t="s">
        <v>69</v>
      </c>
      <c r="S66" s="1" t="s">
        <v>39</v>
      </c>
      <c r="T66" s="1" t="s">
        <v>89</v>
      </c>
      <c r="U66" s="1" t="s">
        <v>335</v>
      </c>
      <c r="V66" s="1" t="s">
        <v>53</v>
      </c>
      <c r="W66" s="1" t="s">
        <v>62</v>
      </c>
      <c r="X66" s="1"/>
      <c r="Y66" s="1"/>
      <c r="Z66" s="1"/>
      <c r="AA66" s="1"/>
      <c r="AB66" s="1" t="s">
        <v>82</v>
      </c>
      <c r="AC66" s="1"/>
      <c r="AD66" s="1"/>
      <c r="AE66" s="1" t="s">
        <v>455</v>
      </c>
      <c r="AF66" s="1"/>
      <c r="AG66" s="1"/>
      <c r="AH66" s="1"/>
      <c r="AI66" s="1"/>
    </row>
    <row r="67" spans="1:35" x14ac:dyDescent="0.3">
      <c r="A67" s="1">
        <v>69</v>
      </c>
      <c r="B67" s="1" t="s">
        <v>30</v>
      </c>
      <c r="C67" s="1" t="s">
        <v>456</v>
      </c>
      <c r="D67" s="1" t="s">
        <v>457</v>
      </c>
      <c r="E67" s="1" t="s">
        <v>458</v>
      </c>
      <c r="F67" s="2">
        <v>44926</v>
      </c>
      <c r="G67" s="1" t="s">
        <v>459</v>
      </c>
      <c r="H67" s="2">
        <v>44717</v>
      </c>
      <c r="I67" s="2">
        <v>44383</v>
      </c>
      <c r="J67" s="2">
        <v>45291</v>
      </c>
      <c r="K67" s="1" t="s">
        <v>966</v>
      </c>
      <c r="L67" s="1">
        <f>F67-I67</f>
        <v>543</v>
      </c>
      <c r="M67" s="4">
        <f t="shared" si="13"/>
        <v>18.100000000000001</v>
      </c>
      <c r="N67" s="1"/>
      <c r="O67" s="1"/>
      <c r="P67" s="1" t="s">
        <v>67</v>
      </c>
      <c r="Q67" s="5">
        <v>46.084931506849315</v>
      </c>
      <c r="R67" s="1" t="s">
        <v>38</v>
      </c>
      <c r="S67" s="1" t="s">
        <v>50</v>
      </c>
      <c r="T67" s="1" t="s">
        <v>51</v>
      </c>
      <c r="U67" s="1" t="s">
        <v>335</v>
      </c>
      <c r="V67" s="1" t="s">
        <v>53</v>
      </c>
      <c r="W67" s="1" t="s">
        <v>62</v>
      </c>
      <c r="X67" s="1"/>
      <c r="Y67" s="1"/>
      <c r="Z67" s="1"/>
      <c r="AA67" s="1"/>
      <c r="AB67" s="1" t="s">
        <v>82</v>
      </c>
      <c r="AC67" s="1"/>
      <c r="AD67" s="1"/>
      <c r="AE67" s="1" t="s">
        <v>461</v>
      </c>
      <c r="AF67" s="1"/>
      <c r="AG67" s="1"/>
      <c r="AH67" s="1"/>
      <c r="AI67" s="1"/>
    </row>
    <row r="68" spans="1:35" x14ac:dyDescent="0.3">
      <c r="A68" s="1">
        <v>70</v>
      </c>
      <c r="B68" s="1" t="s">
        <v>30</v>
      </c>
      <c r="C68" s="1" t="s">
        <v>462</v>
      </c>
      <c r="D68" s="1" t="s">
        <v>463</v>
      </c>
      <c r="E68" s="1" t="s">
        <v>464</v>
      </c>
      <c r="F68" s="2" t="s">
        <v>97</v>
      </c>
      <c r="G68" s="1" t="s">
        <v>465</v>
      </c>
      <c r="H68" s="2">
        <v>44410</v>
      </c>
      <c r="I68" s="2">
        <v>44387</v>
      </c>
      <c r="J68" s="2">
        <v>45291</v>
      </c>
      <c r="K68" s="1" t="s">
        <v>47</v>
      </c>
      <c r="L68" s="1">
        <f>J68-I68</f>
        <v>904</v>
      </c>
      <c r="M68" s="4">
        <f t="shared" si="13"/>
        <v>30.133333333333333</v>
      </c>
      <c r="N68" s="1" t="s">
        <v>466</v>
      </c>
      <c r="O68" s="1"/>
      <c r="P68" s="1" t="s">
        <v>67</v>
      </c>
      <c r="Q68" s="5">
        <v>43.323287671232876</v>
      </c>
      <c r="R68" s="1" t="s">
        <v>76</v>
      </c>
      <c r="S68" s="1" t="s">
        <v>39</v>
      </c>
      <c r="T68" s="1" t="s">
        <v>40</v>
      </c>
      <c r="U68" s="1" t="s">
        <v>41</v>
      </c>
      <c r="V68" s="1" t="s">
        <v>53</v>
      </c>
      <c r="W68" s="1" t="s">
        <v>62</v>
      </c>
      <c r="X68" s="1"/>
      <c r="Y68" s="1"/>
      <c r="Z68" s="1"/>
      <c r="AA68" s="1"/>
      <c r="AB68" s="1" t="s">
        <v>82</v>
      </c>
      <c r="AC68" s="1" t="s">
        <v>468</v>
      </c>
      <c r="AD68" s="1"/>
      <c r="AE68" s="1"/>
      <c r="AF68" s="1"/>
      <c r="AG68" s="1"/>
      <c r="AH68" s="1"/>
      <c r="AI68" s="1"/>
    </row>
    <row r="69" spans="1:35" x14ac:dyDescent="0.3">
      <c r="A69" s="1">
        <v>71</v>
      </c>
      <c r="B69" s="1" t="s">
        <v>30</v>
      </c>
      <c r="C69" s="1" t="s">
        <v>469</v>
      </c>
      <c r="D69" s="1" t="s">
        <v>470</v>
      </c>
      <c r="E69" s="1" t="s">
        <v>471</v>
      </c>
      <c r="F69" s="2">
        <v>44426</v>
      </c>
      <c r="G69" s="1" t="s">
        <v>472</v>
      </c>
      <c r="H69" s="2">
        <v>44412</v>
      </c>
      <c r="I69" s="2">
        <v>44395</v>
      </c>
      <c r="J69" s="2">
        <v>45291</v>
      </c>
      <c r="K69" s="1" t="s">
        <v>966</v>
      </c>
      <c r="L69" s="1">
        <f>F69-I69</f>
        <v>31</v>
      </c>
      <c r="M69" s="4">
        <f t="shared" si="13"/>
        <v>1.0333333333333334</v>
      </c>
      <c r="N69" s="1" t="s">
        <v>473</v>
      </c>
      <c r="O69" s="1"/>
      <c r="P69" s="1" t="s">
        <v>67</v>
      </c>
      <c r="Q69" s="5">
        <v>14.676712328767124</v>
      </c>
      <c r="R69" s="1" t="s">
        <v>174</v>
      </c>
      <c r="S69" s="1" t="s">
        <v>322</v>
      </c>
      <c r="T69" s="1" t="s">
        <v>40</v>
      </c>
      <c r="U69" s="1" t="s">
        <v>41</v>
      </c>
      <c r="V69" s="1" t="s">
        <v>42</v>
      </c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</row>
    <row r="70" spans="1:35" x14ac:dyDescent="0.3">
      <c r="A70" s="1">
        <v>72</v>
      </c>
      <c r="B70" s="1" t="s">
        <v>30</v>
      </c>
      <c r="C70" s="1" t="s">
        <v>475</v>
      </c>
      <c r="D70" s="1" t="s">
        <v>476</v>
      </c>
      <c r="E70" s="1" t="s">
        <v>477</v>
      </c>
      <c r="F70" s="2" t="s">
        <v>97</v>
      </c>
      <c r="G70" s="1" t="s">
        <v>478</v>
      </c>
      <c r="H70" s="2">
        <v>44411</v>
      </c>
      <c r="I70" s="2">
        <v>44395</v>
      </c>
      <c r="J70" s="2">
        <v>45291</v>
      </c>
      <c r="K70" s="1" t="s">
        <v>47</v>
      </c>
      <c r="L70" s="1">
        <f>J70-I70</f>
        <v>896</v>
      </c>
      <c r="M70" s="4">
        <f t="shared" si="13"/>
        <v>29.866666666666667</v>
      </c>
      <c r="N70" s="1" t="s">
        <v>479</v>
      </c>
      <c r="O70" s="1"/>
      <c r="P70" s="1" t="s">
        <v>67</v>
      </c>
      <c r="Q70" s="5">
        <v>27.227397260273971</v>
      </c>
      <c r="R70" s="1" t="s">
        <v>256</v>
      </c>
      <c r="S70" s="1" t="s">
        <v>39</v>
      </c>
      <c r="T70" s="1" t="s">
        <v>40</v>
      </c>
      <c r="U70" s="1" t="s">
        <v>41</v>
      </c>
      <c r="V70" s="1" t="s">
        <v>53</v>
      </c>
      <c r="W70" s="1" t="s">
        <v>62</v>
      </c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</row>
    <row r="71" spans="1:35" x14ac:dyDescent="0.3">
      <c r="A71" s="1">
        <v>73</v>
      </c>
      <c r="B71" s="1" t="s">
        <v>30</v>
      </c>
      <c r="C71" s="1" t="s">
        <v>481</v>
      </c>
      <c r="D71" s="1" t="s">
        <v>482</v>
      </c>
      <c r="E71" s="1" t="s">
        <v>483</v>
      </c>
      <c r="F71" s="2" t="s">
        <v>34</v>
      </c>
      <c r="G71" s="1" t="s">
        <v>58</v>
      </c>
      <c r="H71" s="2">
        <v>44912</v>
      </c>
      <c r="I71" s="2">
        <v>44436</v>
      </c>
      <c r="J71" s="2">
        <v>45291</v>
      </c>
      <c r="K71" s="1" t="s">
        <v>966</v>
      </c>
      <c r="L71" s="1">
        <f>H71-I71</f>
        <v>476</v>
      </c>
      <c r="M71" s="4">
        <f t="shared" si="13"/>
        <v>15.866666666666667</v>
      </c>
      <c r="N71" s="1" t="s">
        <v>484</v>
      </c>
      <c r="O71" s="1"/>
      <c r="P71" s="1" t="s">
        <v>67</v>
      </c>
      <c r="Q71" s="5">
        <v>39.419178082191777</v>
      </c>
      <c r="R71" s="1" t="s">
        <v>69</v>
      </c>
      <c r="S71" s="1" t="s">
        <v>50</v>
      </c>
      <c r="T71" s="1" t="s">
        <v>40</v>
      </c>
      <c r="U71" s="1" t="s">
        <v>41</v>
      </c>
      <c r="V71" s="1" t="s">
        <v>53</v>
      </c>
      <c r="W71" s="1"/>
      <c r="X71" s="1"/>
      <c r="Y71" s="1"/>
      <c r="Z71" s="1"/>
      <c r="AA71" s="1"/>
      <c r="AB71" s="1" t="s">
        <v>82</v>
      </c>
      <c r="AC71" s="1"/>
      <c r="AD71" s="1" t="s">
        <v>62</v>
      </c>
      <c r="AE71" s="1"/>
      <c r="AF71" s="1" t="s">
        <v>84</v>
      </c>
      <c r="AG71" s="1"/>
      <c r="AH71" s="1">
        <v>44774</v>
      </c>
      <c r="AI71" s="1" t="s">
        <v>486</v>
      </c>
    </row>
    <row r="72" spans="1:35" x14ac:dyDescent="0.3">
      <c r="A72" s="1">
        <v>74</v>
      </c>
      <c r="B72" s="1" t="s">
        <v>30</v>
      </c>
      <c r="C72" s="1" t="s">
        <v>487</v>
      </c>
      <c r="D72" s="1" t="s">
        <v>488</v>
      </c>
      <c r="E72" s="1" t="s">
        <v>489</v>
      </c>
      <c r="F72" s="2">
        <v>45273</v>
      </c>
      <c r="G72" s="1" t="s">
        <v>266</v>
      </c>
      <c r="H72" s="2">
        <v>44416</v>
      </c>
      <c r="I72" s="2">
        <v>44391</v>
      </c>
      <c r="J72" s="2">
        <v>45291</v>
      </c>
      <c r="K72" s="1" t="s">
        <v>966</v>
      </c>
      <c r="L72" s="1">
        <f t="shared" ref="L72:L73" si="14">F72-I72</f>
        <v>882</v>
      </c>
      <c r="M72" s="4">
        <f t="shared" si="13"/>
        <v>29.4</v>
      </c>
      <c r="N72" s="1" t="s">
        <v>491</v>
      </c>
      <c r="O72" s="1"/>
      <c r="P72" s="1" t="s">
        <v>36</v>
      </c>
      <c r="Q72" s="5">
        <v>51.38082191780822</v>
      </c>
      <c r="R72" s="1" t="s">
        <v>38</v>
      </c>
      <c r="S72" s="1" t="s">
        <v>50</v>
      </c>
      <c r="T72" s="1" t="s">
        <v>40</v>
      </c>
      <c r="U72" s="1" t="s">
        <v>41</v>
      </c>
      <c r="V72" s="1" t="s">
        <v>42</v>
      </c>
      <c r="W72" s="1" t="s">
        <v>43</v>
      </c>
      <c r="X72" s="1" t="s">
        <v>43</v>
      </c>
      <c r="Y72" s="1"/>
      <c r="Z72" s="1" t="s">
        <v>54</v>
      </c>
      <c r="AA72" s="1"/>
      <c r="AB72" s="1"/>
      <c r="AC72" s="1"/>
      <c r="AD72" s="1"/>
      <c r="AE72" s="1"/>
      <c r="AF72" s="1"/>
      <c r="AG72" s="1"/>
      <c r="AH72" s="1"/>
      <c r="AI72" s="1"/>
    </row>
    <row r="73" spans="1:35" x14ac:dyDescent="0.3">
      <c r="A73" s="1">
        <v>75</v>
      </c>
      <c r="B73" s="1" t="s">
        <v>30</v>
      </c>
      <c r="C73" s="1" t="s">
        <v>493</v>
      </c>
      <c r="D73" s="1" t="s">
        <v>494</v>
      </c>
      <c r="E73" s="1" t="s">
        <v>495</v>
      </c>
      <c r="F73" s="2">
        <v>45322</v>
      </c>
      <c r="G73" s="1" t="s">
        <v>266</v>
      </c>
      <c r="H73" s="2">
        <v>44490</v>
      </c>
      <c r="I73" s="2">
        <v>43674</v>
      </c>
      <c r="J73" s="2">
        <v>45291</v>
      </c>
      <c r="K73" s="1" t="s">
        <v>966</v>
      </c>
      <c r="L73" s="1">
        <f t="shared" si="14"/>
        <v>1648</v>
      </c>
      <c r="M73" s="4">
        <f t="shared" si="13"/>
        <v>54.93333333333333</v>
      </c>
      <c r="N73" s="1" t="s">
        <v>497</v>
      </c>
      <c r="O73" s="1"/>
      <c r="P73" s="1" t="s">
        <v>36</v>
      </c>
      <c r="Q73" s="5">
        <v>45.827397260273976</v>
      </c>
      <c r="R73" s="1" t="s">
        <v>109</v>
      </c>
      <c r="S73" s="1" t="s">
        <v>50</v>
      </c>
      <c r="T73" s="1" t="s">
        <v>40</v>
      </c>
      <c r="U73" s="1" t="s">
        <v>41</v>
      </c>
      <c r="V73" s="1" t="s">
        <v>53</v>
      </c>
      <c r="W73" s="1" t="s">
        <v>62</v>
      </c>
      <c r="X73" s="1"/>
      <c r="Y73" s="1"/>
      <c r="Z73" s="1" t="s">
        <v>43</v>
      </c>
      <c r="AA73" s="1"/>
      <c r="AB73" s="1" t="s">
        <v>499</v>
      </c>
      <c r="AC73" s="1"/>
      <c r="AD73" s="1"/>
      <c r="AE73" s="1" t="s">
        <v>500</v>
      </c>
      <c r="AF73" s="1" t="s">
        <v>84</v>
      </c>
      <c r="AG73" s="1"/>
      <c r="AH73" s="1"/>
      <c r="AI73" s="1"/>
    </row>
    <row r="74" spans="1:35" x14ac:dyDescent="0.3">
      <c r="A74" s="1">
        <v>76</v>
      </c>
      <c r="B74" s="1" t="s">
        <v>202</v>
      </c>
      <c r="C74" s="1" t="s">
        <v>501</v>
      </c>
      <c r="D74" s="1" t="s">
        <v>502</v>
      </c>
      <c r="E74" s="1" t="s">
        <v>503</v>
      </c>
      <c r="F74" s="2" t="s">
        <v>34</v>
      </c>
      <c r="G74" s="1" t="s">
        <v>35</v>
      </c>
      <c r="H74" s="2">
        <v>44965</v>
      </c>
      <c r="I74" s="2">
        <v>44488</v>
      </c>
      <c r="J74" s="2">
        <v>45291</v>
      </c>
      <c r="K74" s="1" t="s">
        <v>968</v>
      </c>
      <c r="L74" s="1">
        <f>H74-I74</f>
        <v>477</v>
      </c>
      <c r="M74" s="4">
        <f t="shared" si="13"/>
        <v>15.9</v>
      </c>
      <c r="N74" s="1"/>
      <c r="O74" s="1"/>
      <c r="P74" s="1" t="s">
        <v>67</v>
      </c>
      <c r="Q74" s="5">
        <v>32.473972602739728</v>
      </c>
      <c r="R74" s="1" t="s">
        <v>69</v>
      </c>
      <c r="S74" s="1" t="s">
        <v>39</v>
      </c>
      <c r="T74" s="1" t="s">
        <v>51</v>
      </c>
      <c r="U74" s="1" t="s">
        <v>61</v>
      </c>
      <c r="V74" s="1" t="s">
        <v>53</v>
      </c>
      <c r="W74" s="1" t="s">
        <v>43</v>
      </c>
      <c r="X74" s="1" t="s">
        <v>43</v>
      </c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</row>
    <row r="75" spans="1:35" x14ac:dyDescent="0.3">
      <c r="A75" s="1">
        <v>77</v>
      </c>
      <c r="B75" s="1" t="s">
        <v>202</v>
      </c>
      <c r="C75" s="1" t="s">
        <v>505</v>
      </c>
      <c r="D75" s="1" t="s">
        <v>506</v>
      </c>
      <c r="E75" s="1" t="s">
        <v>507</v>
      </c>
      <c r="F75" s="2" t="s">
        <v>34</v>
      </c>
      <c r="G75" s="1" t="s">
        <v>58</v>
      </c>
      <c r="H75" s="2">
        <v>44506</v>
      </c>
      <c r="I75" s="2">
        <v>44424</v>
      </c>
      <c r="J75" s="2">
        <v>45291</v>
      </c>
      <c r="K75" s="1" t="s">
        <v>966</v>
      </c>
      <c r="L75" s="1">
        <f t="shared" ref="L75:L76" si="15">H75-I75</f>
        <v>82</v>
      </c>
      <c r="M75" s="4">
        <f t="shared" si="13"/>
        <v>2.7333333333333334</v>
      </c>
      <c r="N75" s="1" t="s">
        <v>508</v>
      </c>
      <c r="O75" s="1"/>
      <c r="P75" s="1" t="s">
        <v>36</v>
      </c>
      <c r="Q75" s="5">
        <v>27.468493150684932</v>
      </c>
      <c r="R75" s="1" t="s">
        <v>69</v>
      </c>
      <c r="S75" s="1" t="s">
        <v>50</v>
      </c>
      <c r="T75" s="1" t="s">
        <v>51</v>
      </c>
      <c r="U75" s="1" t="s">
        <v>61</v>
      </c>
      <c r="V75" s="1" t="s">
        <v>53</v>
      </c>
      <c r="W75" s="1"/>
      <c r="X75" s="1" t="s">
        <v>43</v>
      </c>
      <c r="Y75" s="1"/>
      <c r="Z75" s="1" t="s">
        <v>54</v>
      </c>
      <c r="AA75" s="1"/>
      <c r="AB75" s="1" t="s">
        <v>82</v>
      </c>
      <c r="AC75" s="1" t="s">
        <v>468</v>
      </c>
      <c r="AD75" s="1"/>
      <c r="AE75" s="1" t="s">
        <v>496</v>
      </c>
      <c r="AF75" s="1"/>
      <c r="AG75" s="1"/>
      <c r="AH75" s="1"/>
      <c r="AI75" s="1"/>
    </row>
    <row r="76" spans="1:35" x14ac:dyDescent="0.3">
      <c r="A76" s="1">
        <v>78</v>
      </c>
      <c r="B76" s="1" t="s">
        <v>202</v>
      </c>
      <c r="C76" s="1" t="s">
        <v>510</v>
      </c>
      <c r="D76" s="1" t="s">
        <v>511</v>
      </c>
      <c r="E76" s="1" t="s">
        <v>512</v>
      </c>
      <c r="F76" s="2" t="s">
        <v>34</v>
      </c>
      <c r="G76" s="1" t="s">
        <v>58</v>
      </c>
      <c r="H76" s="2">
        <v>44618</v>
      </c>
      <c r="I76" s="2">
        <v>44496</v>
      </c>
      <c r="J76" s="2">
        <v>45291</v>
      </c>
      <c r="K76" s="1" t="s">
        <v>966</v>
      </c>
      <c r="L76" s="1">
        <f t="shared" si="15"/>
        <v>122</v>
      </c>
      <c r="M76" s="4">
        <f t="shared" si="13"/>
        <v>4.0666666666666664</v>
      </c>
      <c r="N76" s="1"/>
      <c r="O76" s="1"/>
      <c r="P76" s="1" t="s">
        <v>67</v>
      </c>
      <c r="Q76" s="5">
        <v>46.890410958904113</v>
      </c>
      <c r="R76" s="1" t="s">
        <v>514</v>
      </c>
      <c r="S76" s="1" t="s">
        <v>50</v>
      </c>
      <c r="T76" s="1" t="s">
        <v>40</v>
      </c>
      <c r="U76" s="1" t="s">
        <v>41</v>
      </c>
      <c r="V76" s="1" t="s">
        <v>53</v>
      </c>
      <c r="W76" s="1" t="s">
        <v>62</v>
      </c>
      <c r="X76" s="1"/>
      <c r="Y76" s="1"/>
      <c r="Z76" s="1"/>
      <c r="AA76" s="1"/>
      <c r="AB76" s="1" t="s">
        <v>82</v>
      </c>
      <c r="AC76" s="1"/>
      <c r="AD76" s="1" t="s">
        <v>62</v>
      </c>
      <c r="AE76" s="1" t="s">
        <v>515</v>
      </c>
      <c r="AF76" s="1"/>
      <c r="AG76" s="1"/>
      <c r="AH76" s="1"/>
      <c r="AI76" s="1"/>
    </row>
    <row r="77" spans="1:35" x14ac:dyDescent="0.3">
      <c r="A77" s="1">
        <v>79</v>
      </c>
      <c r="B77" s="1" t="s">
        <v>516</v>
      </c>
      <c r="C77" s="1" t="s">
        <v>517</v>
      </c>
      <c r="D77" s="1" t="s">
        <v>518</v>
      </c>
      <c r="E77" s="1" t="s">
        <v>519</v>
      </c>
      <c r="F77" s="2" t="s">
        <v>97</v>
      </c>
      <c r="G77" s="1" t="s">
        <v>438</v>
      </c>
      <c r="H77" s="2">
        <v>44534</v>
      </c>
      <c r="I77" s="2">
        <v>44499</v>
      </c>
      <c r="J77" s="2">
        <v>45291</v>
      </c>
      <c r="K77" s="1" t="s">
        <v>47</v>
      </c>
      <c r="L77" s="1">
        <f t="shared" ref="L77:L79" si="16">J77-I77</f>
        <v>792</v>
      </c>
      <c r="M77" s="4">
        <f t="shared" si="13"/>
        <v>26.4</v>
      </c>
      <c r="N77" s="1"/>
      <c r="O77" s="1"/>
      <c r="P77" s="1" t="s">
        <v>67</v>
      </c>
      <c r="Q77" s="5">
        <v>15.767123287671232</v>
      </c>
      <c r="R77" s="1" t="s">
        <v>174</v>
      </c>
      <c r="S77" s="1" t="s">
        <v>322</v>
      </c>
      <c r="T77" s="1" t="s">
        <v>244</v>
      </c>
      <c r="U77" s="1" t="s">
        <v>61</v>
      </c>
      <c r="V77" s="1" t="s">
        <v>53</v>
      </c>
      <c r="W77" s="1" t="s">
        <v>62</v>
      </c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</row>
    <row r="78" spans="1:35" x14ac:dyDescent="0.3">
      <c r="A78" s="1">
        <v>80</v>
      </c>
      <c r="B78" s="1" t="s">
        <v>202</v>
      </c>
      <c r="C78" s="1" t="s">
        <v>521</v>
      </c>
      <c r="D78" s="1" t="s">
        <v>522</v>
      </c>
      <c r="E78" s="1" t="s">
        <v>523</v>
      </c>
      <c r="F78" s="2" t="s">
        <v>97</v>
      </c>
      <c r="G78" s="1" t="s">
        <v>340</v>
      </c>
      <c r="H78" s="2">
        <v>44578</v>
      </c>
      <c r="I78" s="2">
        <v>44501</v>
      </c>
      <c r="J78" s="2">
        <v>45291</v>
      </c>
      <c r="K78" s="1" t="s">
        <v>47</v>
      </c>
      <c r="L78" s="1">
        <f t="shared" si="16"/>
        <v>790</v>
      </c>
      <c r="M78" s="4">
        <f t="shared" si="13"/>
        <v>26.333333333333332</v>
      </c>
      <c r="N78" s="1"/>
      <c r="O78" s="1"/>
      <c r="P78" s="1" t="s">
        <v>36</v>
      </c>
      <c r="Q78" s="5">
        <v>34.62191780821918</v>
      </c>
      <c r="R78" s="1" t="s">
        <v>174</v>
      </c>
      <c r="S78" s="1" t="s">
        <v>175</v>
      </c>
      <c r="T78" s="1" t="s">
        <v>244</v>
      </c>
      <c r="U78" s="1" t="s">
        <v>61</v>
      </c>
      <c r="V78" s="1" t="s">
        <v>70</v>
      </c>
      <c r="W78" s="1" t="s">
        <v>62</v>
      </c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</row>
    <row r="79" spans="1:35" x14ac:dyDescent="0.3">
      <c r="A79" s="1">
        <v>81</v>
      </c>
      <c r="B79" s="1" t="s">
        <v>202</v>
      </c>
      <c r="C79" s="1" t="s">
        <v>525</v>
      </c>
      <c r="D79" s="1" t="s">
        <v>526</v>
      </c>
      <c r="E79" s="1" t="s">
        <v>527</v>
      </c>
      <c r="F79" s="2" t="s">
        <v>97</v>
      </c>
      <c r="G79" s="1" t="s">
        <v>528</v>
      </c>
      <c r="H79" s="2">
        <v>44633</v>
      </c>
      <c r="I79" s="2">
        <v>44515</v>
      </c>
      <c r="J79" s="2">
        <v>45291</v>
      </c>
      <c r="K79" s="1" t="s">
        <v>47</v>
      </c>
      <c r="L79" s="1">
        <f t="shared" si="16"/>
        <v>776</v>
      </c>
      <c r="M79" s="4">
        <f t="shared" si="13"/>
        <v>25.866666666666667</v>
      </c>
      <c r="N79" s="1"/>
      <c r="O79" s="1"/>
      <c r="P79" s="1" t="s">
        <v>67</v>
      </c>
      <c r="Q79" s="5">
        <v>47.715068493150682</v>
      </c>
      <c r="R79" s="1" t="s">
        <v>76</v>
      </c>
      <c r="S79" s="1" t="s">
        <v>50</v>
      </c>
      <c r="T79" s="1" t="s">
        <v>89</v>
      </c>
      <c r="U79" s="1" t="s">
        <v>61</v>
      </c>
      <c r="V79" s="1" t="s">
        <v>53</v>
      </c>
      <c r="W79" s="1" t="s">
        <v>62</v>
      </c>
      <c r="X79" s="1"/>
      <c r="Y79" s="1"/>
      <c r="Z79" s="1"/>
      <c r="AA79" s="1"/>
      <c r="AB79" s="1" t="s">
        <v>530</v>
      </c>
      <c r="AC79" s="1" t="s">
        <v>229</v>
      </c>
      <c r="AD79" s="1" t="s">
        <v>62</v>
      </c>
      <c r="AE79" s="1"/>
      <c r="AF79" s="1"/>
      <c r="AG79" s="1"/>
      <c r="AH79" s="1"/>
      <c r="AI79" s="1"/>
    </row>
    <row r="80" spans="1:35" x14ac:dyDescent="0.3">
      <c r="A80" s="1">
        <v>82</v>
      </c>
      <c r="B80" s="1" t="s">
        <v>30</v>
      </c>
      <c r="C80" s="1" t="s">
        <v>531</v>
      </c>
      <c r="D80" s="1" t="s">
        <v>532</v>
      </c>
      <c r="E80" s="1" t="s">
        <v>533</v>
      </c>
      <c r="F80" s="2" t="s">
        <v>34</v>
      </c>
      <c r="G80" s="1" t="s">
        <v>35</v>
      </c>
      <c r="H80" s="2">
        <v>45504</v>
      </c>
      <c r="I80" s="2">
        <v>44517</v>
      </c>
      <c r="J80" s="2">
        <v>45291</v>
      </c>
      <c r="K80" s="1" t="s">
        <v>968</v>
      </c>
      <c r="L80" s="1">
        <f>H80-I80</f>
        <v>987</v>
      </c>
      <c r="M80" s="4">
        <f t="shared" si="13"/>
        <v>32.9</v>
      </c>
      <c r="N80" s="1"/>
      <c r="O80" s="1"/>
      <c r="P80" s="1" t="s">
        <v>67</v>
      </c>
      <c r="Q80" s="5">
        <v>43.238356164383561</v>
      </c>
      <c r="R80" s="1" t="s">
        <v>76</v>
      </c>
      <c r="S80" s="1" t="s">
        <v>50</v>
      </c>
      <c r="T80" s="1" t="s">
        <v>89</v>
      </c>
      <c r="U80" s="1" t="s">
        <v>61</v>
      </c>
      <c r="V80" s="1" t="s">
        <v>53</v>
      </c>
      <c r="W80" s="1"/>
      <c r="X80" s="1" t="s">
        <v>43</v>
      </c>
      <c r="Y80" s="1"/>
      <c r="Z80" s="1" t="s">
        <v>43</v>
      </c>
      <c r="AA80" s="1"/>
      <c r="AB80" s="1" t="s">
        <v>535</v>
      </c>
      <c r="AC80" s="1" t="s">
        <v>468</v>
      </c>
      <c r="AD80" s="1" t="s">
        <v>84</v>
      </c>
      <c r="AE80" s="1" t="s">
        <v>536</v>
      </c>
      <c r="AF80" s="1" t="s">
        <v>84</v>
      </c>
      <c r="AG80" s="1"/>
      <c r="AH80" s="1" t="s">
        <v>537</v>
      </c>
      <c r="AI80" s="1"/>
    </row>
    <row r="81" spans="1:35" x14ac:dyDescent="0.3">
      <c r="A81" s="1">
        <v>83</v>
      </c>
      <c r="B81" s="1" t="s">
        <v>30</v>
      </c>
      <c r="C81" s="1" t="s">
        <v>538</v>
      </c>
      <c r="D81" s="1" t="s">
        <v>539</v>
      </c>
      <c r="E81" s="1" t="s">
        <v>540</v>
      </c>
      <c r="F81" s="2">
        <v>45211</v>
      </c>
      <c r="G81" s="1" t="s">
        <v>542</v>
      </c>
      <c r="H81" s="2">
        <v>44551</v>
      </c>
      <c r="I81" s="2">
        <v>44539</v>
      </c>
      <c r="J81" s="2">
        <v>45291</v>
      </c>
      <c r="K81" s="1" t="s">
        <v>966</v>
      </c>
      <c r="L81" s="1">
        <f>F81-I81</f>
        <v>672</v>
      </c>
      <c r="M81" s="4">
        <f t="shared" si="13"/>
        <v>22.4</v>
      </c>
      <c r="N81" s="1"/>
      <c r="O81" s="1"/>
      <c r="P81" s="1" t="s">
        <v>67</v>
      </c>
      <c r="Q81" s="5">
        <v>52.482191780821921</v>
      </c>
      <c r="R81" s="1" t="s">
        <v>38</v>
      </c>
      <c r="S81" s="1" t="s">
        <v>50</v>
      </c>
      <c r="T81" s="1" t="s">
        <v>51</v>
      </c>
      <c r="U81" s="1" t="s">
        <v>41</v>
      </c>
      <c r="V81" s="1" t="s">
        <v>53</v>
      </c>
      <c r="W81" s="1" t="s">
        <v>43</v>
      </c>
      <c r="X81" s="1" t="s">
        <v>43</v>
      </c>
      <c r="Y81" s="1"/>
      <c r="Z81" s="1" t="s">
        <v>54</v>
      </c>
      <c r="AA81" s="1"/>
      <c r="AB81" s="1"/>
      <c r="AC81" s="1"/>
      <c r="AD81" s="1"/>
      <c r="AE81" s="1"/>
      <c r="AF81" s="1"/>
      <c r="AG81" s="1"/>
      <c r="AH81" s="1"/>
      <c r="AI81" s="1"/>
    </row>
    <row r="82" spans="1:35" x14ac:dyDescent="0.3">
      <c r="A82" s="1">
        <v>84</v>
      </c>
      <c r="B82" s="1" t="s">
        <v>30</v>
      </c>
      <c r="C82" s="1" t="s">
        <v>544</v>
      </c>
      <c r="D82" s="1" t="s">
        <v>545</v>
      </c>
      <c r="E82" s="1" t="s">
        <v>546</v>
      </c>
      <c r="F82" s="2" t="s">
        <v>97</v>
      </c>
      <c r="G82" s="1" t="s">
        <v>547</v>
      </c>
      <c r="H82" s="2">
        <v>44530</v>
      </c>
      <c r="I82" s="2">
        <v>44493</v>
      </c>
      <c r="J82" s="2">
        <v>45291</v>
      </c>
      <c r="K82" s="1" t="s">
        <v>47</v>
      </c>
      <c r="L82" s="1">
        <f>J82-I82</f>
        <v>798</v>
      </c>
      <c r="M82" s="4">
        <f t="shared" si="13"/>
        <v>26.6</v>
      </c>
      <c r="N82" s="1"/>
      <c r="O82" s="1"/>
      <c r="P82" s="1" t="s">
        <v>36</v>
      </c>
      <c r="Q82" s="5">
        <v>52.021917808219179</v>
      </c>
      <c r="R82" s="1" t="s">
        <v>174</v>
      </c>
      <c r="S82" s="1" t="s">
        <v>322</v>
      </c>
      <c r="T82" s="1" t="s">
        <v>244</v>
      </c>
      <c r="U82" s="1" t="s">
        <v>61</v>
      </c>
      <c r="V82" s="1" t="s">
        <v>53</v>
      </c>
      <c r="W82" s="1" t="s">
        <v>62</v>
      </c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</row>
    <row r="83" spans="1:35" x14ac:dyDescent="0.3">
      <c r="A83" s="1">
        <v>85</v>
      </c>
      <c r="B83" s="1" t="s">
        <v>30</v>
      </c>
      <c r="C83" s="1" t="s">
        <v>549</v>
      </c>
      <c r="D83" s="1" t="s">
        <v>550</v>
      </c>
      <c r="E83" s="1" t="s">
        <v>551</v>
      </c>
      <c r="F83" s="2">
        <v>44650</v>
      </c>
      <c r="G83" s="1" t="s">
        <v>552</v>
      </c>
      <c r="H83" s="2">
        <v>44621</v>
      </c>
      <c r="I83" s="2">
        <v>44543</v>
      </c>
      <c r="J83" s="2">
        <v>45291</v>
      </c>
      <c r="K83" s="1" t="s">
        <v>966</v>
      </c>
      <c r="L83" s="1">
        <f>F83-I83</f>
        <v>107</v>
      </c>
      <c r="M83" s="4">
        <f t="shared" si="13"/>
        <v>3.5666666666666669</v>
      </c>
      <c r="N83" s="1"/>
      <c r="O83" s="1"/>
      <c r="P83" s="1" t="s">
        <v>67</v>
      </c>
      <c r="Q83" s="5">
        <v>67.575342465753423</v>
      </c>
      <c r="R83" s="1" t="s">
        <v>390</v>
      </c>
      <c r="S83" s="1" t="s">
        <v>50</v>
      </c>
      <c r="T83" s="1" t="s">
        <v>40</v>
      </c>
      <c r="U83" s="1" t="s">
        <v>41</v>
      </c>
      <c r="V83" s="1" t="s">
        <v>42</v>
      </c>
      <c r="W83" s="1" t="s">
        <v>43</v>
      </c>
      <c r="X83" s="1" t="s">
        <v>54</v>
      </c>
      <c r="Y83" s="1"/>
      <c r="Z83" s="1" t="s">
        <v>54</v>
      </c>
      <c r="AA83" s="1"/>
      <c r="AB83" s="1" t="s">
        <v>110</v>
      </c>
      <c r="AC83" s="1" t="s">
        <v>468</v>
      </c>
      <c r="AD83" s="1"/>
      <c r="AE83" s="1" t="s">
        <v>554</v>
      </c>
      <c r="AF83" s="1"/>
      <c r="AG83" s="1"/>
      <c r="AH83" s="1"/>
      <c r="AI83" s="1"/>
    </row>
    <row r="84" spans="1:35" x14ac:dyDescent="0.3">
      <c r="A84" s="1">
        <v>86</v>
      </c>
      <c r="B84" s="1" t="s">
        <v>202</v>
      </c>
      <c r="C84" s="1" t="s">
        <v>555</v>
      </c>
      <c r="D84" s="1" t="s">
        <v>556</v>
      </c>
      <c r="E84" s="1" t="s">
        <v>557</v>
      </c>
      <c r="F84" s="2" t="s">
        <v>34</v>
      </c>
      <c r="G84" s="1" t="s">
        <v>107</v>
      </c>
      <c r="H84" s="2">
        <v>44567</v>
      </c>
      <c r="I84" s="2">
        <v>44550</v>
      </c>
      <c r="J84" s="2">
        <v>45291</v>
      </c>
      <c r="K84" s="1" t="s">
        <v>968</v>
      </c>
      <c r="L84" s="1">
        <f>H84-I84</f>
        <v>17</v>
      </c>
      <c r="M84" s="4">
        <f t="shared" si="13"/>
        <v>0.56666666666666665</v>
      </c>
      <c r="N84" s="1"/>
      <c r="O84" s="1"/>
      <c r="P84" s="1" t="s">
        <v>67</v>
      </c>
      <c r="Q84" s="5">
        <v>52.526027397260272</v>
      </c>
      <c r="R84" s="1" t="s">
        <v>76</v>
      </c>
      <c r="S84" s="1" t="s">
        <v>39</v>
      </c>
      <c r="T84" s="1" t="s">
        <v>40</v>
      </c>
      <c r="U84" s="1" t="s">
        <v>41</v>
      </c>
      <c r="V84" s="1" t="s">
        <v>70</v>
      </c>
      <c r="W84" s="1" t="s">
        <v>62</v>
      </c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</row>
    <row r="85" spans="1:35" x14ac:dyDescent="0.3">
      <c r="A85" s="1">
        <v>87</v>
      </c>
      <c r="B85" s="1" t="s">
        <v>202</v>
      </c>
      <c r="C85" s="1" t="s">
        <v>559</v>
      </c>
      <c r="D85" s="1" t="s">
        <v>560</v>
      </c>
      <c r="E85" s="1" t="s">
        <v>561</v>
      </c>
      <c r="F85" s="2" t="s">
        <v>34</v>
      </c>
      <c r="G85" s="1" t="s">
        <v>58</v>
      </c>
      <c r="H85" s="2">
        <v>44608</v>
      </c>
      <c r="I85" s="2">
        <v>44584</v>
      </c>
      <c r="J85" s="2">
        <v>45291</v>
      </c>
      <c r="K85" s="1" t="s">
        <v>966</v>
      </c>
      <c r="L85" s="1">
        <f>H85-I85</f>
        <v>24</v>
      </c>
      <c r="M85" s="4">
        <f t="shared" si="13"/>
        <v>0.8</v>
      </c>
      <c r="N85" s="1"/>
      <c r="O85" s="1"/>
      <c r="P85" s="1" t="s">
        <v>67</v>
      </c>
      <c r="Q85" s="5">
        <v>41.747945205479454</v>
      </c>
      <c r="R85" s="1" t="s">
        <v>76</v>
      </c>
      <c r="S85" s="1" t="s">
        <v>50</v>
      </c>
      <c r="T85" s="1" t="s">
        <v>89</v>
      </c>
      <c r="U85" s="1" t="s">
        <v>61</v>
      </c>
      <c r="V85" s="1" t="s">
        <v>70</v>
      </c>
      <c r="W85" s="1" t="s">
        <v>62</v>
      </c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</row>
    <row r="86" spans="1:35" x14ac:dyDescent="0.3">
      <c r="A86" s="1">
        <v>88</v>
      </c>
      <c r="B86" s="1" t="s">
        <v>30</v>
      </c>
      <c r="C86" s="1" t="s">
        <v>563</v>
      </c>
      <c r="D86" s="1" t="s">
        <v>564</v>
      </c>
      <c r="E86" s="1" t="s">
        <v>565</v>
      </c>
      <c r="F86" s="2" t="s">
        <v>97</v>
      </c>
      <c r="G86" s="1" t="s">
        <v>566</v>
      </c>
      <c r="H86" s="2">
        <v>45162</v>
      </c>
      <c r="I86" s="2">
        <v>44595</v>
      </c>
      <c r="J86" s="2">
        <v>45291</v>
      </c>
      <c r="K86" s="1" t="s">
        <v>47</v>
      </c>
      <c r="L86" s="1">
        <f>J86-I86</f>
        <v>696</v>
      </c>
      <c r="M86" s="4">
        <f t="shared" si="13"/>
        <v>23.2</v>
      </c>
      <c r="N86" s="1" t="s">
        <v>567</v>
      </c>
      <c r="O86" s="1"/>
      <c r="P86" s="1" t="s">
        <v>67</v>
      </c>
      <c r="Q86" s="5">
        <v>28.515068493150686</v>
      </c>
      <c r="R86" s="1" t="s">
        <v>174</v>
      </c>
      <c r="S86" s="1" t="s">
        <v>322</v>
      </c>
      <c r="T86" s="1" t="s">
        <v>40</v>
      </c>
      <c r="U86" s="1" t="s">
        <v>41</v>
      </c>
      <c r="V86" s="1" t="s">
        <v>53</v>
      </c>
      <c r="W86" s="1" t="s">
        <v>43</v>
      </c>
      <c r="X86" s="1" t="s">
        <v>54</v>
      </c>
      <c r="Y86" s="1"/>
      <c r="Z86" s="1" t="s">
        <v>54</v>
      </c>
      <c r="AA86" s="1"/>
      <c r="AB86" s="1" t="s">
        <v>569</v>
      </c>
      <c r="AC86" s="1"/>
      <c r="AD86" s="1"/>
      <c r="AE86" s="1" t="s">
        <v>570</v>
      </c>
      <c r="AF86" s="1"/>
      <c r="AG86" s="1"/>
      <c r="AH86" s="1"/>
      <c r="AI86" s="1"/>
    </row>
    <row r="87" spans="1:35" x14ac:dyDescent="0.3">
      <c r="A87" s="1">
        <v>89</v>
      </c>
      <c r="B87" s="1" t="s">
        <v>202</v>
      </c>
      <c r="C87" s="1" t="s">
        <v>571</v>
      </c>
      <c r="D87" s="1" t="s">
        <v>572</v>
      </c>
      <c r="E87" s="1" t="s">
        <v>573</v>
      </c>
      <c r="F87" s="2" t="s">
        <v>34</v>
      </c>
      <c r="G87" s="1" t="s">
        <v>58</v>
      </c>
      <c r="H87" s="2">
        <v>44998</v>
      </c>
      <c r="I87" s="2">
        <v>44460</v>
      </c>
      <c r="J87" s="2">
        <v>45291</v>
      </c>
      <c r="K87" s="1" t="s">
        <v>966</v>
      </c>
      <c r="L87" s="1">
        <f>H87-I87</f>
        <v>538</v>
      </c>
      <c r="M87" s="4">
        <f t="shared" si="13"/>
        <v>17.933333333333334</v>
      </c>
      <c r="N87" s="1" t="s">
        <v>574</v>
      </c>
      <c r="O87" s="1"/>
      <c r="P87" s="1" t="s">
        <v>67</v>
      </c>
      <c r="Q87" s="5">
        <v>30.526027397260275</v>
      </c>
      <c r="R87" s="1" t="s">
        <v>38</v>
      </c>
      <c r="S87" s="1" t="s">
        <v>50</v>
      </c>
      <c r="T87" s="1" t="s">
        <v>51</v>
      </c>
      <c r="U87" s="1" t="s">
        <v>41</v>
      </c>
      <c r="V87" s="1" t="s">
        <v>576</v>
      </c>
      <c r="W87" s="1"/>
      <c r="X87" s="1" t="s">
        <v>43</v>
      </c>
      <c r="Y87" s="1"/>
      <c r="Z87" s="1"/>
      <c r="AA87" s="1"/>
      <c r="AB87" s="1" t="s">
        <v>82</v>
      </c>
      <c r="AC87" s="1"/>
      <c r="AD87" s="1" t="s">
        <v>84</v>
      </c>
      <c r="AE87" s="1" t="s">
        <v>577</v>
      </c>
      <c r="AF87" s="1" t="s">
        <v>84</v>
      </c>
      <c r="AG87" s="1" t="s">
        <v>578</v>
      </c>
      <c r="AH87" s="1" t="s">
        <v>579</v>
      </c>
      <c r="AI87" s="1"/>
    </row>
    <row r="88" spans="1:35" x14ac:dyDescent="0.3">
      <c r="A88" s="1">
        <v>90</v>
      </c>
      <c r="B88" s="1" t="s">
        <v>30</v>
      </c>
      <c r="C88" s="1" t="s">
        <v>580</v>
      </c>
      <c r="D88" s="1" t="s">
        <v>581</v>
      </c>
      <c r="E88" s="1" t="s">
        <v>582</v>
      </c>
      <c r="F88" s="2" t="s">
        <v>34</v>
      </c>
      <c r="G88" s="1" t="s">
        <v>35</v>
      </c>
      <c r="H88" s="2">
        <v>44597</v>
      </c>
      <c r="I88" s="2">
        <v>44545</v>
      </c>
      <c r="J88" s="2">
        <v>45291</v>
      </c>
      <c r="K88" s="1" t="s">
        <v>968</v>
      </c>
      <c r="L88" s="1">
        <f>H88-I88</f>
        <v>52</v>
      </c>
      <c r="M88" s="4">
        <f t="shared" si="13"/>
        <v>1.7333333333333334</v>
      </c>
      <c r="N88" s="1" t="s">
        <v>583</v>
      </c>
      <c r="O88" s="1"/>
      <c r="P88" s="1" t="s">
        <v>67</v>
      </c>
      <c r="Q88" s="5">
        <v>61.43287671232877</v>
      </c>
      <c r="R88" s="1" t="s">
        <v>38</v>
      </c>
      <c r="S88" s="1" t="s">
        <v>50</v>
      </c>
      <c r="T88" s="1" t="s">
        <v>40</v>
      </c>
      <c r="U88" s="1" t="s">
        <v>41</v>
      </c>
      <c r="V88" s="1" t="s">
        <v>42</v>
      </c>
      <c r="W88" s="1"/>
      <c r="X88" s="1" t="s">
        <v>54</v>
      </c>
      <c r="Y88" s="1"/>
      <c r="Z88" s="1" t="s">
        <v>43</v>
      </c>
      <c r="AA88" s="1"/>
      <c r="AB88" s="1"/>
      <c r="AC88" s="1"/>
      <c r="AD88" s="1"/>
      <c r="AE88" s="1"/>
      <c r="AF88" s="1"/>
      <c r="AG88" s="1"/>
      <c r="AH88" s="1"/>
      <c r="AI88" s="1"/>
    </row>
    <row r="89" spans="1:35" x14ac:dyDescent="0.3">
      <c r="A89" s="1">
        <v>91</v>
      </c>
      <c r="B89" s="1" t="s">
        <v>30</v>
      </c>
      <c r="C89" s="1" t="s">
        <v>585</v>
      </c>
      <c r="D89" s="1" t="s">
        <v>586</v>
      </c>
      <c r="E89" s="1" t="s">
        <v>587</v>
      </c>
      <c r="F89" s="2" t="s">
        <v>97</v>
      </c>
      <c r="G89" s="1" t="s">
        <v>588</v>
      </c>
      <c r="H89" s="2">
        <v>44614</v>
      </c>
      <c r="I89" s="2">
        <v>44581</v>
      </c>
      <c r="J89" s="2">
        <v>45291</v>
      </c>
      <c r="K89" s="1" t="s">
        <v>47</v>
      </c>
      <c r="L89" s="1">
        <f t="shared" ref="L89:L92" si="17">J89-I89</f>
        <v>710</v>
      </c>
      <c r="M89" s="4">
        <f t="shared" si="13"/>
        <v>23.666666666666668</v>
      </c>
      <c r="N89" s="1" t="s">
        <v>589</v>
      </c>
      <c r="O89" s="1"/>
      <c r="P89" s="1" t="s">
        <v>67</v>
      </c>
      <c r="Q89" s="5">
        <v>47.386301369863013</v>
      </c>
      <c r="R89" s="1" t="s">
        <v>76</v>
      </c>
      <c r="S89" s="1" t="s">
        <v>39</v>
      </c>
      <c r="T89" s="1" t="s">
        <v>51</v>
      </c>
      <c r="U89" s="1" t="s">
        <v>61</v>
      </c>
      <c r="V89" s="1" t="s">
        <v>53</v>
      </c>
      <c r="W89" s="1" t="s">
        <v>43</v>
      </c>
      <c r="X89" s="1" t="s">
        <v>54</v>
      </c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</row>
    <row r="90" spans="1:35" x14ac:dyDescent="0.3">
      <c r="A90" s="1">
        <v>92</v>
      </c>
      <c r="B90" s="1" t="s">
        <v>30</v>
      </c>
      <c r="C90" s="1" t="s">
        <v>591</v>
      </c>
      <c r="D90" s="1" t="s">
        <v>592</v>
      </c>
      <c r="E90" s="1" t="s">
        <v>593</v>
      </c>
      <c r="F90" s="2" t="s">
        <v>97</v>
      </c>
      <c r="G90" s="1" t="s">
        <v>594</v>
      </c>
      <c r="H90" s="2">
        <v>45472</v>
      </c>
      <c r="I90" s="2">
        <v>44628</v>
      </c>
      <c r="J90" s="2">
        <v>45291</v>
      </c>
      <c r="K90" s="1" t="s">
        <v>47</v>
      </c>
      <c r="L90" s="1">
        <f t="shared" si="17"/>
        <v>663</v>
      </c>
      <c r="M90" s="4">
        <f t="shared" si="13"/>
        <v>22.1</v>
      </c>
      <c r="N90" s="1"/>
      <c r="O90" s="1"/>
      <c r="P90" s="1" t="s">
        <v>67</v>
      </c>
      <c r="Q90" s="5">
        <v>43.898630136986299</v>
      </c>
      <c r="R90" s="1" t="s">
        <v>256</v>
      </c>
      <c r="S90" s="1" t="s">
        <v>39</v>
      </c>
      <c r="T90" s="1" t="s">
        <v>244</v>
      </c>
      <c r="U90" s="1" t="s">
        <v>61</v>
      </c>
      <c r="V90" s="1" t="s">
        <v>70</v>
      </c>
      <c r="W90" s="1" t="s">
        <v>43</v>
      </c>
      <c r="X90" s="1" t="s">
        <v>62</v>
      </c>
      <c r="Y90" s="1"/>
      <c r="Z90" s="1"/>
      <c r="AA90" s="1"/>
      <c r="AB90" s="1" t="s">
        <v>201</v>
      </c>
      <c r="AC90" s="1"/>
      <c r="AD90" s="1" t="s">
        <v>62</v>
      </c>
      <c r="AE90" s="1" t="s">
        <v>596</v>
      </c>
      <c r="AF90" s="1"/>
      <c r="AG90" s="1"/>
      <c r="AH90" s="1"/>
      <c r="AI90" s="1"/>
    </row>
    <row r="91" spans="1:35" x14ac:dyDescent="0.3">
      <c r="A91" s="1">
        <v>93</v>
      </c>
      <c r="B91" s="1" t="s">
        <v>202</v>
      </c>
      <c r="C91" s="1" t="s">
        <v>597</v>
      </c>
      <c r="D91" s="1" t="s">
        <v>598</v>
      </c>
      <c r="E91" s="1" t="s">
        <v>599</v>
      </c>
      <c r="F91" s="2" t="s">
        <v>97</v>
      </c>
      <c r="G91" s="1" t="s">
        <v>600</v>
      </c>
      <c r="H91" s="2">
        <v>44711</v>
      </c>
      <c r="I91" s="2">
        <v>44592</v>
      </c>
      <c r="J91" s="2">
        <v>45291</v>
      </c>
      <c r="K91" s="1" t="s">
        <v>47</v>
      </c>
      <c r="L91" s="1">
        <f t="shared" si="17"/>
        <v>699</v>
      </c>
      <c r="M91" s="4">
        <f t="shared" si="13"/>
        <v>23.3</v>
      </c>
      <c r="N91" s="1"/>
      <c r="O91" s="1"/>
      <c r="P91" s="1" t="s">
        <v>67</v>
      </c>
      <c r="Q91" s="5">
        <v>12.764383561643836</v>
      </c>
      <c r="R91" s="1" t="s">
        <v>38</v>
      </c>
      <c r="S91" s="1" t="s">
        <v>50</v>
      </c>
      <c r="T91" s="1" t="s">
        <v>40</v>
      </c>
      <c r="U91" s="1" t="s">
        <v>41</v>
      </c>
      <c r="V91" s="1" t="s">
        <v>42</v>
      </c>
      <c r="W91" s="1" t="s">
        <v>62</v>
      </c>
      <c r="X91" s="1"/>
      <c r="Y91" s="1"/>
      <c r="Z91" s="1"/>
      <c r="AA91" s="1"/>
      <c r="AB91" s="1" t="s">
        <v>110</v>
      </c>
      <c r="AC91" s="1" t="s">
        <v>280</v>
      </c>
      <c r="AD91" s="1" t="s">
        <v>62</v>
      </c>
      <c r="AE91" s="1"/>
      <c r="AF91" s="1"/>
      <c r="AG91" s="1"/>
      <c r="AH91" s="1"/>
      <c r="AI91" s="1"/>
    </row>
    <row r="92" spans="1:35" x14ac:dyDescent="0.3">
      <c r="A92" s="1">
        <v>94</v>
      </c>
      <c r="B92" s="1" t="s">
        <v>30</v>
      </c>
      <c r="C92" s="1" t="s">
        <v>602</v>
      </c>
      <c r="D92" s="1" t="s">
        <v>603</v>
      </c>
      <c r="E92" s="1" t="s">
        <v>604</v>
      </c>
      <c r="F92" s="2" t="s">
        <v>97</v>
      </c>
      <c r="G92" s="1" t="s">
        <v>605</v>
      </c>
      <c r="H92" s="2">
        <v>44654</v>
      </c>
      <c r="I92" s="2">
        <v>43252</v>
      </c>
      <c r="J92" s="2">
        <v>45291</v>
      </c>
      <c r="K92" s="1" t="s">
        <v>47</v>
      </c>
      <c r="L92" s="1">
        <f t="shared" si="17"/>
        <v>2039</v>
      </c>
      <c r="M92" s="4">
        <f t="shared" si="13"/>
        <v>67.966666666666669</v>
      </c>
      <c r="N92" s="1"/>
      <c r="O92" s="1"/>
      <c r="P92" s="1" t="s">
        <v>36</v>
      </c>
      <c r="Q92" s="5">
        <v>16.909589041095892</v>
      </c>
      <c r="R92" s="1" t="s">
        <v>174</v>
      </c>
      <c r="S92" s="1" t="s">
        <v>175</v>
      </c>
      <c r="T92" s="1" t="s">
        <v>51</v>
      </c>
      <c r="U92" s="1" t="s">
        <v>61</v>
      </c>
      <c r="V92" s="1" t="s">
        <v>42</v>
      </c>
      <c r="W92" s="1" t="s">
        <v>43</v>
      </c>
      <c r="X92" s="1" t="s">
        <v>62</v>
      </c>
      <c r="Y92" s="1"/>
      <c r="Z92" s="1"/>
      <c r="AA92" s="1"/>
      <c r="AB92" s="1" t="s">
        <v>201</v>
      </c>
      <c r="AC92" s="1"/>
      <c r="AD92" s="1" t="s">
        <v>62</v>
      </c>
      <c r="AE92" s="1" t="s">
        <v>607</v>
      </c>
      <c r="AF92" s="1"/>
      <c r="AG92" s="1"/>
      <c r="AH92" s="1"/>
      <c r="AI92" s="1"/>
    </row>
    <row r="93" spans="1:35" x14ac:dyDescent="0.3">
      <c r="A93" s="1">
        <v>95</v>
      </c>
      <c r="B93" s="1" t="s">
        <v>202</v>
      </c>
      <c r="C93" s="1" t="s">
        <v>608</v>
      </c>
      <c r="D93" s="1" t="s">
        <v>609</v>
      </c>
      <c r="E93" s="1" t="s">
        <v>610</v>
      </c>
      <c r="F93" s="2">
        <v>45261</v>
      </c>
      <c r="G93" s="1" t="s">
        <v>612</v>
      </c>
      <c r="H93" s="2">
        <v>44695</v>
      </c>
      <c r="I93" s="2">
        <v>44674</v>
      </c>
      <c r="J93" s="2">
        <v>45291</v>
      </c>
      <c r="K93" s="1" t="s">
        <v>966</v>
      </c>
      <c r="L93" s="1">
        <f t="shared" ref="L93:L95" si="18">F93-I93</f>
        <v>587</v>
      </c>
      <c r="M93" s="4">
        <f t="shared" si="13"/>
        <v>19.566666666666666</v>
      </c>
      <c r="N93" s="1" t="s">
        <v>613</v>
      </c>
      <c r="O93" s="1"/>
      <c r="P93" s="1" t="s">
        <v>67</v>
      </c>
      <c r="Q93" s="5">
        <v>57.805479452054797</v>
      </c>
      <c r="R93" s="1" t="s">
        <v>69</v>
      </c>
      <c r="S93" s="1" t="s">
        <v>50</v>
      </c>
      <c r="T93" s="1" t="s">
        <v>40</v>
      </c>
      <c r="U93" s="1" t="s">
        <v>41</v>
      </c>
      <c r="V93" s="1" t="s">
        <v>53</v>
      </c>
      <c r="W93" s="1" t="s">
        <v>62</v>
      </c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</row>
    <row r="94" spans="1:35" x14ac:dyDescent="0.3">
      <c r="A94" s="1">
        <v>96</v>
      </c>
      <c r="B94" s="1" t="s">
        <v>516</v>
      </c>
      <c r="C94" s="1" t="s">
        <v>615</v>
      </c>
      <c r="D94" s="1" t="s">
        <v>616</v>
      </c>
      <c r="E94" s="1" t="s">
        <v>617</v>
      </c>
      <c r="F94" s="2">
        <v>44925</v>
      </c>
      <c r="G94" s="1" t="s">
        <v>266</v>
      </c>
      <c r="H94" s="2">
        <v>44672</v>
      </c>
      <c r="I94" s="2">
        <v>44650</v>
      </c>
      <c r="J94" s="2">
        <v>45291</v>
      </c>
      <c r="K94" s="1" t="s">
        <v>966</v>
      </c>
      <c r="L94" s="1">
        <f t="shared" si="18"/>
        <v>275</v>
      </c>
      <c r="M94" s="4">
        <f t="shared" si="13"/>
        <v>9.1666666666666661</v>
      </c>
      <c r="N94" s="1"/>
      <c r="O94" s="1"/>
      <c r="P94" s="1" t="s">
        <v>67</v>
      </c>
      <c r="Q94" s="5">
        <v>71.350684931506848</v>
      </c>
      <c r="R94" s="1" t="s">
        <v>38</v>
      </c>
      <c r="S94" s="1" t="s">
        <v>50</v>
      </c>
      <c r="T94" s="1" t="s">
        <v>40</v>
      </c>
      <c r="U94" s="1" t="s">
        <v>41</v>
      </c>
      <c r="V94" s="1" t="s">
        <v>576</v>
      </c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</row>
    <row r="95" spans="1:35" x14ac:dyDescent="0.3">
      <c r="A95" s="1">
        <v>97</v>
      </c>
      <c r="B95" s="1" t="s">
        <v>30</v>
      </c>
      <c r="C95" s="1" t="s">
        <v>619</v>
      </c>
      <c r="D95" s="1" t="s">
        <v>620</v>
      </c>
      <c r="E95" s="1" t="s">
        <v>621</v>
      </c>
      <c r="F95" s="2">
        <v>44908</v>
      </c>
      <c r="G95" s="1" t="s">
        <v>622</v>
      </c>
      <c r="H95" s="2">
        <v>44847</v>
      </c>
      <c r="I95" s="2">
        <v>44705</v>
      </c>
      <c r="J95" s="2">
        <v>45291</v>
      </c>
      <c r="K95" s="1" t="s">
        <v>966</v>
      </c>
      <c r="L95" s="1">
        <f t="shared" si="18"/>
        <v>203</v>
      </c>
      <c r="M95" s="4">
        <f t="shared" si="13"/>
        <v>6.7666666666666666</v>
      </c>
      <c r="N95" s="1"/>
      <c r="O95" s="1"/>
      <c r="P95" s="1" t="s">
        <v>67</v>
      </c>
      <c r="Q95" s="5">
        <v>59.526027397260272</v>
      </c>
      <c r="R95" s="1" t="s">
        <v>69</v>
      </c>
      <c r="S95" s="1" t="s">
        <v>39</v>
      </c>
      <c r="T95" s="1" t="s">
        <v>40</v>
      </c>
      <c r="U95" s="1" t="s">
        <v>41</v>
      </c>
      <c r="V95" s="1" t="s">
        <v>53</v>
      </c>
      <c r="W95" s="1" t="s">
        <v>62</v>
      </c>
      <c r="X95" s="1"/>
      <c r="Y95" s="1"/>
      <c r="Z95" s="1"/>
      <c r="AA95" s="1"/>
      <c r="AB95" s="1" t="s">
        <v>82</v>
      </c>
      <c r="AC95" s="1"/>
      <c r="AD95" s="1" t="s">
        <v>84</v>
      </c>
      <c r="AE95" s="1"/>
      <c r="AF95" s="1"/>
      <c r="AG95" s="1"/>
      <c r="AH95" s="1"/>
      <c r="AI95" s="1"/>
    </row>
    <row r="96" spans="1:35" x14ac:dyDescent="0.3">
      <c r="A96" s="1">
        <v>98</v>
      </c>
      <c r="B96" s="1" t="s">
        <v>30</v>
      </c>
      <c r="C96" s="1" t="s">
        <v>624</v>
      </c>
      <c r="D96" s="1" t="s">
        <v>625</v>
      </c>
      <c r="E96" s="1" t="s">
        <v>626</v>
      </c>
      <c r="F96" s="2" t="s">
        <v>627</v>
      </c>
      <c r="G96" s="1" t="s">
        <v>35</v>
      </c>
      <c r="H96" s="2">
        <v>44732</v>
      </c>
      <c r="I96" s="2">
        <v>44721</v>
      </c>
      <c r="J96" s="2">
        <v>45291</v>
      </c>
      <c r="K96" s="1" t="s">
        <v>968</v>
      </c>
      <c r="L96" s="1">
        <f>H96-I96</f>
        <v>11</v>
      </c>
      <c r="M96" s="4">
        <f t="shared" si="13"/>
        <v>0.36666666666666664</v>
      </c>
      <c r="N96" s="1"/>
      <c r="O96" s="1"/>
      <c r="P96" s="1" t="s">
        <v>67</v>
      </c>
      <c r="Q96" s="5">
        <v>64.117808219178087</v>
      </c>
      <c r="R96" s="1" t="s">
        <v>38</v>
      </c>
      <c r="S96" s="1" t="s">
        <v>50</v>
      </c>
      <c r="T96" s="1" t="s">
        <v>40</v>
      </c>
      <c r="U96" s="1" t="s">
        <v>41</v>
      </c>
      <c r="V96" s="1" t="s">
        <v>53</v>
      </c>
      <c r="W96" s="1" t="s">
        <v>43</v>
      </c>
      <c r="X96" s="1" t="s">
        <v>54</v>
      </c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</row>
    <row r="97" spans="1:35" x14ac:dyDescent="0.3">
      <c r="A97" s="1">
        <v>99</v>
      </c>
      <c r="B97" s="1" t="s">
        <v>202</v>
      </c>
      <c r="C97" s="1" t="s">
        <v>629</v>
      </c>
      <c r="D97" s="1" t="s">
        <v>630</v>
      </c>
      <c r="E97" s="1" t="s">
        <v>631</v>
      </c>
      <c r="F97" s="2">
        <v>45501</v>
      </c>
      <c r="G97" s="1" t="s">
        <v>632</v>
      </c>
      <c r="H97" s="2">
        <v>45342</v>
      </c>
      <c r="I97" s="2">
        <v>44741</v>
      </c>
      <c r="J97" s="2">
        <v>45291</v>
      </c>
      <c r="K97" s="1" t="s">
        <v>966</v>
      </c>
      <c r="L97" s="1">
        <f t="shared" ref="L97:L98" si="19">F97-I97</f>
        <v>760</v>
      </c>
      <c r="M97" s="4">
        <f t="shared" si="13"/>
        <v>25.333333333333332</v>
      </c>
      <c r="N97" s="1"/>
      <c r="O97" s="1"/>
      <c r="P97" s="1" t="s">
        <v>36</v>
      </c>
      <c r="Q97" s="5">
        <v>56.328767123287669</v>
      </c>
      <c r="R97" s="1" t="s">
        <v>76</v>
      </c>
      <c r="S97" s="1" t="s">
        <v>39</v>
      </c>
      <c r="T97" s="1" t="s">
        <v>89</v>
      </c>
      <c r="U97" s="1" t="s">
        <v>52</v>
      </c>
      <c r="V97" s="1" t="s">
        <v>53</v>
      </c>
      <c r="W97" s="1" t="s">
        <v>62</v>
      </c>
      <c r="X97" s="1"/>
      <c r="Y97" s="1"/>
      <c r="Z97" s="1"/>
      <c r="AA97" s="1"/>
      <c r="AB97" s="1" t="s">
        <v>110</v>
      </c>
      <c r="AC97" s="1" t="s">
        <v>468</v>
      </c>
      <c r="AD97" s="1" t="s">
        <v>84</v>
      </c>
      <c r="AE97" s="1" t="s">
        <v>634</v>
      </c>
      <c r="AF97" s="1" t="s">
        <v>84</v>
      </c>
      <c r="AG97" s="1"/>
      <c r="AH97" s="1" t="s">
        <v>635</v>
      </c>
      <c r="AI97" s="1"/>
    </row>
    <row r="98" spans="1:35" x14ac:dyDescent="0.3">
      <c r="A98" s="1">
        <v>100</v>
      </c>
      <c r="B98" s="1" t="s">
        <v>202</v>
      </c>
      <c r="C98" s="1" t="s">
        <v>636</v>
      </c>
      <c r="D98" s="1" t="s">
        <v>637</v>
      </c>
      <c r="E98" s="1" t="s">
        <v>638</v>
      </c>
      <c r="F98" s="2">
        <v>45246</v>
      </c>
      <c r="G98" s="1" t="s">
        <v>266</v>
      </c>
      <c r="H98" s="2">
        <v>44777</v>
      </c>
      <c r="I98" s="2">
        <v>44747</v>
      </c>
      <c r="J98" s="2">
        <v>45291</v>
      </c>
      <c r="K98" s="1" t="s">
        <v>966</v>
      </c>
      <c r="L98" s="1">
        <f t="shared" si="19"/>
        <v>499</v>
      </c>
      <c r="M98" s="4">
        <f t="shared" si="13"/>
        <v>16.633333333333333</v>
      </c>
      <c r="N98" s="1"/>
      <c r="O98" s="1"/>
      <c r="P98" s="1" t="s">
        <v>67</v>
      </c>
      <c r="Q98" s="5">
        <v>38.515068493150686</v>
      </c>
      <c r="R98" s="1" t="s">
        <v>38</v>
      </c>
      <c r="S98" s="1" t="s">
        <v>39</v>
      </c>
      <c r="T98" s="1" t="s">
        <v>40</v>
      </c>
      <c r="U98" s="1" t="s">
        <v>41</v>
      </c>
      <c r="V98" s="1" t="s">
        <v>53</v>
      </c>
      <c r="W98" s="1" t="s">
        <v>43</v>
      </c>
      <c r="X98" s="1" t="s">
        <v>54</v>
      </c>
      <c r="Y98" s="1"/>
      <c r="Z98" s="1" t="s">
        <v>54</v>
      </c>
      <c r="AA98" s="1"/>
      <c r="AB98" s="1" t="s">
        <v>110</v>
      </c>
      <c r="AC98" s="1"/>
      <c r="AD98" s="1" t="s">
        <v>84</v>
      </c>
      <c r="AE98" s="1"/>
      <c r="AF98" s="1" t="s">
        <v>84</v>
      </c>
      <c r="AG98" s="1"/>
      <c r="AH98" s="1"/>
      <c r="AI98" s="1"/>
    </row>
    <row r="99" spans="1:35" x14ac:dyDescent="0.3">
      <c r="A99" s="1">
        <v>101</v>
      </c>
      <c r="B99" s="1" t="s">
        <v>202</v>
      </c>
      <c r="C99" s="1" t="s">
        <v>640</v>
      </c>
      <c r="D99" s="1" t="s">
        <v>641</v>
      </c>
      <c r="E99" s="1" t="s">
        <v>642</v>
      </c>
      <c r="F99" s="2" t="s">
        <v>627</v>
      </c>
      <c r="G99" s="1" t="s">
        <v>58</v>
      </c>
      <c r="H99" s="2">
        <v>44797</v>
      </c>
      <c r="I99" s="2">
        <v>44765</v>
      </c>
      <c r="J99" s="2">
        <v>45291</v>
      </c>
      <c r="K99" s="1" t="s">
        <v>966</v>
      </c>
      <c r="L99" s="1">
        <f>H99-I99</f>
        <v>32</v>
      </c>
      <c r="M99" s="4">
        <f t="shared" si="13"/>
        <v>1.0666666666666667</v>
      </c>
      <c r="N99" s="1"/>
      <c r="O99" s="1"/>
      <c r="P99" s="1" t="s">
        <v>67</v>
      </c>
      <c r="Q99" s="5">
        <v>49.558904109589044</v>
      </c>
      <c r="R99" s="1" t="s">
        <v>174</v>
      </c>
      <c r="S99" s="1" t="s">
        <v>322</v>
      </c>
      <c r="T99" s="1" t="s">
        <v>244</v>
      </c>
      <c r="U99" s="1" t="s">
        <v>61</v>
      </c>
      <c r="V99" s="1" t="s">
        <v>53</v>
      </c>
      <c r="W99" s="1" t="s">
        <v>62</v>
      </c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</row>
    <row r="100" spans="1:35" x14ac:dyDescent="0.3">
      <c r="A100" s="1">
        <v>102</v>
      </c>
      <c r="B100" s="1" t="s">
        <v>202</v>
      </c>
      <c r="C100" s="1" t="s">
        <v>645</v>
      </c>
      <c r="D100" s="1" t="s">
        <v>646</v>
      </c>
      <c r="E100" s="1" t="s">
        <v>647</v>
      </c>
      <c r="F100" s="2" t="s">
        <v>97</v>
      </c>
      <c r="G100" s="1" t="s">
        <v>648</v>
      </c>
      <c r="H100" s="2">
        <v>44786</v>
      </c>
      <c r="I100" s="2">
        <v>44772</v>
      </c>
      <c r="J100" s="2">
        <v>45291</v>
      </c>
      <c r="K100" s="1" t="s">
        <v>47</v>
      </c>
      <c r="L100" s="1">
        <f>J100-I100</f>
        <v>519</v>
      </c>
      <c r="M100" s="4">
        <f t="shared" si="13"/>
        <v>17.3</v>
      </c>
      <c r="N100" s="1" t="s">
        <v>650</v>
      </c>
      <c r="O100" s="1"/>
      <c r="P100" s="1" t="s">
        <v>36</v>
      </c>
      <c r="Q100" s="5">
        <v>12.232876712328768</v>
      </c>
      <c r="R100" s="1" t="s">
        <v>69</v>
      </c>
      <c r="S100" s="1" t="s">
        <v>39</v>
      </c>
      <c r="T100" s="1" t="s">
        <v>244</v>
      </c>
      <c r="U100" s="1" t="s">
        <v>52</v>
      </c>
      <c r="V100" s="1" t="s">
        <v>53</v>
      </c>
      <c r="W100" s="1" t="s">
        <v>62</v>
      </c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</row>
    <row r="101" spans="1:35" x14ac:dyDescent="0.3">
      <c r="A101" s="1">
        <v>103</v>
      </c>
      <c r="B101" s="1" t="s">
        <v>30</v>
      </c>
      <c r="C101" s="1" t="s">
        <v>652</v>
      </c>
      <c r="D101" s="1" t="s">
        <v>653</v>
      </c>
      <c r="E101" s="1" t="s">
        <v>654</v>
      </c>
      <c r="F101" s="2">
        <v>44976</v>
      </c>
      <c r="G101" s="1" t="s">
        <v>266</v>
      </c>
      <c r="H101" s="2">
        <v>44831</v>
      </c>
      <c r="I101" s="2">
        <v>44787</v>
      </c>
      <c r="J101" s="2">
        <v>45291</v>
      </c>
      <c r="K101" s="1" t="s">
        <v>966</v>
      </c>
      <c r="L101" s="1">
        <f>F101-I101</f>
        <v>189</v>
      </c>
      <c r="M101" s="4">
        <f t="shared" si="13"/>
        <v>6.3</v>
      </c>
      <c r="N101" s="1"/>
      <c r="O101" s="1"/>
      <c r="P101" s="1" t="s">
        <v>36</v>
      </c>
      <c r="Q101" s="5">
        <v>59.627397260273973</v>
      </c>
      <c r="R101" s="1" t="s">
        <v>69</v>
      </c>
      <c r="S101" s="1" t="s">
        <v>39</v>
      </c>
      <c r="T101" s="1" t="s">
        <v>40</v>
      </c>
      <c r="U101" s="1" t="s">
        <v>41</v>
      </c>
      <c r="V101" s="1" t="s">
        <v>53</v>
      </c>
      <c r="W101" s="1" t="s">
        <v>43</v>
      </c>
      <c r="X101" s="1" t="s">
        <v>54</v>
      </c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</row>
    <row r="102" spans="1:35" x14ac:dyDescent="0.3">
      <c r="A102" s="1">
        <v>105</v>
      </c>
      <c r="B102" s="1" t="s">
        <v>30</v>
      </c>
      <c r="C102" s="1" t="s">
        <v>656</v>
      </c>
      <c r="D102" s="1" t="s">
        <v>657</v>
      </c>
      <c r="E102" s="1" t="s">
        <v>658</v>
      </c>
      <c r="F102" s="2" t="s">
        <v>97</v>
      </c>
      <c r="G102" s="1" t="s">
        <v>659</v>
      </c>
      <c r="H102" s="2">
        <v>45218</v>
      </c>
      <c r="I102" s="2">
        <v>44883</v>
      </c>
      <c r="J102" s="2">
        <v>45291</v>
      </c>
      <c r="K102" s="1" t="s">
        <v>47</v>
      </c>
      <c r="L102" s="1">
        <f>J102-I102</f>
        <v>408</v>
      </c>
      <c r="M102" s="4">
        <f t="shared" si="13"/>
        <v>13.6</v>
      </c>
      <c r="N102" s="1"/>
      <c r="O102" s="1"/>
      <c r="P102" s="1" t="s">
        <v>67</v>
      </c>
      <c r="Q102" s="5">
        <v>37.635616438356166</v>
      </c>
      <c r="R102" s="1" t="s">
        <v>76</v>
      </c>
      <c r="S102" s="1" t="s">
        <v>39</v>
      </c>
      <c r="T102" s="1" t="s">
        <v>51</v>
      </c>
      <c r="U102" s="1" t="s">
        <v>52</v>
      </c>
      <c r="V102" s="1" t="s">
        <v>42</v>
      </c>
      <c r="W102" s="1" t="s">
        <v>43</v>
      </c>
      <c r="X102" s="1" t="s">
        <v>54</v>
      </c>
      <c r="Y102" s="1"/>
      <c r="Z102" s="1"/>
      <c r="AA102" s="1"/>
      <c r="AB102" s="1" t="s">
        <v>82</v>
      </c>
      <c r="AC102" s="1"/>
      <c r="AD102" s="1" t="s">
        <v>84</v>
      </c>
      <c r="AE102" s="1" t="s">
        <v>661</v>
      </c>
      <c r="AF102" s="1" t="s">
        <v>84</v>
      </c>
      <c r="AG102" s="1" t="s">
        <v>662</v>
      </c>
      <c r="AH102" s="1" t="s">
        <v>661</v>
      </c>
      <c r="AI102" s="1"/>
    </row>
    <row r="103" spans="1:35" x14ac:dyDescent="0.3">
      <c r="A103" s="1">
        <v>106</v>
      </c>
      <c r="B103" s="1" t="s">
        <v>516</v>
      </c>
      <c r="C103" s="1" t="s">
        <v>663</v>
      </c>
      <c r="D103" s="1" t="s">
        <v>664</v>
      </c>
      <c r="E103" s="1" t="s">
        <v>665</v>
      </c>
      <c r="F103" s="2">
        <v>45013</v>
      </c>
      <c r="G103" s="1" t="s">
        <v>266</v>
      </c>
      <c r="H103" s="2">
        <v>44912</v>
      </c>
      <c r="I103" s="2">
        <v>44732</v>
      </c>
      <c r="J103" s="2">
        <v>45291</v>
      </c>
      <c r="K103" s="1" t="s">
        <v>966</v>
      </c>
      <c r="L103" s="1">
        <f t="shared" ref="L103:L104" si="20">F103-I103</f>
        <v>281</v>
      </c>
      <c r="M103" s="4">
        <f t="shared" si="13"/>
        <v>9.3666666666666671</v>
      </c>
      <c r="N103" s="1" t="s">
        <v>666</v>
      </c>
      <c r="O103" s="1"/>
      <c r="P103" s="1" t="s">
        <v>67</v>
      </c>
      <c r="Q103" s="5">
        <v>58.893150684931506</v>
      </c>
      <c r="R103" s="1" t="s">
        <v>60</v>
      </c>
      <c r="S103" s="1" t="s">
        <v>39</v>
      </c>
      <c r="T103" s="1" t="s">
        <v>40</v>
      </c>
      <c r="U103" s="1" t="s">
        <v>41</v>
      </c>
      <c r="V103" s="1" t="s">
        <v>42</v>
      </c>
      <c r="W103" s="1" t="s">
        <v>62</v>
      </c>
      <c r="X103" s="1" t="s">
        <v>54</v>
      </c>
      <c r="Y103" s="1"/>
      <c r="Z103" s="1"/>
      <c r="AA103" s="1"/>
      <c r="AB103" s="1" t="s">
        <v>82</v>
      </c>
      <c r="AC103" s="1"/>
      <c r="AD103" s="1"/>
      <c r="AE103" s="1" t="s">
        <v>643</v>
      </c>
      <c r="AF103" s="1" t="s">
        <v>84</v>
      </c>
      <c r="AG103" s="1"/>
      <c r="AH103" s="1" t="s">
        <v>668</v>
      </c>
      <c r="AI103" s="1"/>
    </row>
    <row r="104" spans="1:35" x14ac:dyDescent="0.3">
      <c r="A104" s="1">
        <v>107</v>
      </c>
      <c r="B104" s="1" t="s">
        <v>30</v>
      </c>
      <c r="C104" s="1" t="s">
        <v>669</v>
      </c>
      <c r="D104" s="1" t="s">
        <v>670</v>
      </c>
      <c r="E104" s="1" t="s">
        <v>671</v>
      </c>
      <c r="F104" s="2">
        <v>45349</v>
      </c>
      <c r="G104" s="1" t="s">
        <v>672</v>
      </c>
      <c r="H104" s="2">
        <v>45064</v>
      </c>
      <c r="I104" s="2">
        <v>44921</v>
      </c>
      <c r="J104" s="2">
        <v>45291</v>
      </c>
      <c r="K104" s="1" t="s">
        <v>966</v>
      </c>
      <c r="L104" s="1">
        <f t="shared" si="20"/>
        <v>428</v>
      </c>
      <c r="M104" s="4">
        <f t="shared" si="13"/>
        <v>14.266666666666667</v>
      </c>
      <c r="N104" s="1"/>
      <c r="O104" s="1"/>
      <c r="P104" s="1" t="s">
        <v>67</v>
      </c>
      <c r="Q104" s="5">
        <v>55.926027397260277</v>
      </c>
      <c r="R104" s="1" t="s">
        <v>38</v>
      </c>
      <c r="S104" s="1" t="s">
        <v>50</v>
      </c>
      <c r="T104" s="1" t="s">
        <v>40</v>
      </c>
      <c r="U104" s="1" t="s">
        <v>41</v>
      </c>
      <c r="V104" s="1" t="s">
        <v>53</v>
      </c>
      <c r="W104" s="1"/>
      <c r="X104" s="1"/>
      <c r="Y104" s="1"/>
      <c r="Z104" s="1"/>
      <c r="AA104" s="1"/>
      <c r="AB104" s="1" t="s">
        <v>110</v>
      </c>
      <c r="AC104" s="1" t="s">
        <v>280</v>
      </c>
      <c r="AD104" s="1"/>
      <c r="AE104" s="1" t="s">
        <v>674</v>
      </c>
      <c r="AF104" s="1"/>
      <c r="AG104" s="1"/>
      <c r="AH104" s="1"/>
      <c r="AI104" s="1"/>
    </row>
    <row r="105" spans="1:35" x14ac:dyDescent="0.3">
      <c r="A105" s="1">
        <v>108</v>
      </c>
      <c r="B105" s="1" t="s">
        <v>30</v>
      </c>
      <c r="C105" s="1" t="s">
        <v>675</v>
      </c>
      <c r="D105" s="1" t="s">
        <v>676</v>
      </c>
      <c r="E105" s="1" t="s">
        <v>677</v>
      </c>
      <c r="F105" s="2" t="s">
        <v>97</v>
      </c>
      <c r="G105" s="1" t="s">
        <v>678</v>
      </c>
      <c r="H105" s="2">
        <v>44979</v>
      </c>
      <c r="I105" s="2">
        <v>44913</v>
      </c>
      <c r="J105" s="2">
        <v>45291</v>
      </c>
      <c r="K105" s="1" t="s">
        <v>47</v>
      </c>
      <c r="L105" s="1">
        <f>J105-I105</f>
        <v>378</v>
      </c>
      <c r="M105" s="4">
        <f t="shared" si="13"/>
        <v>12.6</v>
      </c>
      <c r="N105" s="1" t="s">
        <v>679</v>
      </c>
      <c r="O105" s="1"/>
      <c r="P105" s="1" t="s">
        <v>36</v>
      </c>
      <c r="Q105" s="5">
        <v>42.446575342465756</v>
      </c>
      <c r="R105" s="1" t="s">
        <v>38</v>
      </c>
      <c r="S105" s="1" t="s">
        <v>50</v>
      </c>
      <c r="T105" s="1" t="s">
        <v>51</v>
      </c>
      <c r="U105" s="1" t="s">
        <v>52</v>
      </c>
      <c r="V105" s="1" t="s">
        <v>70</v>
      </c>
      <c r="W105" s="1" t="s">
        <v>43</v>
      </c>
      <c r="X105" s="1" t="s">
        <v>43</v>
      </c>
      <c r="Y105" s="1"/>
      <c r="Z105" s="1" t="s">
        <v>54</v>
      </c>
      <c r="AA105" s="1"/>
      <c r="AB105" s="1"/>
      <c r="AC105" s="1"/>
      <c r="AD105" s="1"/>
      <c r="AE105" s="1"/>
      <c r="AF105" s="1"/>
      <c r="AG105" s="1"/>
      <c r="AH105" s="1"/>
      <c r="AI105" s="1"/>
    </row>
    <row r="106" spans="1:35" x14ac:dyDescent="0.3">
      <c r="A106" s="1">
        <v>109</v>
      </c>
      <c r="B106" s="1" t="s">
        <v>30</v>
      </c>
      <c r="C106" s="1" t="s">
        <v>681</v>
      </c>
      <c r="D106" s="1" t="s">
        <v>682</v>
      </c>
      <c r="E106" s="1" t="s">
        <v>683</v>
      </c>
      <c r="F106" s="2" t="s">
        <v>34</v>
      </c>
      <c r="G106" s="1" t="s">
        <v>58</v>
      </c>
      <c r="H106" s="2">
        <v>45452</v>
      </c>
      <c r="I106" s="2">
        <v>44962</v>
      </c>
      <c r="J106" s="2">
        <v>45291</v>
      </c>
      <c r="K106" s="1" t="s">
        <v>966</v>
      </c>
      <c r="L106" s="1">
        <f>H106-I106</f>
        <v>490</v>
      </c>
      <c r="M106" s="4">
        <f t="shared" si="13"/>
        <v>16.333333333333332</v>
      </c>
      <c r="N106" s="1" t="s">
        <v>684</v>
      </c>
      <c r="O106" s="1"/>
      <c r="P106" s="1" t="s">
        <v>67</v>
      </c>
      <c r="Q106" s="5">
        <v>66.772602739726025</v>
      </c>
      <c r="R106" s="1" t="s">
        <v>76</v>
      </c>
      <c r="S106" s="1" t="s">
        <v>39</v>
      </c>
      <c r="T106" s="1" t="s">
        <v>40</v>
      </c>
      <c r="U106" s="1" t="s">
        <v>52</v>
      </c>
      <c r="V106" s="1" t="s">
        <v>53</v>
      </c>
      <c r="W106" s="1" t="s">
        <v>43</v>
      </c>
      <c r="X106" s="1" t="s">
        <v>43</v>
      </c>
      <c r="Y106" s="1"/>
      <c r="Z106" s="1"/>
      <c r="AA106" s="1"/>
      <c r="AB106" s="1" t="s">
        <v>82</v>
      </c>
      <c r="AC106" s="1"/>
      <c r="AD106" s="1"/>
      <c r="AE106" s="1" t="s">
        <v>686</v>
      </c>
      <c r="AF106" s="1" t="s">
        <v>84</v>
      </c>
      <c r="AG106" s="1"/>
      <c r="AH106" s="1"/>
      <c r="AI106" s="1"/>
    </row>
    <row r="107" spans="1:35" x14ac:dyDescent="0.3">
      <c r="A107" s="1">
        <v>110</v>
      </c>
      <c r="B107" s="1" t="s">
        <v>30</v>
      </c>
      <c r="C107" s="1" t="s">
        <v>687</v>
      </c>
      <c r="D107" s="1" t="s">
        <v>688</v>
      </c>
      <c r="E107" s="1" t="s">
        <v>689</v>
      </c>
      <c r="F107" s="2">
        <v>45473</v>
      </c>
      <c r="G107" s="1" t="s">
        <v>266</v>
      </c>
      <c r="H107" s="2">
        <v>44994</v>
      </c>
      <c r="I107" s="2">
        <v>44983</v>
      </c>
      <c r="J107" s="2">
        <v>45291</v>
      </c>
      <c r="K107" s="1" t="s">
        <v>966</v>
      </c>
      <c r="L107" s="1">
        <f>F107-I107</f>
        <v>490</v>
      </c>
      <c r="M107" s="4">
        <f t="shared" si="13"/>
        <v>16.333333333333332</v>
      </c>
      <c r="N107" s="1" t="s">
        <v>690</v>
      </c>
      <c r="O107" s="1"/>
      <c r="P107" s="1" t="s">
        <v>67</v>
      </c>
      <c r="Q107" s="5">
        <v>63.526027397260272</v>
      </c>
      <c r="R107" s="1" t="s">
        <v>256</v>
      </c>
      <c r="S107" s="1" t="s">
        <v>50</v>
      </c>
      <c r="T107" s="1" t="s">
        <v>40</v>
      </c>
      <c r="U107" s="1" t="s">
        <v>41</v>
      </c>
      <c r="V107" s="1" t="s">
        <v>53</v>
      </c>
      <c r="W107" s="1" t="s">
        <v>62</v>
      </c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</row>
    <row r="108" spans="1:35" x14ac:dyDescent="0.3">
      <c r="A108" s="1">
        <v>111</v>
      </c>
      <c r="B108" s="1" t="s">
        <v>30</v>
      </c>
      <c r="C108" s="1" t="s">
        <v>692</v>
      </c>
      <c r="D108" s="1" t="s">
        <v>693</v>
      </c>
      <c r="E108" s="1" t="s">
        <v>694</v>
      </c>
      <c r="F108" s="2" t="s">
        <v>97</v>
      </c>
      <c r="G108" s="1" t="s">
        <v>695</v>
      </c>
      <c r="H108" s="2">
        <v>45043</v>
      </c>
      <c r="I108" s="2">
        <v>44997</v>
      </c>
      <c r="J108" s="2">
        <v>45291</v>
      </c>
      <c r="K108" s="1" t="s">
        <v>47</v>
      </c>
      <c r="L108" s="1">
        <f t="shared" ref="L108:L109" si="21">J108-I108</f>
        <v>294</v>
      </c>
      <c r="M108" s="4">
        <f t="shared" si="13"/>
        <v>9.8000000000000007</v>
      </c>
      <c r="N108" s="1" t="s">
        <v>696</v>
      </c>
      <c r="O108" s="1"/>
      <c r="P108" s="1" t="s">
        <v>67</v>
      </c>
      <c r="Q108" s="5">
        <v>42.43287671232877</v>
      </c>
      <c r="R108" s="1" t="s">
        <v>69</v>
      </c>
      <c r="S108" s="1" t="s">
        <v>50</v>
      </c>
      <c r="T108" s="1" t="s">
        <v>40</v>
      </c>
      <c r="U108" s="1" t="s">
        <v>41</v>
      </c>
      <c r="V108" s="1" t="s">
        <v>53</v>
      </c>
      <c r="W108" s="1" t="s">
        <v>54</v>
      </c>
      <c r="X108" s="1" t="s">
        <v>54</v>
      </c>
      <c r="Y108" s="1"/>
      <c r="Z108" s="1" t="s">
        <v>54</v>
      </c>
      <c r="AA108" s="1"/>
      <c r="AB108" s="1"/>
      <c r="AC108" s="1"/>
      <c r="AD108" s="1"/>
      <c r="AE108" s="1"/>
      <c r="AF108" s="1"/>
      <c r="AG108" s="1"/>
      <c r="AH108" s="1"/>
      <c r="AI108" s="1"/>
    </row>
    <row r="109" spans="1:35" x14ac:dyDescent="0.3">
      <c r="A109" s="1">
        <v>112</v>
      </c>
      <c r="B109" s="1" t="s">
        <v>30</v>
      </c>
      <c r="C109" s="1" t="s">
        <v>698</v>
      </c>
      <c r="D109" s="1" t="s">
        <v>699</v>
      </c>
      <c r="E109" s="1" t="s">
        <v>700</v>
      </c>
      <c r="F109" s="2" t="s">
        <v>97</v>
      </c>
      <c r="G109" s="1" t="s">
        <v>701</v>
      </c>
      <c r="H109" s="2">
        <v>44998</v>
      </c>
      <c r="I109" s="2">
        <v>44682</v>
      </c>
      <c r="J109" s="2">
        <v>45291</v>
      </c>
      <c r="K109" s="1" t="s">
        <v>47</v>
      </c>
      <c r="L109" s="1">
        <f t="shared" si="21"/>
        <v>609</v>
      </c>
      <c r="M109" s="4">
        <f t="shared" si="13"/>
        <v>20.3</v>
      </c>
      <c r="N109" s="1"/>
      <c r="O109" s="1"/>
      <c r="P109" s="1" t="s">
        <v>36</v>
      </c>
      <c r="Q109" s="5">
        <v>40.265753424657532</v>
      </c>
      <c r="R109" s="1" t="s">
        <v>69</v>
      </c>
      <c r="S109" s="1" t="s">
        <v>39</v>
      </c>
      <c r="T109" s="1" t="s">
        <v>89</v>
      </c>
      <c r="U109" s="1" t="s">
        <v>61</v>
      </c>
      <c r="V109" s="1" t="s">
        <v>53</v>
      </c>
      <c r="W109" s="1"/>
      <c r="X109" s="1"/>
      <c r="Y109" s="1"/>
      <c r="Z109" s="1"/>
      <c r="AA109" s="1"/>
      <c r="AB109" s="1" t="s">
        <v>82</v>
      </c>
      <c r="AC109" s="1"/>
      <c r="AD109" s="1"/>
      <c r="AE109" s="1"/>
      <c r="AF109" s="1"/>
      <c r="AG109" s="1"/>
      <c r="AH109" s="1"/>
      <c r="AI109" s="1"/>
    </row>
    <row r="110" spans="1:35" x14ac:dyDescent="0.3">
      <c r="A110" s="1">
        <v>113</v>
      </c>
      <c r="B110" s="1" t="s">
        <v>30</v>
      </c>
      <c r="C110" s="1" t="s">
        <v>703</v>
      </c>
      <c r="D110" s="1" t="s">
        <v>704</v>
      </c>
      <c r="E110" s="1" t="s">
        <v>705</v>
      </c>
      <c r="F110" s="2">
        <v>45248</v>
      </c>
      <c r="G110" s="1" t="s">
        <v>706</v>
      </c>
      <c r="H110" s="2">
        <v>45026</v>
      </c>
      <c r="I110" s="2">
        <v>45007</v>
      </c>
      <c r="J110" s="2">
        <v>45291</v>
      </c>
      <c r="K110" s="1" t="s">
        <v>966</v>
      </c>
      <c r="L110" s="1">
        <f>F110-I110</f>
        <v>241</v>
      </c>
      <c r="M110" s="4">
        <f t="shared" si="13"/>
        <v>8.0333333333333332</v>
      </c>
      <c r="N110" s="1" t="s">
        <v>707</v>
      </c>
      <c r="O110" s="1"/>
      <c r="P110" s="1" t="s">
        <v>36</v>
      </c>
      <c r="Q110" s="5">
        <v>60.317808219178083</v>
      </c>
      <c r="R110" s="1" t="s">
        <v>38</v>
      </c>
      <c r="S110" s="1" t="s">
        <v>50</v>
      </c>
      <c r="T110" s="1" t="s">
        <v>40</v>
      </c>
      <c r="U110" s="1" t="s">
        <v>41</v>
      </c>
      <c r="V110" s="1" t="s">
        <v>53</v>
      </c>
      <c r="W110" s="1" t="s">
        <v>62</v>
      </c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</row>
    <row r="111" spans="1:35" x14ac:dyDescent="0.3">
      <c r="A111" s="1">
        <v>114</v>
      </c>
      <c r="B111" s="1" t="s">
        <v>30</v>
      </c>
      <c r="C111" s="1" t="s">
        <v>709</v>
      </c>
      <c r="D111" s="1" t="s">
        <v>710</v>
      </c>
      <c r="E111" s="1" t="s">
        <v>711</v>
      </c>
      <c r="F111" s="2" t="s">
        <v>34</v>
      </c>
      <c r="G111" s="1" t="s">
        <v>35</v>
      </c>
      <c r="H111" s="2">
        <v>45015</v>
      </c>
      <c r="I111" s="2">
        <v>45003</v>
      </c>
      <c r="J111" s="2">
        <v>45291</v>
      </c>
      <c r="K111" s="1" t="s">
        <v>968</v>
      </c>
      <c r="L111" s="1">
        <f>H111-I111</f>
        <v>12</v>
      </c>
      <c r="M111" s="4">
        <f t="shared" si="13"/>
        <v>0.4</v>
      </c>
      <c r="N111" s="1"/>
      <c r="O111" s="1"/>
      <c r="P111" s="1" t="s">
        <v>67</v>
      </c>
      <c r="Q111" s="5">
        <v>58.68767123287671</v>
      </c>
      <c r="R111" s="1" t="s">
        <v>126</v>
      </c>
      <c r="S111" s="1" t="s">
        <v>39</v>
      </c>
      <c r="T111" s="1" t="s">
        <v>40</v>
      </c>
      <c r="U111" s="1" t="s">
        <v>41</v>
      </c>
      <c r="V111" s="1" t="s">
        <v>53</v>
      </c>
      <c r="W111" s="1" t="s">
        <v>62</v>
      </c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</row>
    <row r="112" spans="1:35" x14ac:dyDescent="0.3">
      <c r="A112" s="1">
        <v>115</v>
      </c>
      <c r="B112" s="1" t="s">
        <v>30</v>
      </c>
      <c r="C112" s="1" t="s">
        <v>713</v>
      </c>
      <c r="D112" s="1" t="s">
        <v>714</v>
      </c>
      <c r="E112" s="1" t="s">
        <v>715</v>
      </c>
      <c r="F112" s="2" t="s">
        <v>97</v>
      </c>
      <c r="G112" s="1" t="s">
        <v>716</v>
      </c>
      <c r="H112" s="2">
        <v>45041</v>
      </c>
      <c r="I112" s="2">
        <v>45029</v>
      </c>
      <c r="J112" s="2">
        <v>45291</v>
      </c>
      <c r="K112" s="1" t="s">
        <v>47</v>
      </c>
      <c r="L112" s="1">
        <f>J112-I112</f>
        <v>262</v>
      </c>
      <c r="M112" s="4">
        <f t="shared" si="13"/>
        <v>8.7333333333333325</v>
      </c>
      <c r="N112" s="1"/>
      <c r="O112" s="1"/>
      <c r="P112" s="1" t="s">
        <v>36</v>
      </c>
      <c r="Q112" s="5">
        <v>32.69041095890411</v>
      </c>
      <c r="R112" s="1" t="s">
        <v>69</v>
      </c>
      <c r="S112" s="1" t="s">
        <v>50</v>
      </c>
      <c r="T112" s="1" t="s">
        <v>40</v>
      </c>
      <c r="U112" s="1" t="s">
        <v>41</v>
      </c>
      <c r="V112" s="1" t="s">
        <v>53</v>
      </c>
      <c r="W112" s="1" t="s">
        <v>62</v>
      </c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</row>
    <row r="113" spans="1:35" x14ac:dyDescent="0.3">
      <c r="A113" s="1">
        <v>116</v>
      </c>
      <c r="B113" s="1" t="s">
        <v>202</v>
      </c>
      <c r="C113" s="1" t="s">
        <v>718</v>
      </c>
      <c r="D113" s="1" t="s">
        <v>719</v>
      </c>
      <c r="E113" s="1" t="s">
        <v>720</v>
      </c>
      <c r="F113" s="2">
        <v>45480</v>
      </c>
      <c r="G113" s="1" t="s">
        <v>721</v>
      </c>
      <c r="H113" s="2">
        <v>45059</v>
      </c>
      <c r="I113" s="2">
        <v>45032</v>
      </c>
      <c r="J113" s="2">
        <v>45291</v>
      </c>
      <c r="K113" s="1" t="s">
        <v>966</v>
      </c>
      <c r="L113" s="1">
        <f t="shared" ref="L113:L114" si="22">F113-I113</f>
        <v>448</v>
      </c>
      <c r="M113" s="4">
        <f t="shared" si="13"/>
        <v>14.933333333333334</v>
      </c>
      <c r="N113" s="1"/>
      <c r="O113" s="1"/>
      <c r="P113" s="1" t="s">
        <v>67</v>
      </c>
      <c r="Q113" s="5">
        <v>50.241095890410961</v>
      </c>
      <c r="R113" s="1" t="s">
        <v>38</v>
      </c>
      <c r="S113" s="1" t="s">
        <v>50</v>
      </c>
      <c r="T113" s="1" t="s">
        <v>51</v>
      </c>
      <c r="U113" s="1" t="s">
        <v>61</v>
      </c>
      <c r="V113" s="1" t="s">
        <v>576</v>
      </c>
      <c r="W113" s="1"/>
      <c r="X113" s="1" t="s">
        <v>54</v>
      </c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</row>
    <row r="114" spans="1:35" x14ac:dyDescent="0.3">
      <c r="A114" s="1">
        <v>117</v>
      </c>
      <c r="B114" s="1" t="s">
        <v>30</v>
      </c>
      <c r="C114" s="1" t="s">
        <v>723</v>
      </c>
      <c r="D114" s="1" t="s">
        <v>724</v>
      </c>
      <c r="E114" s="1" t="s">
        <v>725</v>
      </c>
      <c r="F114" s="2">
        <v>45225</v>
      </c>
      <c r="G114" s="1" t="s">
        <v>726</v>
      </c>
      <c r="H114" s="2">
        <v>45032</v>
      </c>
      <c r="I114" s="2">
        <v>44893</v>
      </c>
      <c r="J114" s="2">
        <v>45291</v>
      </c>
      <c r="K114" s="1" t="s">
        <v>966</v>
      </c>
      <c r="L114" s="1">
        <f t="shared" si="22"/>
        <v>332</v>
      </c>
      <c r="M114" s="4">
        <f t="shared" si="13"/>
        <v>11.066666666666666</v>
      </c>
      <c r="N114" s="1" t="s">
        <v>727</v>
      </c>
      <c r="O114" s="1"/>
      <c r="P114" s="1" t="s">
        <v>67</v>
      </c>
      <c r="Q114" s="5">
        <v>46.331506849315069</v>
      </c>
      <c r="R114" s="1" t="s">
        <v>109</v>
      </c>
      <c r="S114" s="1" t="s">
        <v>50</v>
      </c>
      <c r="T114" s="1" t="s">
        <v>40</v>
      </c>
      <c r="U114" s="1" t="s">
        <v>41</v>
      </c>
      <c r="V114" s="1" t="s">
        <v>42</v>
      </c>
      <c r="W114" s="1"/>
      <c r="X114" s="1" t="s">
        <v>54</v>
      </c>
      <c r="Y114" s="1"/>
      <c r="Z114" s="1"/>
      <c r="AA114" s="1"/>
      <c r="AB114" s="1" t="s">
        <v>82</v>
      </c>
      <c r="AC114" s="1"/>
      <c r="AD114" s="1" t="s">
        <v>84</v>
      </c>
      <c r="AE114" s="1" t="s">
        <v>729</v>
      </c>
      <c r="AF114" s="1" t="s">
        <v>84</v>
      </c>
      <c r="AG114" s="1" t="s">
        <v>730</v>
      </c>
      <c r="AH114" s="1" t="s">
        <v>731</v>
      </c>
      <c r="AI114" s="1"/>
    </row>
    <row r="115" spans="1:35" x14ac:dyDescent="0.3">
      <c r="A115" s="1">
        <v>118</v>
      </c>
      <c r="B115" s="1" t="s">
        <v>30</v>
      </c>
      <c r="C115" s="1" t="s">
        <v>732</v>
      </c>
      <c r="D115" s="1" t="s">
        <v>733</v>
      </c>
      <c r="E115" s="1" t="s">
        <v>734</v>
      </c>
      <c r="F115" s="2" t="s">
        <v>34</v>
      </c>
      <c r="G115" s="1" t="s">
        <v>387</v>
      </c>
      <c r="H115" s="2">
        <v>45053</v>
      </c>
      <c r="I115" s="2">
        <v>45042</v>
      </c>
      <c r="J115" s="2">
        <v>45291</v>
      </c>
      <c r="K115" s="1" t="s">
        <v>968</v>
      </c>
      <c r="L115" s="1">
        <f>H115-I115</f>
        <v>11</v>
      </c>
      <c r="M115" s="4">
        <f t="shared" si="13"/>
        <v>0.36666666666666664</v>
      </c>
      <c r="N115" s="1" t="s">
        <v>735</v>
      </c>
      <c r="O115" s="1"/>
      <c r="P115" s="1" t="s">
        <v>67</v>
      </c>
      <c r="Q115" s="5">
        <v>66.213698630136989</v>
      </c>
      <c r="R115" s="1" t="s">
        <v>38</v>
      </c>
      <c r="S115" s="1" t="s">
        <v>50</v>
      </c>
      <c r="T115" s="1" t="s">
        <v>40</v>
      </c>
      <c r="U115" s="1" t="s">
        <v>41</v>
      </c>
      <c r="V115" s="1" t="s">
        <v>53</v>
      </c>
      <c r="W115" s="1" t="s">
        <v>62</v>
      </c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</row>
    <row r="116" spans="1:35" x14ac:dyDescent="0.3">
      <c r="A116" s="1">
        <v>119</v>
      </c>
      <c r="B116" s="1" t="s">
        <v>30</v>
      </c>
      <c r="C116" s="1" t="s">
        <v>737</v>
      </c>
      <c r="D116" s="1" t="s">
        <v>738</v>
      </c>
      <c r="E116" s="1" t="s">
        <v>739</v>
      </c>
      <c r="F116" s="2" t="s">
        <v>34</v>
      </c>
      <c r="G116" s="1" t="s">
        <v>35</v>
      </c>
      <c r="H116" s="2">
        <v>45043</v>
      </c>
      <c r="I116" s="2">
        <v>44975</v>
      </c>
      <c r="J116" s="2">
        <v>45291</v>
      </c>
      <c r="K116" s="1" t="s">
        <v>968</v>
      </c>
      <c r="L116" s="1">
        <f>H116-I116</f>
        <v>68</v>
      </c>
      <c r="M116" s="4">
        <f t="shared" si="13"/>
        <v>2.2666666666666666</v>
      </c>
      <c r="N116" s="1"/>
      <c r="O116" s="1"/>
      <c r="P116" s="1" t="s">
        <v>36</v>
      </c>
      <c r="Q116" s="5">
        <v>55.208219178082189</v>
      </c>
      <c r="R116" s="1" t="s">
        <v>76</v>
      </c>
      <c r="S116" s="1" t="s">
        <v>50</v>
      </c>
      <c r="T116" s="1" t="s">
        <v>40</v>
      </c>
      <c r="U116" s="1" t="s">
        <v>41</v>
      </c>
      <c r="V116" s="1" t="s">
        <v>53</v>
      </c>
      <c r="W116" s="1" t="s">
        <v>62</v>
      </c>
      <c r="X116" s="1"/>
      <c r="Y116" s="1"/>
      <c r="Z116" s="1"/>
      <c r="AA116" s="1"/>
      <c r="AB116" s="1" t="s">
        <v>82</v>
      </c>
      <c r="AC116" s="1"/>
      <c r="AD116" s="1" t="s">
        <v>62</v>
      </c>
      <c r="AE116" s="1"/>
      <c r="AF116" s="1"/>
      <c r="AG116" s="1"/>
      <c r="AH116" s="1"/>
      <c r="AI116" s="1"/>
    </row>
    <row r="117" spans="1:35" x14ac:dyDescent="0.3">
      <c r="A117" s="1">
        <v>120</v>
      </c>
      <c r="B117" s="1" t="s">
        <v>30</v>
      </c>
      <c r="C117" s="1" t="s">
        <v>741</v>
      </c>
      <c r="D117" s="1" t="s">
        <v>742</v>
      </c>
      <c r="E117" s="1" t="s">
        <v>743</v>
      </c>
      <c r="F117" s="2" t="s">
        <v>34</v>
      </c>
      <c r="G117" s="1" t="s">
        <v>58</v>
      </c>
      <c r="H117" s="2">
        <v>45062</v>
      </c>
      <c r="I117" s="2">
        <v>45048</v>
      </c>
      <c r="J117" s="2">
        <v>45291</v>
      </c>
      <c r="K117" s="1" t="s">
        <v>966</v>
      </c>
      <c r="L117" s="1">
        <f>H117-I117</f>
        <v>14</v>
      </c>
      <c r="M117" s="4">
        <f t="shared" si="13"/>
        <v>0.46666666666666667</v>
      </c>
      <c r="N117" s="1"/>
      <c r="O117" s="1"/>
      <c r="P117" s="1" t="s">
        <v>67</v>
      </c>
      <c r="Q117" s="5">
        <v>76.156164383561645</v>
      </c>
      <c r="R117" s="1" t="s">
        <v>38</v>
      </c>
      <c r="S117" s="1" t="s">
        <v>50</v>
      </c>
      <c r="T117" s="1" t="s">
        <v>40</v>
      </c>
      <c r="U117" s="1" t="s">
        <v>41</v>
      </c>
      <c r="V117" s="1" t="s">
        <v>53</v>
      </c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</row>
    <row r="118" spans="1:35" x14ac:dyDescent="0.3">
      <c r="A118" s="1">
        <v>121</v>
      </c>
      <c r="B118" s="1" t="s">
        <v>202</v>
      </c>
      <c r="C118" s="1" t="s">
        <v>745</v>
      </c>
      <c r="D118" s="1" t="s">
        <v>746</v>
      </c>
      <c r="E118" s="1" t="s">
        <v>747</v>
      </c>
      <c r="F118" s="2">
        <v>45147</v>
      </c>
      <c r="G118" s="1" t="s">
        <v>748</v>
      </c>
      <c r="H118" s="2">
        <v>45095</v>
      </c>
      <c r="I118" s="2">
        <v>45065</v>
      </c>
      <c r="J118" s="2">
        <v>45291</v>
      </c>
      <c r="K118" s="1" t="s">
        <v>966</v>
      </c>
      <c r="L118" s="1">
        <f t="shared" ref="L118:L120" si="23">F118-I118</f>
        <v>82</v>
      </c>
      <c r="M118" s="4">
        <f t="shared" si="13"/>
        <v>2.7333333333333334</v>
      </c>
      <c r="N118" s="1"/>
      <c r="O118" s="1"/>
      <c r="P118" s="1" t="s">
        <v>67</v>
      </c>
      <c r="Q118" s="5">
        <v>61.62191780821918</v>
      </c>
      <c r="R118" s="1" t="s">
        <v>60</v>
      </c>
      <c r="S118" s="1" t="s">
        <v>39</v>
      </c>
      <c r="T118" s="1" t="s">
        <v>51</v>
      </c>
      <c r="U118" s="1" t="s">
        <v>41</v>
      </c>
      <c r="V118" s="1" t="s">
        <v>70</v>
      </c>
      <c r="W118" s="1" t="s">
        <v>62</v>
      </c>
      <c r="X118" s="1" t="s">
        <v>62</v>
      </c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</row>
    <row r="119" spans="1:35" x14ac:dyDescent="0.3">
      <c r="A119" s="1">
        <v>122</v>
      </c>
      <c r="B119" s="1" t="s">
        <v>202</v>
      </c>
      <c r="C119" s="1" t="s">
        <v>750</v>
      </c>
      <c r="D119" s="1" t="s">
        <v>751</v>
      </c>
      <c r="E119" s="1" t="s">
        <v>752</v>
      </c>
      <c r="F119" s="2">
        <v>45226</v>
      </c>
      <c r="G119" s="1" t="s">
        <v>266</v>
      </c>
      <c r="H119" s="2">
        <v>45057</v>
      </c>
      <c r="I119" s="2">
        <v>44900</v>
      </c>
      <c r="J119" s="2">
        <v>45291</v>
      </c>
      <c r="K119" s="1" t="s">
        <v>966</v>
      </c>
      <c r="L119" s="1">
        <f t="shared" si="23"/>
        <v>326</v>
      </c>
      <c r="M119" s="4">
        <f t="shared" si="13"/>
        <v>10.866666666666667</v>
      </c>
      <c r="N119" s="1" t="s">
        <v>753</v>
      </c>
      <c r="O119" s="1"/>
      <c r="P119" s="1" t="s">
        <v>67</v>
      </c>
      <c r="Q119" s="5">
        <v>38.158904109589038</v>
      </c>
      <c r="R119" s="1" t="s">
        <v>69</v>
      </c>
      <c r="S119" s="1" t="s">
        <v>39</v>
      </c>
      <c r="T119" s="1" t="s">
        <v>40</v>
      </c>
      <c r="U119" s="1" t="s">
        <v>41</v>
      </c>
      <c r="V119" s="1" t="s">
        <v>53</v>
      </c>
      <c r="W119" s="1" t="s">
        <v>34</v>
      </c>
      <c r="X119" s="1" t="s">
        <v>34</v>
      </c>
      <c r="Y119" s="1"/>
      <c r="Z119" s="1" t="s">
        <v>34</v>
      </c>
      <c r="AA119" s="1"/>
      <c r="AB119" s="1" t="s">
        <v>110</v>
      </c>
      <c r="AC119" s="1"/>
      <c r="AD119" s="1" t="s">
        <v>62</v>
      </c>
      <c r="AE119" s="1" t="s">
        <v>755</v>
      </c>
      <c r="AF119" s="1" t="s">
        <v>84</v>
      </c>
      <c r="AG119" s="1" t="s">
        <v>756</v>
      </c>
      <c r="AH119" s="1" t="s">
        <v>755</v>
      </c>
      <c r="AI119" s="1"/>
    </row>
    <row r="120" spans="1:35" x14ac:dyDescent="0.3">
      <c r="A120" s="1">
        <v>123</v>
      </c>
      <c r="B120" s="1" t="s">
        <v>30</v>
      </c>
      <c r="C120" s="1" t="s">
        <v>757</v>
      </c>
      <c r="D120" s="1" t="s">
        <v>758</v>
      </c>
      <c r="E120" s="1" t="s">
        <v>759</v>
      </c>
      <c r="F120" s="2">
        <v>45260</v>
      </c>
      <c r="G120" s="1" t="s">
        <v>760</v>
      </c>
      <c r="H120" s="2">
        <v>45172</v>
      </c>
      <c r="I120" s="2">
        <v>44153</v>
      </c>
      <c r="J120" s="2">
        <v>45291</v>
      </c>
      <c r="K120" s="1" t="s">
        <v>966</v>
      </c>
      <c r="L120" s="1">
        <f t="shared" si="23"/>
        <v>1107</v>
      </c>
      <c r="M120" s="4">
        <f t="shared" si="13"/>
        <v>36.9</v>
      </c>
      <c r="N120" s="1" t="s">
        <v>761</v>
      </c>
      <c r="O120" s="1"/>
      <c r="P120" s="1" t="s">
        <v>67</v>
      </c>
      <c r="Q120" s="5">
        <v>49.298630136986304</v>
      </c>
      <c r="R120" s="1" t="s">
        <v>60</v>
      </c>
      <c r="S120" s="1" t="s">
        <v>50</v>
      </c>
      <c r="T120" s="1" t="s">
        <v>40</v>
      </c>
      <c r="U120" s="1" t="s">
        <v>41</v>
      </c>
      <c r="V120" s="1" t="s">
        <v>42</v>
      </c>
      <c r="W120" s="1" t="s">
        <v>43</v>
      </c>
      <c r="X120" s="1"/>
      <c r="Y120" s="1"/>
      <c r="Z120" s="1"/>
      <c r="AA120" s="1"/>
      <c r="AB120" s="1" t="s">
        <v>763</v>
      </c>
      <c r="AC120" s="1" t="s">
        <v>468</v>
      </c>
      <c r="AD120" s="1"/>
      <c r="AE120" s="1" t="s">
        <v>764</v>
      </c>
      <c r="AF120" s="1"/>
      <c r="AG120" s="1"/>
      <c r="AH120" s="1"/>
      <c r="AI120" s="1"/>
    </row>
    <row r="121" spans="1:35" x14ac:dyDescent="0.3">
      <c r="A121" s="1">
        <v>124</v>
      </c>
      <c r="B121" s="1" t="s">
        <v>202</v>
      </c>
      <c r="C121" s="1" t="s">
        <v>765</v>
      </c>
      <c r="D121" s="1" t="s">
        <v>766</v>
      </c>
      <c r="E121" s="1" t="s">
        <v>767</v>
      </c>
      <c r="F121" s="2" t="s">
        <v>34</v>
      </c>
      <c r="G121" s="1" t="s">
        <v>58</v>
      </c>
      <c r="H121" s="2">
        <v>45081</v>
      </c>
      <c r="I121" s="2">
        <v>45071</v>
      </c>
      <c r="J121" s="2">
        <v>45291</v>
      </c>
      <c r="K121" s="1" t="s">
        <v>966</v>
      </c>
      <c r="L121" s="1">
        <f>H121-I121</f>
        <v>10</v>
      </c>
      <c r="M121" s="4">
        <f t="shared" si="13"/>
        <v>0.33333333333333331</v>
      </c>
      <c r="N121" s="1" t="s">
        <v>768</v>
      </c>
      <c r="O121" s="1"/>
      <c r="P121" s="1" t="s">
        <v>36</v>
      </c>
      <c r="Q121" s="5">
        <v>25.167123287671235</v>
      </c>
      <c r="R121" s="1" t="s">
        <v>60</v>
      </c>
      <c r="S121" s="1" t="s">
        <v>39</v>
      </c>
      <c r="T121" s="1" t="s">
        <v>51</v>
      </c>
      <c r="U121" s="1" t="s">
        <v>41</v>
      </c>
      <c r="V121" s="1" t="s">
        <v>53</v>
      </c>
      <c r="W121" s="1" t="s">
        <v>43</v>
      </c>
      <c r="X121" s="1" t="s">
        <v>43</v>
      </c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</row>
    <row r="122" spans="1:35" x14ac:dyDescent="0.3">
      <c r="A122" s="1">
        <v>125</v>
      </c>
      <c r="B122" s="1" t="s">
        <v>202</v>
      </c>
      <c r="C122" s="1" t="s">
        <v>770</v>
      </c>
      <c r="D122" s="1" t="s">
        <v>771</v>
      </c>
      <c r="E122" s="1" t="s">
        <v>772</v>
      </c>
      <c r="F122" s="2">
        <v>45250</v>
      </c>
      <c r="G122" s="1" t="s">
        <v>773</v>
      </c>
      <c r="H122" s="2">
        <v>45242</v>
      </c>
      <c r="I122" s="2">
        <v>44673</v>
      </c>
      <c r="J122" s="2">
        <v>45291</v>
      </c>
      <c r="K122" s="1" t="s">
        <v>966</v>
      </c>
      <c r="L122" s="1">
        <f>F122-I122</f>
        <v>577</v>
      </c>
      <c r="M122" s="4">
        <f t="shared" si="13"/>
        <v>19.233333333333334</v>
      </c>
      <c r="N122" s="1" t="s">
        <v>774</v>
      </c>
      <c r="O122" s="1"/>
      <c r="P122" s="1" t="s">
        <v>67</v>
      </c>
      <c r="Q122" s="5">
        <v>56.186301369863017</v>
      </c>
      <c r="R122" s="1" t="s">
        <v>69</v>
      </c>
      <c r="S122" s="1" t="s">
        <v>39</v>
      </c>
      <c r="T122" s="1" t="s">
        <v>51</v>
      </c>
      <c r="U122" s="1" t="s">
        <v>52</v>
      </c>
      <c r="V122" s="1" t="s">
        <v>53</v>
      </c>
      <c r="W122" s="1" t="s">
        <v>62</v>
      </c>
      <c r="X122" s="1"/>
      <c r="Y122" s="1"/>
      <c r="Z122" s="1"/>
      <c r="AA122" s="1"/>
      <c r="AB122" s="1" t="s">
        <v>82</v>
      </c>
      <c r="AC122" s="1"/>
      <c r="AD122" s="1"/>
      <c r="AE122" s="1" t="s">
        <v>776</v>
      </c>
      <c r="AF122" s="1" t="s">
        <v>777</v>
      </c>
      <c r="AG122" s="1" t="s">
        <v>62</v>
      </c>
      <c r="AH122" s="1"/>
      <c r="AI122" s="1"/>
    </row>
    <row r="123" spans="1:35" x14ac:dyDescent="0.3">
      <c r="A123" s="1">
        <v>126</v>
      </c>
      <c r="B123" s="1" t="s">
        <v>30</v>
      </c>
      <c r="C123" s="1" t="s">
        <v>778</v>
      </c>
      <c r="D123" s="1" t="s">
        <v>779</v>
      </c>
      <c r="E123" s="1" t="s">
        <v>780</v>
      </c>
      <c r="F123" s="2" t="s">
        <v>97</v>
      </c>
      <c r="G123" s="1" t="s">
        <v>781</v>
      </c>
      <c r="H123" s="2">
        <v>45425</v>
      </c>
      <c r="I123" s="2">
        <v>44307</v>
      </c>
      <c r="J123" s="2">
        <v>45291</v>
      </c>
      <c r="K123" s="1" t="s">
        <v>47</v>
      </c>
      <c r="L123" s="1">
        <f>J123-I123</f>
        <v>984</v>
      </c>
      <c r="M123" s="4">
        <f t="shared" si="13"/>
        <v>32.799999999999997</v>
      </c>
      <c r="N123" s="1"/>
      <c r="O123" s="1"/>
      <c r="P123" s="1" t="s">
        <v>67</v>
      </c>
      <c r="Q123" s="5">
        <v>18.010958904109589</v>
      </c>
      <c r="R123" s="1" t="s">
        <v>256</v>
      </c>
      <c r="S123" s="1" t="s">
        <v>175</v>
      </c>
      <c r="T123" s="1" t="s">
        <v>244</v>
      </c>
      <c r="U123" s="1" t="s">
        <v>61</v>
      </c>
      <c r="V123" s="1" t="s">
        <v>42</v>
      </c>
      <c r="W123" s="1"/>
      <c r="X123" s="1"/>
      <c r="Y123" s="1"/>
      <c r="Z123" s="1"/>
      <c r="AA123" s="1"/>
      <c r="AB123" s="1" t="s">
        <v>499</v>
      </c>
      <c r="AC123" s="1"/>
      <c r="AD123" s="1"/>
      <c r="AE123" s="1" t="s">
        <v>783</v>
      </c>
      <c r="AF123" s="1"/>
      <c r="AG123" s="1"/>
      <c r="AH123" s="1"/>
      <c r="AI123" s="1"/>
    </row>
    <row r="124" spans="1:35" x14ac:dyDescent="0.3">
      <c r="A124" s="1">
        <v>127</v>
      </c>
      <c r="B124" s="1" t="s">
        <v>30</v>
      </c>
      <c r="C124" s="1" t="s">
        <v>784</v>
      </c>
      <c r="D124" s="1" t="s">
        <v>785</v>
      </c>
      <c r="E124" s="1" t="s">
        <v>786</v>
      </c>
      <c r="F124" s="2">
        <v>45107</v>
      </c>
      <c r="G124" s="1" t="s">
        <v>787</v>
      </c>
      <c r="H124" s="2">
        <v>45195</v>
      </c>
      <c r="I124" s="2">
        <v>45021</v>
      </c>
      <c r="J124" s="2">
        <v>45291</v>
      </c>
      <c r="K124" s="1" t="s">
        <v>966</v>
      </c>
      <c r="L124" s="1">
        <f t="shared" ref="L124:L125" si="24">F124-I124</f>
        <v>86</v>
      </c>
      <c r="M124" s="4">
        <f t="shared" si="13"/>
        <v>2.8666666666666667</v>
      </c>
      <c r="N124" s="1"/>
      <c r="O124" s="1"/>
      <c r="P124" s="1" t="s">
        <v>67</v>
      </c>
      <c r="Q124" s="5">
        <v>59.663013698630138</v>
      </c>
      <c r="R124" s="1" t="s">
        <v>69</v>
      </c>
      <c r="S124" s="1" t="s">
        <v>50</v>
      </c>
      <c r="T124" s="1" t="s">
        <v>40</v>
      </c>
      <c r="U124" s="1" t="s">
        <v>41</v>
      </c>
      <c r="V124" s="1" t="s">
        <v>53</v>
      </c>
      <c r="W124" s="1" t="s">
        <v>43</v>
      </c>
      <c r="X124" s="1" t="s">
        <v>54</v>
      </c>
      <c r="Y124" s="1"/>
      <c r="Z124" s="1"/>
      <c r="AA124" s="1"/>
      <c r="AB124" s="1" t="s">
        <v>82</v>
      </c>
      <c r="AC124" s="1"/>
      <c r="AD124" s="1"/>
      <c r="AE124" s="1" t="s">
        <v>789</v>
      </c>
      <c r="AF124" s="1"/>
      <c r="AG124" s="1"/>
      <c r="AH124" s="1"/>
      <c r="AI124" s="1"/>
    </row>
    <row r="125" spans="1:35" x14ac:dyDescent="0.3">
      <c r="A125" s="1">
        <v>128</v>
      </c>
      <c r="B125" s="1" t="s">
        <v>30</v>
      </c>
      <c r="C125" s="1" t="s">
        <v>790</v>
      </c>
      <c r="D125" s="1" t="s">
        <v>791</v>
      </c>
      <c r="E125" s="1" t="s">
        <v>792</v>
      </c>
      <c r="F125" s="2">
        <v>45412</v>
      </c>
      <c r="G125" s="1" t="s">
        <v>266</v>
      </c>
      <c r="H125" s="2">
        <v>45131</v>
      </c>
      <c r="I125" s="2">
        <v>44399</v>
      </c>
      <c r="J125" s="2">
        <v>45291</v>
      </c>
      <c r="K125" s="1" t="s">
        <v>966</v>
      </c>
      <c r="L125" s="1">
        <f t="shared" si="24"/>
        <v>1013</v>
      </c>
      <c r="M125" s="4">
        <f t="shared" si="13"/>
        <v>33.766666666666666</v>
      </c>
      <c r="N125" s="1"/>
      <c r="O125" s="1"/>
      <c r="P125" s="1" t="s">
        <v>67</v>
      </c>
      <c r="Q125" s="5">
        <v>55</v>
      </c>
      <c r="R125" s="1" t="s">
        <v>60</v>
      </c>
      <c r="S125" s="1" t="s">
        <v>39</v>
      </c>
      <c r="T125" s="1" t="s">
        <v>40</v>
      </c>
      <c r="U125" s="1" t="s">
        <v>41</v>
      </c>
      <c r="V125" s="1" t="s">
        <v>53</v>
      </c>
      <c r="W125" s="1"/>
      <c r="X125" s="1"/>
      <c r="Y125" s="1"/>
      <c r="Z125" s="1"/>
      <c r="AA125" s="1"/>
      <c r="AB125" s="1" t="s">
        <v>82</v>
      </c>
      <c r="AC125" s="1"/>
      <c r="AD125" s="1"/>
      <c r="AE125" s="1" t="s">
        <v>187</v>
      </c>
      <c r="AF125" s="1" t="s">
        <v>794</v>
      </c>
      <c r="AG125" s="1"/>
      <c r="AH125" s="1"/>
      <c r="AI125" s="1"/>
    </row>
    <row r="126" spans="1:35" x14ac:dyDescent="0.3">
      <c r="A126" s="1">
        <v>129</v>
      </c>
      <c r="B126" s="1" t="s">
        <v>30</v>
      </c>
      <c r="C126" s="1" t="s">
        <v>795</v>
      </c>
      <c r="D126" s="1" t="s">
        <v>796</v>
      </c>
      <c r="E126" s="1" t="s">
        <v>797</v>
      </c>
      <c r="F126" s="2" t="s">
        <v>97</v>
      </c>
      <c r="G126" s="1" t="s">
        <v>781</v>
      </c>
      <c r="H126" s="2">
        <v>45144</v>
      </c>
      <c r="I126" s="2">
        <v>45073</v>
      </c>
      <c r="J126" s="2">
        <v>45291</v>
      </c>
      <c r="K126" s="1" t="s">
        <v>47</v>
      </c>
      <c r="L126" s="1">
        <f>J126-I126</f>
        <v>218</v>
      </c>
      <c r="M126" s="4">
        <f t="shared" si="13"/>
        <v>7.2666666666666666</v>
      </c>
      <c r="N126" s="1"/>
      <c r="O126" s="1"/>
      <c r="P126" s="1" t="s">
        <v>67</v>
      </c>
      <c r="Q126" s="5">
        <v>20.56986301369863</v>
      </c>
      <c r="R126" s="1" t="s">
        <v>174</v>
      </c>
      <c r="S126" s="1" t="s">
        <v>322</v>
      </c>
      <c r="T126" s="1" t="s">
        <v>244</v>
      </c>
      <c r="U126" s="1" t="s">
        <v>61</v>
      </c>
      <c r="V126" s="1" t="s">
        <v>53</v>
      </c>
      <c r="W126" s="1" t="s">
        <v>62</v>
      </c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</row>
    <row r="127" spans="1:35" x14ac:dyDescent="0.3">
      <c r="A127" s="1">
        <v>130</v>
      </c>
      <c r="B127" s="1" t="s">
        <v>30</v>
      </c>
      <c r="C127" s="1" t="s">
        <v>799</v>
      </c>
      <c r="D127" s="1" t="s">
        <v>800</v>
      </c>
      <c r="E127" s="1" t="s">
        <v>801</v>
      </c>
      <c r="F127" s="2">
        <v>45396</v>
      </c>
      <c r="G127" s="1" t="s">
        <v>802</v>
      </c>
      <c r="H127" s="2">
        <v>45319</v>
      </c>
      <c r="I127" s="2">
        <v>45023</v>
      </c>
      <c r="J127" s="2">
        <v>45291</v>
      </c>
      <c r="K127" s="1" t="s">
        <v>966</v>
      </c>
      <c r="L127" s="1">
        <f>F127-I127</f>
        <v>373</v>
      </c>
      <c r="M127" s="4">
        <f t="shared" si="13"/>
        <v>12.433333333333334</v>
      </c>
      <c r="N127" s="1"/>
      <c r="O127" s="1"/>
      <c r="P127" s="1" t="s">
        <v>36</v>
      </c>
      <c r="Q127" s="5">
        <v>42.605479452054794</v>
      </c>
      <c r="R127" s="1" t="s">
        <v>69</v>
      </c>
      <c r="S127" s="1" t="s">
        <v>39</v>
      </c>
      <c r="T127" s="1" t="s">
        <v>40</v>
      </c>
      <c r="U127" s="1" t="s">
        <v>41</v>
      </c>
      <c r="V127" s="1" t="s">
        <v>53</v>
      </c>
      <c r="W127" s="1" t="s">
        <v>62</v>
      </c>
      <c r="X127" s="1"/>
      <c r="Y127" s="1"/>
      <c r="Z127" s="1"/>
      <c r="AA127" s="1"/>
      <c r="AB127" s="1" t="s">
        <v>82</v>
      </c>
      <c r="AC127" s="1"/>
      <c r="AD127" s="1"/>
      <c r="AE127" s="1" t="s">
        <v>804</v>
      </c>
      <c r="AF127" s="1" t="s">
        <v>84</v>
      </c>
      <c r="AG127" s="1" t="s">
        <v>805</v>
      </c>
      <c r="AH127" s="1" t="s">
        <v>611</v>
      </c>
      <c r="AI127" s="1"/>
    </row>
    <row r="128" spans="1:35" x14ac:dyDescent="0.3">
      <c r="A128" s="1">
        <v>131</v>
      </c>
      <c r="B128" s="1" t="s">
        <v>30</v>
      </c>
      <c r="C128" s="1" t="s">
        <v>806</v>
      </c>
      <c r="D128" s="1" t="s">
        <v>807</v>
      </c>
      <c r="E128" s="1" t="s">
        <v>808</v>
      </c>
      <c r="F128" s="2" t="s">
        <v>97</v>
      </c>
      <c r="G128" s="1" t="s">
        <v>809</v>
      </c>
      <c r="H128" s="2">
        <v>45186</v>
      </c>
      <c r="I128" s="2">
        <v>45150</v>
      </c>
      <c r="J128" s="2">
        <v>45291</v>
      </c>
      <c r="K128" s="1" t="s">
        <v>47</v>
      </c>
      <c r="L128" s="1">
        <f>J128-I128</f>
        <v>141</v>
      </c>
      <c r="M128" s="4">
        <f t="shared" si="13"/>
        <v>4.7</v>
      </c>
      <c r="N128" s="1"/>
      <c r="O128" s="1"/>
      <c r="P128" s="1" t="s">
        <v>36</v>
      </c>
      <c r="Q128" s="5">
        <v>50.046575342465751</v>
      </c>
      <c r="R128" s="1" t="s">
        <v>38</v>
      </c>
      <c r="S128" s="1" t="s">
        <v>39</v>
      </c>
      <c r="T128" s="1" t="s">
        <v>40</v>
      </c>
      <c r="U128" s="1" t="s">
        <v>61</v>
      </c>
      <c r="V128" s="1" t="s">
        <v>53</v>
      </c>
      <c r="W128" s="1" t="s">
        <v>43</v>
      </c>
      <c r="X128" s="1" t="s">
        <v>54</v>
      </c>
      <c r="Y128" s="1"/>
      <c r="Z128" s="1" t="s">
        <v>54</v>
      </c>
      <c r="AA128" s="1" t="s">
        <v>62</v>
      </c>
      <c r="AB128" s="1"/>
      <c r="AC128" s="1"/>
      <c r="AD128" s="1"/>
      <c r="AE128" s="1"/>
      <c r="AF128" s="1"/>
      <c r="AG128" s="1"/>
      <c r="AH128" s="1"/>
      <c r="AI128" s="1"/>
    </row>
    <row r="129" spans="1:35" x14ac:dyDescent="0.3">
      <c r="A129" s="1">
        <v>132</v>
      </c>
      <c r="B129" s="1" t="s">
        <v>30</v>
      </c>
      <c r="C129" s="1" t="s">
        <v>811</v>
      </c>
      <c r="D129" s="1" t="s">
        <v>812</v>
      </c>
      <c r="E129" s="1" t="s">
        <v>813</v>
      </c>
      <c r="F129" s="2" t="s">
        <v>34</v>
      </c>
      <c r="G129" s="1" t="s">
        <v>58</v>
      </c>
      <c r="H129" s="2">
        <v>45411</v>
      </c>
      <c r="I129" s="2">
        <v>45062</v>
      </c>
      <c r="J129" s="2">
        <v>45291</v>
      </c>
      <c r="K129" s="1" t="s">
        <v>966</v>
      </c>
      <c r="L129" s="1">
        <f>H129-I129</f>
        <v>349</v>
      </c>
      <c r="M129" s="4">
        <f t="shared" ref="M129:M155" si="25">L129/30</f>
        <v>11.633333333333333</v>
      </c>
      <c r="N129" s="1" t="s">
        <v>814</v>
      </c>
      <c r="O129" s="1"/>
      <c r="P129" s="1" t="s">
        <v>67</v>
      </c>
      <c r="Q129" s="5">
        <v>17.712328767123289</v>
      </c>
      <c r="R129" s="1" t="s">
        <v>174</v>
      </c>
      <c r="S129" s="1" t="s">
        <v>175</v>
      </c>
      <c r="T129" s="1" t="s">
        <v>51</v>
      </c>
      <c r="U129" s="1" t="s">
        <v>441</v>
      </c>
      <c r="V129" s="1" t="s">
        <v>53</v>
      </c>
      <c r="W129" s="1" t="s">
        <v>62</v>
      </c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</row>
    <row r="130" spans="1:35" x14ac:dyDescent="0.3">
      <c r="A130" s="1">
        <v>133</v>
      </c>
      <c r="B130" s="1" t="s">
        <v>202</v>
      </c>
      <c r="C130" s="1" t="s">
        <v>816</v>
      </c>
      <c r="D130" s="1" t="s">
        <v>817</v>
      </c>
      <c r="E130" s="1" t="s">
        <v>818</v>
      </c>
      <c r="F130" s="2" t="s">
        <v>97</v>
      </c>
      <c r="G130" s="1" t="s">
        <v>819</v>
      </c>
      <c r="H130" s="2">
        <v>45277</v>
      </c>
      <c r="I130" s="2">
        <v>45173</v>
      </c>
      <c r="J130" s="2">
        <v>45291</v>
      </c>
      <c r="K130" s="1" t="s">
        <v>47</v>
      </c>
      <c r="L130" s="1">
        <f t="shared" ref="L130:L134" si="26">J130-I130</f>
        <v>118</v>
      </c>
      <c r="M130" s="4">
        <f t="shared" si="25"/>
        <v>3.9333333333333331</v>
      </c>
      <c r="N130" s="1"/>
      <c r="O130" s="1"/>
      <c r="P130" s="1" t="s">
        <v>67</v>
      </c>
      <c r="Q130" s="5">
        <v>37.30684931506849</v>
      </c>
      <c r="R130" s="1" t="s">
        <v>76</v>
      </c>
      <c r="S130" s="1" t="s">
        <v>50</v>
      </c>
      <c r="T130" s="1" t="s">
        <v>51</v>
      </c>
      <c r="U130" s="1" t="s">
        <v>52</v>
      </c>
      <c r="V130" s="1" t="s">
        <v>53</v>
      </c>
      <c r="W130" s="1" t="s">
        <v>62</v>
      </c>
      <c r="X130" s="1" t="s">
        <v>43</v>
      </c>
      <c r="Y130" s="1"/>
      <c r="Z130" s="1"/>
      <c r="AA130" s="1"/>
      <c r="AB130" s="1" t="s">
        <v>82</v>
      </c>
      <c r="AC130" s="1"/>
      <c r="AD130" s="1" t="s">
        <v>62</v>
      </c>
      <c r="AE130" s="1"/>
      <c r="AF130" s="1"/>
      <c r="AG130" s="1"/>
      <c r="AH130" s="1"/>
      <c r="AI130" s="1"/>
    </row>
    <row r="131" spans="1:35" x14ac:dyDescent="0.3">
      <c r="A131" s="1">
        <v>134</v>
      </c>
      <c r="B131" s="1" t="s">
        <v>30</v>
      </c>
      <c r="C131" s="1" t="s">
        <v>821</v>
      </c>
      <c r="D131" s="1" t="s">
        <v>822</v>
      </c>
      <c r="E131" s="1" t="s">
        <v>823</v>
      </c>
      <c r="F131" s="2" t="s">
        <v>97</v>
      </c>
      <c r="G131" s="1" t="s">
        <v>824</v>
      </c>
      <c r="H131" s="2">
        <v>45238</v>
      </c>
      <c r="I131" s="2">
        <v>45172</v>
      </c>
      <c r="J131" s="2">
        <v>45291</v>
      </c>
      <c r="K131" s="1" t="s">
        <v>47</v>
      </c>
      <c r="L131" s="1">
        <f t="shared" si="26"/>
        <v>119</v>
      </c>
      <c r="M131" s="4">
        <f t="shared" si="25"/>
        <v>3.9666666666666668</v>
      </c>
      <c r="N131" s="1"/>
      <c r="O131" s="1"/>
      <c r="P131" s="1" t="s">
        <v>67</v>
      </c>
      <c r="Q131" s="5">
        <v>19.043835616438358</v>
      </c>
      <c r="R131" s="1" t="s">
        <v>69</v>
      </c>
      <c r="S131" s="1" t="s">
        <v>39</v>
      </c>
      <c r="T131" s="1" t="s">
        <v>51</v>
      </c>
      <c r="U131" s="1" t="s">
        <v>61</v>
      </c>
      <c r="V131" s="1" t="s">
        <v>53</v>
      </c>
      <c r="W131" s="1" t="s">
        <v>62</v>
      </c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</row>
    <row r="132" spans="1:35" x14ac:dyDescent="0.3">
      <c r="A132" s="1">
        <v>135</v>
      </c>
      <c r="B132" s="1" t="s">
        <v>30</v>
      </c>
      <c r="C132" s="1" t="s">
        <v>826</v>
      </c>
      <c r="D132" s="1" t="s">
        <v>827</v>
      </c>
      <c r="E132" s="1" t="s">
        <v>828</v>
      </c>
      <c r="F132" s="2" t="s">
        <v>97</v>
      </c>
      <c r="G132" s="1" t="s">
        <v>829</v>
      </c>
      <c r="H132" s="2">
        <v>45200</v>
      </c>
      <c r="I132" s="2">
        <v>44523</v>
      </c>
      <c r="J132" s="2">
        <v>45291</v>
      </c>
      <c r="K132" s="1" t="s">
        <v>47</v>
      </c>
      <c r="L132" s="1">
        <f t="shared" si="26"/>
        <v>768</v>
      </c>
      <c r="M132" s="4">
        <f t="shared" si="25"/>
        <v>25.6</v>
      </c>
      <c r="N132" s="1" t="s">
        <v>830</v>
      </c>
      <c r="O132" s="1"/>
      <c r="P132" s="1" t="s">
        <v>67</v>
      </c>
      <c r="Q132" s="5">
        <v>59.797260273972604</v>
      </c>
      <c r="R132" s="1" t="s">
        <v>126</v>
      </c>
      <c r="S132" s="1" t="s">
        <v>50</v>
      </c>
      <c r="T132" s="1" t="s">
        <v>40</v>
      </c>
      <c r="U132" s="1" t="s">
        <v>41</v>
      </c>
      <c r="V132" s="1" t="s">
        <v>42</v>
      </c>
      <c r="W132" s="1"/>
      <c r="X132" s="1"/>
      <c r="Y132" s="1"/>
      <c r="Z132" s="1"/>
      <c r="AA132" s="1"/>
      <c r="AB132" s="1" t="s">
        <v>82</v>
      </c>
      <c r="AC132" s="1"/>
      <c r="AD132" s="1"/>
      <c r="AE132" s="1" t="s">
        <v>832</v>
      </c>
      <c r="AF132" s="1" t="s">
        <v>833</v>
      </c>
      <c r="AG132" s="1"/>
      <c r="AH132" s="1"/>
      <c r="AI132" s="1"/>
    </row>
    <row r="133" spans="1:35" x14ac:dyDescent="0.3">
      <c r="A133" s="1">
        <v>136</v>
      </c>
      <c r="B133" s="1" t="s">
        <v>30</v>
      </c>
      <c r="C133" s="1" t="s">
        <v>834</v>
      </c>
      <c r="D133" s="1" t="s">
        <v>835</v>
      </c>
      <c r="E133" s="1" t="s">
        <v>836</v>
      </c>
      <c r="F133" s="2" t="s">
        <v>97</v>
      </c>
      <c r="G133" s="1" t="s">
        <v>837</v>
      </c>
      <c r="H133" s="2">
        <v>45221</v>
      </c>
      <c r="I133" s="2">
        <v>42059</v>
      </c>
      <c r="J133" s="2">
        <v>45291</v>
      </c>
      <c r="K133" s="1" t="s">
        <v>47</v>
      </c>
      <c r="L133" s="1">
        <f t="shared" si="26"/>
        <v>3232</v>
      </c>
      <c r="M133" s="4">
        <f t="shared" si="25"/>
        <v>107.73333333333333</v>
      </c>
      <c r="N133" s="1"/>
      <c r="O133" s="1"/>
      <c r="P133" s="1" t="s">
        <v>67</v>
      </c>
      <c r="Q133" s="5">
        <v>28.87945205479452</v>
      </c>
      <c r="R133" s="1" t="s">
        <v>256</v>
      </c>
      <c r="S133" s="1" t="s">
        <v>175</v>
      </c>
      <c r="T133" s="1" t="s">
        <v>244</v>
      </c>
      <c r="U133" s="1" t="s">
        <v>52</v>
      </c>
      <c r="V133" s="1" t="s">
        <v>53</v>
      </c>
      <c r="W133" s="1" t="s">
        <v>62</v>
      </c>
      <c r="X133" s="1"/>
      <c r="Y133" s="1"/>
      <c r="Z133" s="1"/>
      <c r="AA133" s="1"/>
      <c r="AB133" s="1" t="s">
        <v>499</v>
      </c>
      <c r="AC133" s="1"/>
      <c r="AD133" s="1"/>
      <c r="AE133" s="1"/>
      <c r="AF133" s="1"/>
      <c r="AG133" s="1"/>
      <c r="AH133" s="1"/>
      <c r="AI133" s="1"/>
    </row>
    <row r="134" spans="1:35" x14ac:dyDescent="0.3">
      <c r="A134" s="1">
        <v>137</v>
      </c>
      <c r="B134" s="1" t="s">
        <v>30</v>
      </c>
      <c r="C134" s="1" t="s">
        <v>839</v>
      </c>
      <c r="D134" s="1" t="s">
        <v>840</v>
      </c>
      <c r="E134" s="1" t="s">
        <v>841</v>
      </c>
      <c r="F134" s="2" t="s">
        <v>97</v>
      </c>
      <c r="G134" s="1" t="s">
        <v>842</v>
      </c>
      <c r="H134" s="2">
        <v>45466</v>
      </c>
      <c r="I134" s="2">
        <v>45222</v>
      </c>
      <c r="J134" s="2">
        <v>45291</v>
      </c>
      <c r="K134" s="1" t="s">
        <v>47</v>
      </c>
      <c r="L134" s="1">
        <f t="shared" si="26"/>
        <v>69</v>
      </c>
      <c r="M134" s="4">
        <f t="shared" si="25"/>
        <v>2.2999999999999998</v>
      </c>
      <c r="N134" s="1"/>
      <c r="O134" s="1"/>
      <c r="P134" s="1" t="s">
        <v>36</v>
      </c>
      <c r="Q134" s="5">
        <v>67.38356164383562</v>
      </c>
      <c r="R134" s="1" t="s">
        <v>38</v>
      </c>
      <c r="S134" s="1" t="s">
        <v>39</v>
      </c>
      <c r="T134" s="1" t="s">
        <v>40</v>
      </c>
      <c r="U134" s="1" t="s">
        <v>41</v>
      </c>
      <c r="V134" s="1" t="s">
        <v>53</v>
      </c>
      <c r="W134" s="1" t="s">
        <v>43</v>
      </c>
      <c r="X134" s="1" t="s">
        <v>54</v>
      </c>
      <c r="Y134" s="1"/>
      <c r="Z134" s="1"/>
      <c r="AA134" s="1"/>
      <c r="AB134" s="1" t="s">
        <v>82</v>
      </c>
      <c r="AC134" s="1" t="s">
        <v>280</v>
      </c>
      <c r="AD134" s="1"/>
      <c r="AE134" s="1"/>
      <c r="AF134" s="1" t="s">
        <v>84</v>
      </c>
      <c r="AG134" s="1"/>
      <c r="AH134" s="1"/>
      <c r="AI134" s="1"/>
    </row>
    <row r="135" spans="1:35" x14ac:dyDescent="0.3">
      <c r="A135" s="1">
        <v>138</v>
      </c>
      <c r="B135" s="1" t="s">
        <v>202</v>
      </c>
      <c r="C135" s="1" t="s">
        <v>844</v>
      </c>
      <c r="D135" s="1" t="s">
        <v>845</v>
      </c>
      <c r="E135" s="1" t="s">
        <v>846</v>
      </c>
      <c r="F135" s="2" t="s">
        <v>34</v>
      </c>
      <c r="G135" s="1" t="s">
        <v>58</v>
      </c>
      <c r="H135" s="2">
        <v>45440</v>
      </c>
      <c r="I135" s="2">
        <v>45201</v>
      </c>
      <c r="J135" s="2">
        <v>45291</v>
      </c>
      <c r="K135" s="1" t="s">
        <v>966</v>
      </c>
      <c r="L135" s="1">
        <f>H135-I135</f>
        <v>239</v>
      </c>
      <c r="M135" s="4">
        <f t="shared" si="25"/>
        <v>7.9666666666666668</v>
      </c>
      <c r="N135" s="1" t="s">
        <v>847</v>
      </c>
      <c r="O135" s="1"/>
      <c r="P135" s="1" t="s">
        <v>36</v>
      </c>
      <c r="Q135" s="5">
        <v>43.175342465753424</v>
      </c>
      <c r="R135" s="1" t="s">
        <v>76</v>
      </c>
      <c r="S135" s="1" t="s">
        <v>50</v>
      </c>
      <c r="T135" s="1" t="s">
        <v>40</v>
      </c>
      <c r="U135" s="1" t="s">
        <v>52</v>
      </c>
      <c r="V135" s="1" t="s">
        <v>53</v>
      </c>
      <c r="W135" s="1" t="s">
        <v>62</v>
      </c>
      <c r="X135" s="1" t="s">
        <v>43</v>
      </c>
      <c r="Y135" s="1"/>
      <c r="Z135" s="1"/>
      <c r="AA135" s="1"/>
      <c r="AB135" s="1" t="s">
        <v>82</v>
      </c>
      <c r="AC135" s="1"/>
      <c r="AD135" s="1" t="s">
        <v>84</v>
      </c>
      <c r="AE135" s="1" t="s">
        <v>490</v>
      </c>
      <c r="AF135" s="1" t="s">
        <v>84</v>
      </c>
      <c r="AG135" s="1" t="s">
        <v>849</v>
      </c>
      <c r="AH135" s="1" t="s">
        <v>850</v>
      </c>
      <c r="AI135" s="1"/>
    </row>
    <row r="136" spans="1:35" x14ac:dyDescent="0.3">
      <c r="A136" s="1">
        <v>139</v>
      </c>
      <c r="B136" s="1" t="s">
        <v>30</v>
      </c>
      <c r="C136" s="1" t="s">
        <v>851</v>
      </c>
      <c r="D136" s="1" t="s">
        <v>852</v>
      </c>
      <c r="E136" s="1" t="s">
        <v>853</v>
      </c>
      <c r="F136" s="2" t="s">
        <v>97</v>
      </c>
      <c r="G136" s="1" t="s">
        <v>781</v>
      </c>
      <c r="H136" s="2">
        <v>45223</v>
      </c>
      <c r="I136" s="2">
        <v>45200</v>
      </c>
      <c r="J136" s="2">
        <v>45291</v>
      </c>
      <c r="K136" s="1" t="s">
        <v>47</v>
      </c>
      <c r="L136" s="1">
        <f t="shared" ref="L136" si="27">J136-I136</f>
        <v>91</v>
      </c>
      <c r="M136" s="4">
        <f t="shared" si="25"/>
        <v>3.0333333333333332</v>
      </c>
      <c r="N136" s="1" t="s">
        <v>854</v>
      </c>
      <c r="O136" s="1"/>
      <c r="P136" s="1" t="s">
        <v>67</v>
      </c>
      <c r="Q136" s="5">
        <v>5.7397260273972606</v>
      </c>
      <c r="R136" s="1" t="s">
        <v>38</v>
      </c>
      <c r="S136" s="1" t="s">
        <v>39</v>
      </c>
      <c r="T136" s="1" t="s">
        <v>51</v>
      </c>
      <c r="U136" s="1" t="s">
        <v>441</v>
      </c>
      <c r="V136" s="1" t="s">
        <v>53</v>
      </c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</row>
    <row r="137" spans="1:35" x14ac:dyDescent="0.3">
      <c r="A137" s="1">
        <v>141</v>
      </c>
      <c r="B137" s="1" t="s">
        <v>30</v>
      </c>
      <c r="C137" s="1" t="s">
        <v>857</v>
      </c>
      <c r="D137" s="1" t="s">
        <v>858</v>
      </c>
      <c r="E137" s="1" t="s">
        <v>859</v>
      </c>
      <c r="F137" s="2" t="s">
        <v>34</v>
      </c>
      <c r="G137" s="1" t="s">
        <v>58</v>
      </c>
      <c r="H137" s="2">
        <v>45213</v>
      </c>
      <c r="I137" s="2">
        <v>42935</v>
      </c>
      <c r="J137" s="2">
        <v>45291</v>
      </c>
      <c r="K137" s="1" t="s">
        <v>966</v>
      </c>
      <c r="L137" s="1">
        <f t="shared" ref="L137:L138" si="28">H137-I137</f>
        <v>2278</v>
      </c>
      <c r="M137" s="4">
        <f t="shared" si="25"/>
        <v>75.933333333333337</v>
      </c>
      <c r="N137" s="1"/>
      <c r="O137" s="1"/>
      <c r="P137" s="1" t="s">
        <v>67</v>
      </c>
      <c r="Q137" s="5">
        <v>45.169863013698631</v>
      </c>
      <c r="R137" s="1" t="s">
        <v>60</v>
      </c>
      <c r="S137" s="1" t="s">
        <v>39</v>
      </c>
      <c r="T137" s="1" t="s">
        <v>40</v>
      </c>
      <c r="U137" s="1" t="s">
        <v>41</v>
      </c>
      <c r="V137" s="1" t="s">
        <v>53</v>
      </c>
      <c r="W137" s="1" t="s">
        <v>62</v>
      </c>
      <c r="X137" s="1" t="s">
        <v>43</v>
      </c>
      <c r="Y137" s="1"/>
      <c r="Z137" s="1"/>
      <c r="AA137" s="1"/>
      <c r="AB137" s="1" t="s">
        <v>82</v>
      </c>
      <c r="AC137" s="1"/>
      <c r="AD137" s="1" t="s">
        <v>84</v>
      </c>
      <c r="AE137" s="1" t="s">
        <v>861</v>
      </c>
      <c r="AF137" s="1" t="s">
        <v>84</v>
      </c>
      <c r="AG137" s="1">
        <v>43040</v>
      </c>
      <c r="AH137" s="1"/>
      <c r="AI137" s="1"/>
    </row>
    <row r="138" spans="1:35" x14ac:dyDescent="0.3">
      <c r="A138" s="1">
        <v>142</v>
      </c>
      <c r="B138" s="1" t="s">
        <v>30</v>
      </c>
      <c r="C138" s="1" t="s">
        <v>862</v>
      </c>
      <c r="D138" s="1" t="s">
        <v>863</v>
      </c>
      <c r="E138" s="1" t="s">
        <v>864</v>
      </c>
      <c r="F138" s="2" t="s">
        <v>34</v>
      </c>
      <c r="G138" s="1" t="s">
        <v>58</v>
      </c>
      <c r="H138" s="2">
        <v>45241</v>
      </c>
      <c r="I138" s="2">
        <v>43241</v>
      </c>
      <c r="J138" s="2">
        <v>45291</v>
      </c>
      <c r="K138" s="1" t="s">
        <v>966</v>
      </c>
      <c r="L138" s="1">
        <f t="shared" si="28"/>
        <v>2000</v>
      </c>
      <c r="M138" s="4">
        <f t="shared" si="25"/>
        <v>66.666666666666671</v>
      </c>
      <c r="N138" s="1"/>
      <c r="O138" s="1"/>
      <c r="P138" s="1" t="s">
        <v>67</v>
      </c>
      <c r="Q138" s="5">
        <v>33.265753424657532</v>
      </c>
      <c r="R138" s="1" t="s">
        <v>38</v>
      </c>
      <c r="S138" s="1" t="s">
        <v>50</v>
      </c>
      <c r="T138" s="1" t="s">
        <v>51</v>
      </c>
      <c r="U138" s="1" t="s">
        <v>52</v>
      </c>
      <c r="V138" s="1" t="s">
        <v>42</v>
      </c>
      <c r="W138" s="1" t="s">
        <v>62</v>
      </c>
      <c r="X138" s="1" t="s">
        <v>43</v>
      </c>
      <c r="Y138" s="1"/>
      <c r="Z138" s="1"/>
      <c r="AA138" s="1"/>
      <c r="AB138" s="1" t="s">
        <v>110</v>
      </c>
      <c r="AC138" s="1"/>
      <c r="AD138" s="1"/>
      <c r="AE138" s="1" t="s">
        <v>866</v>
      </c>
      <c r="AF138" s="1" t="s">
        <v>84</v>
      </c>
      <c r="AG138" s="1"/>
      <c r="AH138" s="1" t="s">
        <v>867</v>
      </c>
      <c r="AI138" s="1"/>
    </row>
    <row r="139" spans="1:35" x14ac:dyDescent="0.3">
      <c r="A139" s="1">
        <v>143</v>
      </c>
      <c r="B139" s="1" t="s">
        <v>30</v>
      </c>
      <c r="C139" s="1" t="s">
        <v>868</v>
      </c>
      <c r="D139" s="1" t="s">
        <v>869</v>
      </c>
      <c r="E139" s="1" t="s">
        <v>870</v>
      </c>
      <c r="F139" s="2" t="s">
        <v>97</v>
      </c>
      <c r="G139" s="1" t="s">
        <v>871</v>
      </c>
      <c r="H139" s="2">
        <v>43606</v>
      </c>
      <c r="I139" s="2">
        <v>43580</v>
      </c>
      <c r="J139" s="2">
        <v>45291</v>
      </c>
      <c r="K139" s="1" t="s">
        <v>47</v>
      </c>
      <c r="L139" s="1">
        <f>J139-I139</f>
        <v>1711</v>
      </c>
      <c r="M139" s="4">
        <f t="shared" si="25"/>
        <v>57.033333333333331</v>
      </c>
      <c r="N139" s="1"/>
      <c r="O139" s="1"/>
      <c r="P139" s="1" t="s">
        <v>67</v>
      </c>
      <c r="Q139" s="5">
        <v>60.336986301369862</v>
      </c>
      <c r="R139" s="1" t="s">
        <v>76</v>
      </c>
      <c r="S139" s="1" t="s">
        <v>50</v>
      </c>
      <c r="T139" s="1" t="s">
        <v>89</v>
      </c>
      <c r="U139" s="1" t="s">
        <v>52</v>
      </c>
      <c r="V139" s="1" t="s">
        <v>53</v>
      </c>
      <c r="W139" s="1" t="s">
        <v>62</v>
      </c>
      <c r="X139" s="1" t="s">
        <v>43</v>
      </c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</row>
    <row r="140" spans="1:35" x14ac:dyDescent="0.3">
      <c r="A140" s="1">
        <v>144</v>
      </c>
      <c r="B140" s="1" t="s">
        <v>202</v>
      </c>
      <c r="C140" s="1" t="s">
        <v>873</v>
      </c>
      <c r="D140" s="1" t="s">
        <v>874</v>
      </c>
      <c r="E140" s="1" t="s">
        <v>875</v>
      </c>
      <c r="F140" s="2">
        <v>44377</v>
      </c>
      <c r="G140" s="1" t="s">
        <v>266</v>
      </c>
      <c r="H140" s="2">
        <v>44289</v>
      </c>
      <c r="I140" s="2">
        <v>44146</v>
      </c>
      <c r="J140" s="2">
        <v>45291</v>
      </c>
      <c r="K140" s="1" t="s">
        <v>966</v>
      </c>
      <c r="L140" s="1">
        <f t="shared" ref="L140:L142" si="29">F140-I140</f>
        <v>231</v>
      </c>
      <c r="M140" s="4">
        <f t="shared" si="25"/>
        <v>7.7</v>
      </c>
      <c r="N140" s="1"/>
      <c r="O140" s="1"/>
      <c r="P140" s="1" t="s">
        <v>36</v>
      </c>
      <c r="Q140" s="5">
        <v>56.252054794520546</v>
      </c>
      <c r="R140" s="1" t="s">
        <v>38</v>
      </c>
      <c r="S140" s="1" t="s">
        <v>50</v>
      </c>
      <c r="T140" s="1" t="s">
        <v>40</v>
      </c>
      <c r="U140" s="1" t="s">
        <v>41</v>
      </c>
      <c r="V140" s="1" t="s">
        <v>53</v>
      </c>
      <c r="W140" s="1" t="s">
        <v>43</v>
      </c>
      <c r="X140" s="1" t="s">
        <v>54</v>
      </c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</row>
    <row r="141" spans="1:35" x14ac:dyDescent="0.3">
      <c r="A141" s="1">
        <v>145</v>
      </c>
      <c r="B141" s="1" t="s">
        <v>30</v>
      </c>
      <c r="C141" s="1" t="s">
        <v>877</v>
      </c>
      <c r="D141" s="1" t="s">
        <v>878</v>
      </c>
      <c r="E141" s="1" t="s">
        <v>879</v>
      </c>
      <c r="F141" s="2">
        <v>44195</v>
      </c>
      <c r="G141" s="1" t="s">
        <v>266</v>
      </c>
      <c r="H141" s="2">
        <v>43817</v>
      </c>
      <c r="I141" s="2">
        <v>43367</v>
      </c>
      <c r="J141" s="2">
        <v>45291</v>
      </c>
      <c r="K141" s="1" t="s">
        <v>966</v>
      </c>
      <c r="L141" s="1">
        <f t="shared" si="29"/>
        <v>828</v>
      </c>
      <c r="M141" s="4">
        <f t="shared" si="25"/>
        <v>27.6</v>
      </c>
      <c r="N141" s="1" t="s">
        <v>880</v>
      </c>
      <c r="O141" s="1"/>
      <c r="P141" s="1" t="s">
        <v>36</v>
      </c>
      <c r="Q141" s="5">
        <v>63.041095890410958</v>
      </c>
      <c r="R141" s="1" t="s">
        <v>38</v>
      </c>
      <c r="S141" s="1" t="s">
        <v>39</v>
      </c>
      <c r="T141" s="1" t="s">
        <v>40</v>
      </c>
      <c r="U141" s="1" t="s">
        <v>41</v>
      </c>
      <c r="V141" s="1" t="s">
        <v>53</v>
      </c>
      <c r="W141" s="1"/>
      <c r="X141" s="1"/>
      <c r="Y141" s="1"/>
      <c r="Z141" s="1"/>
      <c r="AA141" s="1"/>
      <c r="AB141" s="1" t="s">
        <v>535</v>
      </c>
      <c r="AC141" s="1"/>
      <c r="AD141" s="1" t="s">
        <v>84</v>
      </c>
      <c r="AE141" s="1" t="s">
        <v>882</v>
      </c>
      <c r="AF141" s="1" t="s">
        <v>84</v>
      </c>
      <c r="AG141" s="1"/>
      <c r="AH141" s="1" t="s">
        <v>883</v>
      </c>
      <c r="AI141" s="1"/>
    </row>
    <row r="142" spans="1:35" x14ac:dyDescent="0.3">
      <c r="A142" s="1">
        <v>146</v>
      </c>
      <c r="B142" s="1" t="s">
        <v>30</v>
      </c>
      <c r="C142" s="1" t="s">
        <v>884</v>
      </c>
      <c r="D142" s="1" t="s">
        <v>885</v>
      </c>
      <c r="E142" s="1" t="s">
        <v>886</v>
      </c>
      <c r="F142" s="2">
        <v>44925</v>
      </c>
      <c r="G142" s="1" t="s">
        <v>887</v>
      </c>
      <c r="H142" s="2">
        <v>44019</v>
      </c>
      <c r="I142" s="2">
        <v>43369</v>
      </c>
      <c r="J142" s="2">
        <v>45291</v>
      </c>
      <c r="K142" s="1" t="s">
        <v>966</v>
      </c>
      <c r="L142" s="1">
        <f t="shared" si="29"/>
        <v>1556</v>
      </c>
      <c r="M142" s="4">
        <f t="shared" si="25"/>
        <v>51.866666666666667</v>
      </c>
      <c r="N142" s="1" t="s">
        <v>888</v>
      </c>
      <c r="O142" s="1"/>
      <c r="P142" s="1" t="s">
        <v>67</v>
      </c>
      <c r="Q142" s="5">
        <v>28.109589041095891</v>
      </c>
      <c r="R142" s="1" t="s">
        <v>38</v>
      </c>
      <c r="S142" s="1" t="s">
        <v>50</v>
      </c>
      <c r="T142" s="1" t="s">
        <v>40</v>
      </c>
      <c r="U142" s="1" t="s">
        <v>41</v>
      </c>
      <c r="V142" s="1" t="s">
        <v>53</v>
      </c>
      <c r="W142" s="1" t="s">
        <v>62</v>
      </c>
      <c r="X142" s="1"/>
      <c r="Y142" s="1"/>
      <c r="Z142" s="1" t="s">
        <v>54</v>
      </c>
      <c r="AA142" s="1"/>
      <c r="AB142" s="1" t="s">
        <v>201</v>
      </c>
      <c r="AC142" s="1"/>
      <c r="AD142" s="1" t="s">
        <v>62</v>
      </c>
      <c r="AE142" s="1" t="s">
        <v>890</v>
      </c>
      <c r="AF142" s="1"/>
      <c r="AG142" s="1"/>
      <c r="AH142" s="1"/>
      <c r="AI142" s="1">
        <v>45493</v>
      </c>
    </row>
    <row r="143" spans="1:35" x14ac:dyDescent="0.3">
      <c r="A143" s="1">
        <v>147</v>
      </c>
      <c r="B143" s="1" t="s">
        <v>30</v>
      </c>
      <c r="C143" s="1" t="s">
        <v>891</v>
      </c>
      <c r="D143" s="1" t="s">
        <v>892</v>
      </c>
      <c r="E143" s="1" t="s">
        <v>893</v>
      </c>
      <c r="F143" s="2" t="s">
        <v>34</v>
      </c>
      <c r="G143" s="1" t="s">
        <v>35</v>
      </c>
      <c r="H143" s="2">
        <v>43558</v>
      </c>
      <c r="I143" s="2">
        <v>43424</v>
      </c>
      <c r="J143" s="2">
        <v>45291</v>
      </c>
      <c r="K143" s="1" t="s">
        <v>968</v>
      </c>
      <c r="L143" s="1">
        <f>H143-I143</f>
        <v>134</v>
      </c>
      <c r="M143" s="4">
        <f t="shared" si="25"/>
        <v>4.4666666666666668</v>
      </c>
      <c r="N143" s="1"/>
      <c r="O143" s="1"/>
      <c r="P143" s="1" t="s">
        <v>67</v>
      </c>
      <c r="Q143" s="5">
        <v>30.780821917808218</v>
      </c>
      <c r="R143" s="1" t="s">
        <v>38</v>
      </c>
      <c r="S143" s="1" t="s">
        <v>39</v>
      </c>
      <c r="T143" s="1" t="s">
        <v>51</v>
      </c>
      <c r="U143" s="1" t="s">
        <v>61</v>
      </c>
      <c r="V143" s="1" t="s">
        <v>70</v>
      </c>
      <c r="W143" s="1" t="s">
        <v>62</v>
      </c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</row>
    <row r="144" spans="1:35" x14ac:dyDescent="0.3">
      <c r="A144" s="1">
        <v>148</v>
      </c>
      <c r="B144" s="1" t="s">
        <v>30</v>
      </c>
      <c r="C144" s="1" t="s">
        <v>895</v>
      </c>
      <c r="D144" s="1" t="s">
        <v>896</v>
      </c>
      <c r="E144" s="1" t="s">
        <v>897</v>
      </c>
      <c r="F144" s="2">
        <v>44665</v>
      </c>
      <c r="G144" s="1" t="s">
        <v>898</v>
      </c>
      <c r="H144" s="2">
        <v>43880</v>
      </c>
      <c r="I144" s="2">
        <v>43440</v>
      </c>
      <c r="J144" s="2">
        <v>45291</v>
      </c>
      <c r="K144" s="1" t="s">
        <v>966</v>
      </c>
      <c r="L144" s="1">
        <f>F144-I144</f>
        <v>1225</v>
      </c>
      <c r="M144" s="4">
        <f t="shared" si="25"/>
        <v>40.833333333333336</v>
      </c>
      <c r="N144" s="1"/>
      <c r="O144" s="1"/>
      <c r="P144" s="1" t="s">
        <v>67</v>
      </c>
      <c r="Q144" s="5">
        <v>34.945205479452056</v>
      </c>
      <c r="R144" s="1" t="s">
        <v>174</v>
      </c>
      <c r="S144" s="1" t="s">
        <v>50</v>
      </c>
      <c r="T144" s="1" t="s">
        <v>40</v>
      </c>
      <c r="U144" s="1" t="s">
        <v>41</v>
      </c>
      <c r="V144" s="1" t="s">
        <v>900</v>
      </c>
      <c r="W144" s="1" t="s">
        <v>62</v>
      </c>
      <c r="X144" s="1"/>
      <c r="Y144" s="1"/>
      <c r="Z144" s="1"/>
      <c r="AA144" s="1"/>
      <c r="AB144" s="1" t="s">
        <v>110</v>
      </c>
      <c r="AC144" s="1"/>
      <c r="AD144" s="1" t="s">
        <v>84</v>
      </c>
      <c r="AE144" s="1" t="s">
        <v>901</v>
      </c>
      <c r="AF144" s="1" t="s">
        <v>84</v>
      </c>
      <c r="AG144" s="1" t="s">
        <v>902</v>
      </c>
      <c r="AH144" s="1"/>
      <c r="AI144" s="1"/>
    </row>
    <row r="145" spans="1:35" x14ac:dyDescent="0.3">
      <c r="A145" s="1">
        <v>149</v>
      </c>
      <c r="B145" s="1" t="s">
        <v>30</v>
      </c>
      <c r="C145" s="1" t="s">
        <v>857</v>
      </c>
      <c r="D145" s="1" t="s">
        <v>903</v>
      </c>
      <c r="E145" s="1">
        <v>1977553554</v>
      </c>
      <c r="F145" s="2" t="s">
        <v>34</v>
      </c>
      <c r="G145" s="1" t="s">
        <v>58</v>
      </c>
      <c r="H145" s="2">
        <v>45213</v>
      </c>
      <c r="I145" s="2">
        <v>42935</v>
      </c>
      <c r="J145" s="2">
        <v>45291</v>
      </c>
      <c r="K145" s="1" t="s">
        <v>966</v>
      </c>
      <c r="L145" s="1">
        <f>H145-I145</f>
        <v>2278</v>
      </c>
      <c r="M145" s="4">
        <f t="shared" si="25"/>
        <v>75.933333333333337</v>
      </c>
      <c r="N145" s="1"/>
      <c r="O145" s="1"/>
      <c r="P145" s="1" t="s">
        <v>67</v>
      </c>
      <c r="Q145" s="5">
        <v>42.123287671232873</v>
      </c>
      <c r="R145" s="1" t="s">
        <v>60</v>
      </c>
      <c r="S145" s="1" t="s">
        <v>39</v>
      </c>
      <c r="T145" s="1" t="s">
        <v>40</v>
      </c>
      <c r="U145" s="1" t="s">
        <v>41</v>
      </c>
      <c r="V145" s="1" t="s">
        <v>53</v>
      </c>
      <c r="W145" s="1" t="s">
        <v>62</v>
      </c>
      <c r="X145" s="1"/>
      <c r="Y145" s="1"/>
      <c r="Z145" s="1" t="s">
        <v>43</v>
      </c>
      <c r="AA145" s="1"/>
      <c r="AB145" s="1" t="s">
        <v>82</v>
      </c>
      <c r="AC145" s="1"/>
      <c r="AD145" s="1" t="s">
        <v>84</v>
      </c>
      <c r="AE145" s="1" t="s">
        <v>861</v>
      </c>
      <c r="AF145" s="1" t="s">
        <v>84</v>
      </c>
      <c r="AG145" s="1">
        <v>45613</v>
      </c>
      <c r="AH145" s="1"/>
      <c r="AI145" s="1"/>
    </row>
    <row r="146" spans="1:35" x14ac:dyDescent="0.3">
      <c r="A146" s="1">
        <v>193</v>
      </c>
      <c r="B146" s="1" t="s">
        <v>30</v>
      </c>
      <c r="C146" s="1" t="s">
        <v>905</v>
      </c>
      <c r="D146" s="1" t="s">
        <v>906</v>
      </c>
      <c r="E146" s="1">
        <v>1618732223</v>
      </c>
      <c r="F146" s="2" t="s">
        <v>34</v>
      </c>
      <c r="G146" s="1" t="s">
        <v>58</v>
      </c>
      <c r="H146" s="2">
        <v>43753</v>
      </c>
      <c r="I146" s="2">
        <v>42114</v>
      </c>
      <c r="J146" s="2">
        <v>45291</v>
      </c>
      <c r="K146" s="1" t="s">
        <v>966</v>
      </c>
      <c r="L146" s="1">
        <f>H146-I146</f>
        <v>1639</v>
      </c>
      <c r="M146" s="4">
        <f t="shared" si="25"/>
        <v>54.633333333333333</v>
      </c>
      <c r="N146" s="1"/>
      <c r="O146" s="1"/>
      <c r="P146" s="1" t="s">
        <v>36</v>
      </c>
      <c r="Q146" s="5">
        <v>70.457534246575349</v>
      </c>
      <c r="R146" s="1" t="s">
        <v>76</v>
      </c>
      <c r="S146" s="1" t="s">
        <v>50</v>
      </c>
      <c r="T146" s="1" t="s">
        <v>40</v>
      </c>
      <c r="U146" s="1" t="s">
        <v>41</v>
      </c>
      <c r="V146" s="1" t="s">
        <v>42</v>
      </c>
      <c r="W146" s="1" t="s">
        <v>62</v>
      </c>
      <c r="X146" s="1"/>
      <c r="Y146" s="1"/>
      <c r="Z146" s="1"/>
      <c r="AA146" s="1"/>
      <c r="AB146" s="1" t="s">
        <v>82</v>
      </c>
      <c r="AC146" s="1"/>
      <c r="AD146" s="1"/>
      <c r="AE146" s="1" t="s">
        <v>908</v>
      </c>
      <c r="AF146" s="1" t="s">
        <v>84</v>
      </c>
      <c r="AG146" s="1"/>
      <c r="AH146" s="1"/>
      <c r="AI146" s="1"/>
    </row>
    <row r="147" spans="1:35" x14ac:dyDescent="0.3">
      <c r="A147" s="1">
        <v>194</v>
      </c>
      <c r="B147" s="1" t="s">
        <v>30</v>
      </c>
      <c r="C147" s="1" t="s">
        <v>909</v>
      </c>
      <c r="D147" s="1" t="s">
        <v>910</v>
      </c>
      <c r="E147" s="1" t="s">
        <v>911</v>
      </c>
      <c r="F147" s="2" t="s">
        <v>97</v>
      </c>
      <c r="G147" s="1"/>
      <c r="H147" s="2">
        <v>45301</v>
      </c>
      <c r="I147" s="2">
        <v>44817</v>
      </c>
      <c r="J147" s="2">
        <v>45291</v>
      </c>
      <c r="K147" s="1" t="s">
        <v>47</v>
      </c>
      <c r="L147" s="1">
        <f t="shared" ref="L147:L149" si="30">J147-I147</f>
        <v>474</v>
      </c>
      <c r="M147" s="4">
        <f t="shared" si="25"/>
        <v>15.8</v>
      </c>
      <c r="N147" s="1"/>
      <c r="O147" s="1"/>
      <c r="P147" s="1" t="s">
        <v>36</v>
      </c>
      <c r="Q147" s="5">
        <v>45.547945205479451</v>
      </c>
      <c r="R147" s="1" t="s">
        <v>390</v>
      </c>
      <c r="S147" s="1" t="s">
        <v>50</v>
      </c>
      <c r="T147" s="1" t="s">
        <v>40</v>
      </c>
      <c r="U147" s="1" t="s">
        <v>41</v>
      </c>
      <c r="V147" s="1" t="s">
        <v>900</v>
      </c>
      <c r="W147" s="1"/>
      <c r="X147" s="1" t="s">
        <v>54</v>
      </c>
      <c r="Y147" s="1"/>
      <c r="Z147" s="1" t="s">
        <v>34</v>
      </c>
      <c r="AA147" s="1" t="s">
        <v>34</v>
      </c>
      <c r="AB147" s="1" t="s">
        <v>34</v>
      </c>
      <c r="AC147" s="1"/>
      <c r="AD147" s="1" t="s">
        <v>34</v>
      </c>
      <c r="AE147" s="1" t="s">
        <v>34</v>
      </c>
      <c r="AF147" s="1" t="s">
        <v>34</v>
      </c>
      <c r="AG147" s="1" t="s">
        <v>34</v>
      </c>
      <c r="AH147" s="1" t="s">
        <v>34</v>
      </c>
      <c r="AI147" s="1" t="s">
        <v>913</v>
      </c>
    </row>
    <row r="148" spans="1:35" x14ac:dyDescent="0.3">
      <c r="A148" s="1">
        <v>199</v>
      </c>
      <c r="B148" s="1" t="s">
        <v>30</v>
      </c>
      <c r="C148" s="1" t="s">
        <v>914</v>
      </c>
      <c r="D148" s="1" t="s">
        <v>915</v>
      </c>
      <c r="E148" s="1" t="s">
        <v>916</v>
      </c>
      <c r="F148" s="2" t="s">
        <v>97</v>
      </c>
      <c r="G148" s="1"/>
      <c r="H148" s="2">
        <v>45389</v>
      </c>
      <c r="I148" s="2">
        <v>44691</v>
      </c>
      <c r="J148" s="2">
        <v>45291</v>
      </c>
      <c r="K148" s="1" t="s">
        <v>47</v>
      </c>
      <c r="L148" s="1">
        <f t="shared" si="30"/>
        <v>600</v>
      </c>
      <c r="M148" s="4">
        <f t="shared" si="25"/>
        <v>20</v>
      </c>
      <c r="N148" s="1"/>
      <c r="O148" s="1"/>
      <c r="P148" s="1" t="s">
        <v>67</v>
      </c>
      <c r="Q148" s="5">
        <v>54.263013698630139</v>
      </c>
      <c r="R148" s="1" t="s">
        <v>69</v>
      </c>
      <c r="S148" s="1" t="s">
        <v>50</v>
      </c>
      <c r="T148" s="1" t="s">
        <v>40</v>
      </c>
      <c r="U148" s="1" t="s">
        <v>41</v>
      </c>
      <c r="V148" s="1" t="s">
        <v>53</v>
      </c>
      <c r="W148" s="1" t="s">
        <v>43</v>
      </c>
      <c r="X148" s="1" t="s">
        <v>54</v>
      </c>
      <c r="Y148" s="1" t="s">
        <v>43</v>
      </c>
      <c r="Z148" s="1" t="s">
        <v>43</v>
      </c>
      <c r="AA148" s="1" t="s">
        <v>54</v>
      </c>
      <c r="AB148" s="1" t="s">
        <v>82</v>
      </c>
      <c r="AC148" s="1"/>
      <c r="AD148" s="1" t="s">
        <v>84</v>
      </c>
      <c r="AE148" s="1" t="s">
        <v>649</v>
      </c>
      <c r="AF148" s="1" t="s">
        <v>84</v>
      </c>
      <c r="AG148" s="1"/>
      <c r="AH148" s="1" t="s">
        <v>918</v>
      </c>
      <c r="AI148" s="1">
        <v>45383</v>
      </c>
    </row>
    <row r="149" spans="1:35" x14ac:dyDescent="0.3">
      <c r="A149" s="1">
        <v>202</v>
      </c>
      <c r="B149" s="1" t="s">
        <v>30</v>
      </c>
      <c r="C149" s="1" t="s">
        <v>919</v>
      </c>
      <c r="D149" s="1" t="s">
        <v>920</v>
      </c>
      <c r="E149" s="1" t="s">
        <v>921</v>
      </c>
      <c r="F149" s="2" t="s">
        <v>97</v>
      </c>
      <c r="G149" s="1"/>
      <c r="H149" s="2">
        <v>45476</v>
      </c>
      <c r="I149" s="2">
        <v>44866</v>
      </c>
      <c r="J149" s="2">
        <v>45291</v>
      </c>
      <c r="K149" s="1" t="s">
        <v>47</v>
      </c>
      <c r="L149" s="1">
        <f t="shared" si="30"/>
        <v>425</v>
      </c>
      <c r="M149" s="4">
        <f t="shared" si="25"/>
        <v>14.166666666666666</v>
      </c>
      <c r="N149" s="1"/>
      <c r="O149" s="1"/>
      <c r="P149" s="1" t="s">
        <v>67</v>
      </c>
      <c r="Q149" s="5">
        <v>56.778082191780825</v>
      </c>
      <c r="R149" s="1" t="s">
        <v>60</v>
      </c>
      <c r="S149" s="1" t="s">
        <v>50</v>
      </c>
      <c r="T149" s="1" t="s">
        <v>40</v>
      </c>
      <c r="U149" s="1" t="s">
        <v>41</v>
      </c>
      <c r="V149" s="1" t="s">
        <v>53</v>
      </c>
      <c r="W149" s="1" t="s">
        <v>34</v>
      </c>
      <c r="X149" s="1" t="s">
        <v>34</v>
      </c>
      <c r="Y149" s="1" t="s">
        <v>34</v>
      </c>
      <c r="Z149" s="1" t="s">
        <v>34</v>
      </c>
      <c r="AA149" s="1" t="s">
        <v>34</v>
      </c>
      <c r="AB149" s="1" t="s">
        <v>856</v>
      </c>
      <c r="AC149" s="1" t="s">
        <v>923</v>
      </c>
      <c r="AD149" s="1"/>
      <c r="AE149" s="1"/>
      <c r="AF149" s="1" t="s">
        <v>84</v>
      </c>
      <c r="AG149" s="1"/>
      <c r="AH149" s="1"/>
      <c r="AI149" s="1" t="s">
        <v>924</v>
      </c>
    </row>
    <row r="150" spans="1:35" x14ac:dyDescent="0.3">
      <c r="A150" s="1">
        <v>207</v>
      </c>
      <c r="B150" s="1" t="s">
        <v>202</v>
      </c>
      <c r="C150" s="1" t="s">
        <v>925</v>
      </c>
      <c r="D150" s="1" t="s">
        <v>926</v>
      </c>
      <c r="E150" s="1" t="s">
        <v>927</v>
      </c>
      <c r="F150" s="2">
        <v>45502</v>
      </c>
      <c r="G150" s="1" t="s">
        <v>928</v>
      </c>
      <c r="H150" s="2">
        <v>45432</v>
      </c>
      <c r="I150" s="2">
        <v>45174</v>
      </c>
      <c r="J150" s="2">
        <v>45291</v>
      </c>
      <c r="K150" s="1" t="s">
        <v>966</v>
      </c>
      <c r="L150" s="1">
        <f>F150-I150</f>
        <v>328</v>
      </c>
      <c r="M150" s="4">
        <f t="shared" si="25"/>
        <v>10.933333333333334</v>
      </c>
      <c r="N150" s="1" t="s">
        <v>929</v>
      </c>
      <c r="O150" s="1"/>
      <c r="P150" s="1" t="s">
        <v>67</v>
      </c>
      <c r="Q150" s="5">
        <v>63.531506849315072</v>
      </c>
      <c r="R150" s="1" t="s">
        <v>38</v>
      </c>
      <c r="S150" s="1" t="s">
        <v>39</v>
      </c>
      <c r="T150" s="1" t="s">
        <v>40</v>
      </c>
      <c r="U150" s="1" t="s">
        <v>41</v>
      </c>
      <c r="V150" s="1" t="s">
        <v>53</v>
      </c>
      <c r="W150" s="1" t="s">
        <v>34</v>
      </c>
      <c r="X150" s="1" t="s">
        <v>54</v>
      </c>
      <c r="Y150" s="1" t="s">
        <v>34</v>
      </c>
      <c r="Z150" s="1" t="s">
        <v>54</v>
      </c>
      <c r="AA150" s="1" t="s">
        <v>43</v>
      </c>
      <c r="AB150" s="1" t="s">
        <v>82</v>
      </c>
      <c r="AC150" s="1" t="s">
        <v>468</v>
      </c>
      <c r="AD150" s="1" t="s">
        <v>84</v>
      </c>
      <c r="AE150" s="1" t="s">
        <v>930</v>
      </c>
      <c r="AF150" s="1" t="s">
        <v>34</v>
      </c>
      <c r="AG150" s="1" t="s">
        <v>34</v>
      </c>
      <c r="AH150" s="1" t="s">
        <v>34</v>
      </c>
      <c r="AI150" s="1" t="s">
        <v>34</v>
      </c>
    </row>
    <row r="151" spans="1:35" x14ac:dyDescent="0.3">
      <c r="A151" s="1">
        <v>210</v>
      </c>
      <c r="B151" s="1" t="s">
        <v>30</v>
      </c>
      <c r="C151" s="1" t="s">
        <v>932</v>
      </c>
      <c r="D151" s="1" t="s">
        <v>933</v>
      </c>
      <c r="E151" s="1" t="s">
        <v>934</v>
      </c>
      <c r="F151" s="2" t="s">
        <v>97</v>
      </c>
      <c r="G151" s="1" t="s">
        <v>935</v>
      </c>
      <c r="H151" s="2">
        <v>45479</v>
      </c>
      <c r="I151" s="2">
        <v>45203</v>
      </c>
      <c r="J151" s="2">
        <v>45291</v>
      </c>
      <c r="K151" s="1" t="s">
        <v>47</v>
      </c>
      <c r="L151" s="1">
        <f t="shared" ref="L151" si="31">J151-I151</f>
        <v>88</v>
      </c>
      <c r="M151" s="4">
        <f t="shared" si="25"/>
        <v>2.9333333333333331</v>
      </c>
      <c r="N151" s="1"/>
      <c r="O151" s="1"/>
      <c r="P151" s="1" t="s">
        <v>67</v>
      </c>
      <c r="Q151" s="5">
        <v>27.657534246575342</v>
      </c>
      <c r="R151" s="1" t="s">
        <v>76</v>
      </c>
      <c r="S151" s="1" t="s">
        <v>50</v>
      </c>
      <c r="T151" s="1" t="s">
        <v>51</v>
      </c>
      <c r="U151" s="1" t="s">
        <v>61</v>
      </c>
      <c r="V151" s="1" t="s">
        <v>53</v>
      </c>
      <c r="W151" s="1" t="s">
        <v>34</v>
      </c>
      <c r="X151" s="1" t="s">
        <v>43</v>
      </c>
      <c r="Y151" s="1" t="s">
        <v>34</v>
      </c>
      <c r="Z151" s="1" t="s">
        <v>34</v>
      </c>
      <c r="AA151" s="1" t="s">
        <v>34</v>
      </c>
      <c r="AB151" s="1" t="s">
        <v>937</v>
      </c>
      <c r="AC151" s="1" t="s">
        <v>468</v>
      </c>
      <c r="AD151" s="1" t="s">
        <v>84</v>
      </c>
      <c r="AE151" s="1" t="s">
        <v>938</v>
      </c>
      <c r="AF151" s="1" t="s">
        <v>84</v>
      </c>
      <c r="AG151" s="1" t="s">
        <v>931</v>
      </c>
      <c r="AH151" s="1" t="s">
        <v>34</v>
      </c>
      <c r="AI151" s="1" t="s">
        <v>34</v>
      </c>
    </row>
    <row r="152" spans="1:35" x14ac:dyDescent="0.3">
      <c r="A152" s="1" t="s">
        <v>939</v>
      </c>
      <c r="B152" s="1" t="s">
        <v>30</v>
      </c>
      <c r="C152" s="1" t="s">
        <v>940</v>
      </c>
      <c r="D152" s="1" t="s">
        <v>941</v>
      </c>
      <c r="E152" s="1" t="s">
        <v>34</v>
      </c>
      <c r="F152" s="2" t="s">
        <v>34</v>
      </c>
      <c r="G152" s="1" t="s">
        <v>34</v>
      </c>
      <c r="H152" s="2">
        <v>44123</v>
      </c>
      <c r="I152" s="2">
        <v>44089</v>
      </c>
      <c r="J152" s="2">
        <v>45291</v>
      </c>
      <c r="K152" s="1" t="s">
        <v>968</v>
      </c>
      <c r="L152" s="1">
        <f>H152-I152</f>
        <v>34</v>
      </c>
      <c r="M152" s="4">
        <f t="shared" si="25"/>
        <v>1.1333333333333333</v>
      </c>
      <c r="N152" s="1"/>
      <c r="O152" s="1"/>
      <c r="P152" s="1" t="s">
        <v>36</v>
      </c>
      <c r="Q152" s="5">
        <v>69.605479452054794</v>
      </c>
      <c r="R152" s="1" t="s">
        <v>76</v>
      </c>
      <c r="S152" s="1" t="s">
        <v>39</v>
      </c>
      <c r="T152" s="1" t="s">
        <v>40</v>
      </c>
      <c r="U152" s="1" t="s">
        <v>61</v>
      </c>
      <c r="V152" s="1" t="s">
        <v>53</v>
      </c>
      <c r="W152" s="1" t="s">
        <v>43</v>
      </c>
      <c r="X152" s="1" t="s">
        <v>43</v>
      </c>
      <c r="Y152" s="1" t="s">
        <v>54</v>
      </c>
      <c r="Z152" s="1" t="s">
        <v>54</v>
      </c>
      <c r="AA152" s="1" t="s">
        <v>34</v>
      </c>
      <c r="AB152" s="1" t="s">
        <v>943</v>
      </c>
      <c r="AC152" s="1" t="s">
        <v>229</v>
      </c>
      <c r="AD152" s="1" t="s">
        <v>34</v>
      </c>
      <c r="AE152" s="1" t="s">
        <v>34</v>
      </c>
      <c r="AF152" s="1" t="s">
        <v>34</v>
      </c>
      <c r="AG152" s="1" t="s">
        <v>34</v>
      </c>
      <c r="AH152" s="1" t="s">
        <v>34</v>
      </c>
      <c r="AI152" s="1" t="s">
        <v>34</v>
      </c>
    </row>
    <row r="153" spans="1:35" x14ac:dyDescent="0.3">
      <c r="A153" s="1" t="s">
        <v>944</v>
      </c>
      <c r="B153" s="1" t="s">
        <v>202</v>
      </c>
      <c r="C153" s="1" t="s">
        <v>945</v>
      </c>
      <c r="D153" s="1" t="s">
        <v>946</v>
      </c>
      <c r="E153" s="1">
        <v>1687475342</v>
      </c>
      <c r="F153" s="2" t="s">
        <v>97</v>
      </c>
      <c r="G153" s="1" t="s">
        <v>947</v>
      </c>
      <c r="H153" s="2">
        <v>44654</v>
      </c>
      <c r="I153" s="2">
        <v>44132</v>
      </c>
      <c r="J153" s="2">
        <v>45291</v>
      </c>
      <c r="K153" s="1" t="s">
        <v>47</v>
      </c>
      <c r="L153" s="1">
        <f>J153-I153</f>
        <v>1159</v>
      </c>
      <c r="M153" s="4">
        <f t="shared" si="25"/>
        <v>38.633333333333333</v>
      </c>
      <c r="N153" s="1" t="s">
        <v>948</v>
      </c>
      <c r="O153" s="1"/>
      <c r="P153" s="1" t="s">
        <v>36</v>
      </c>
      <c r="Q153" s="5">
        <v>50.101369863013701</v>
      </c>
      <c r="R153" s="1" t="s">
        <v>174</v>
      </c>
      <c r="S153" s="1" t="s">
        <v>175</v>
      </c>
      <c r="T153" s="1" t="s">
        <v>51</v>
      </c>
      <c r="U153" s="1" t="s">
        <v>61</v>
      </c>
      <c r="V153" s="1" t="s">
        <v>576</v>
      </c>
      <c r="W153" s="1" t="s">
        <v>43</v>
      </c>
      <c r="X153" s="1" t="s">
        <v>43</v>
      </c>
      <c r="Y153" s="1" t="s">
        <v>54</v>
      </c>
      <c r="Z153" s="1" t="s">
        <v>43</v>
      </c>
      <c r="AA153" s="1" t="s">
        <v>34</v>
      </c>
      <c r="AB153" s="1" t="s">
        <v>950</v>
      </c>
      <c r="AC153" s="1" t="s">
        <v>229</v>
      </c>
      <c r="AD153" s="1" t="s">
        <v>34</v>
      </c>
      <c r="AE153" s="1" t="s">
        <v>951</v>
      </c>
      <c r="AF153" s="1" t="s">
        <v>34</v>
      </c>
      <c r="AG153" s="1" t="s">
        <v>34</v>
      </c>
      <c r="AH153" s="1" t="s">
        <v>34</v>
      </c>
      <c r="AI153" s="1" t="s">
        <v>34</v>
      </c>
    </row>
    <row r="154" spans="1:35" x14ac:dyDescent="0.3">
      <c r="A154" s="1" t="s">
        <v>952</v>
      </c>
      <c r="B154" s="1" t="s">
        <v>202</v>
      </c>
      <c r="C154" s="1" t="s">
        <v>953</v>
      </c>
      <c r="D154" s="1" t="s">
        <v>954</v>
      </c>
      <c r="E154" s="1">
        <v>1952478612</v>
      </c>
      <c r="F154" s="2">
        <v>44798</v>
      </c>
      <c r="G154" s="1" t="s">
        <v>955</v>
      </c>
      <c r="H154" s="2">
        <v>44746</v>
      </c>
      <c r="I154" s="2">
        <v>44503</v>
      </c>
      <c r="J154" s="2">
        <v>45291</v>
      </c>
      <c r="K154" s="1" t="s">
        <v>966</v>
      </c>
      <c r="L154" s="1">
        <f t="shared" ref="L154:L155" si="32">F154-I154</f>
        <v>295</v>
      </c>
      <c r="M154" s="4">
        <f t="shared" si="25"/>
        <v>9.8333333333333339</v>
      </c>
      <c r="N154" s="1" t="s">
        <v>923</v>
      </c>
      <c r="O154" s="1"/>
      <c r="P154" s="1" t="s">
        <v>67</v>
      </c>
      <c r="Q154" s="5">
        <v>61.30958904109589</v>
      </c>
      <c r="R154" s="1" t="s">
        <v>256</v>
      </c>
      <c r="S154" s="1" t="s">
        <v>50</v>
      </c>
      <c r="T154" s="1" t="s">
        <v>40</v>
      </c>
      <c r="U154" s="1" t="s">
        <v>41</v>
      </c>
      <c r="V154" s="1" t="s">
        <v>53</v>
      </c>
      <c r="W154" s="1" t="s">
        <v>34</v>
      </c>
      <c r="X154" s="1" t="s">
        <v>34</v>
      </c>
      <c r="Y154" s="1" t="s">
        <v>34</v>
      </c>
      <c r="Z154" s="1" t="s">
        <v>34</v>
      </c>
      <c r="AA154" s="1" t="s">
        <v>34</v>
      </c>
      <c r="AB154" s="1" t="s">
        <v>950</v>
      </c>
      <c r="AC154" s="1" t="s">
        <v>468</v>
      </c>
      <c r="AD154" s="1" t="s">
        <v>84</v>
      </c>
      <c r="AE154" s="1" t="s">
        <v>957</v>
      </c>
      <c r="AF154" s="1" t="s">
        <v>84</v>
      </c>
      <c r="AG154" s="1"/>
      <c r="AH154" s="1">
        <v>44743</v>
      </c>
      <c r="AI154" s="1" t="s">
        <v>34</v>
      </c>
    </row>
    <row r="155" spans="1:35" x14ac:dyDescent="0.3">
      <c r="A155" s="1" t="s">
        <v>958</v>
      </c>
      <c r="B155" s="1" t="s">
        <v>202</v>
      </c>
      <c r="C155" s="1" t="s">
        <v>959</v>
      </c>
      <c r="D155" s="1" t="s">
        <v>960</v>
      </c>
      <c r="E155" s="1"/>
      <c r="F155" s="2">
        <v>45271</v>
      </c>
      <c r="G155" s="1"/>
      <c r="H155" s="2">
        <v>45216</v>
      </c>
      <c r="I155" s="2">
        <v>45211</v>
      </c>
      <c r="J155" s="2">
        <v>45291</v>
      </c>
      <c r="K155" s="1" t="s">
        <v>966</v>
      </c>
      <c r="L155" s="1">
        <f t="shared" si="32"/>
        <v>60</v>
      </c>
      <c r="M155" s="4">
        <f t="shared" si="25"/>
        <v>2</v>
      </c>
      <c r="N155" s="1" t="s">
        <v>961</v>
      </c>
      <c r="O155" s="1"/>
      <c r="P155" s="1" t="s">
        <v>36</v>
      </c>
      <c r="Q155" s="5">
        <v>51.106849315068494</v>
      </c>
      <c r="R155" s="1" t="s">
        <v>76</v>
      </c>
      <c r="S155" s="1" t="s">
        <v>50</v>
      </c>
      <c r="T155" s="1" t="s">
        <v>40</v>
      </c>
      <c r="U155" s="1" t="s">
        <v>41</v>
      </c>
      <c r="V155" s="1" t="s">
        <v>53</v>
      </c>
      <c r="W155" s="1" t="s">
        <v>43</v>
      </c>
      <c r="X155" s="1" t="s">
        <v>54</v>
      </c>
      <c r="Y155" s="1" t="s">
        <v>54</v>
      </c>
      <c r="Z155" s="1" t="s">
        <v>54</v>
      </c>
      <c r="AA155" s="1" t="s">
        <v>34</v>
      </c>
      <c r="AB155" s="1" t="s">
        <v>535</v>
      </c>
      <c r="AC155" s="1" t="s">
        <v>468</v>
      </c>
      <c r="AD155" s="1" t="s">
        <v>84</v>
      </c>
      <c r="AE155" s="1" t="s">
        <v>963</v>
      </c>
      <c r="AF155" s="1" t="s">
        <v>84</v>
      </c>
      <c r="AG155" s="1"/>
      <c r="AH155" s="1">
        <v>45017</v>
      </c>
      <c r="AI155" s="1" t="s">
        <v>541</v>
      </c>
    </row>
  </sheetData>
  <autoFilter ref="A1:AI155" xr:uid="{75A668BA-BC60-4A73-BF85-6B60CAB7BDD5}"/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E1806-C0BE-4A78-9756-3C271C451650}">
  <dimension ref="A1:H155"/>
  <sheetViews>
    <sheetView topLeftCell="A130" workbookViewId="0">
      <selection activeCell="H2" sqref="H2:H155"/>
    </sheetView>
  </sheetViews>
  <sheetFormatPr defaultRowHeight="14.4" x14ac:dyDescent="0.3"/>
  <cols>
    <col min="1" max="2" width="22.21875" bestFit="1" customWidth="1"/>
    <col min="3" max="3" width="22.21875" customWidth="1"/>
  </cols>
  <sheetData>
    <row r="1" spans="1:8" x14ac:dyDescent="0.3">
      <c r="A1" s="1" t="s">
        <v>11</v>
      </c>
      <c r="B1" t="s">
        <v>11</v>
      </c>
    </row>
    <row r="2" spans="1:8" x14ac:dyDescent="0.3">
      <c r="A2" s="1" t="s">
        <v>37</v>
      </c>
      <c r="B2">
        <v>12</v>
      </c>
      <c r="C2">
        <f>B2*365</f>
        <v>4380</v>
      </c>
      <c r="D2">
        <v>1</v>
      </c>
      <c r="E2">
        <f>D2*30</f>
        <v>30</v>
      </c>
      <c r="F2">
        <v>14</v>
      </c>
      <c r="G2">
        <f>F2+E2+C2</f>
        <v>4424</v>
      </c>
      <c r="H2">
        <f>G2/365</f>
        <v>12.12054794520548</v>
      </c>
    </row>
    <row r="3" spans="1:8" x14ac:dyDescent="0.3">
      <c r="A3" s="1" t="s">
        <v>49</v>
      </c>
      <c r="B3">
        <v>38</v>
      </c>
      <c r="C3">
        <f t="shared" ref="C3:C66" si="0">B3*365</f>
        <v>13870</v>
      </c>
      <c r="D3">
        <v>10</v>
      </c>
      <c r="E3">
        <f t="shared" ref="E3:E66" si="1">D3*30</f>
        <v>300</v>
      </c>
      <c r="F3">
        <v>10</v>
      </c>
      <c r="G3">
        <f t="shared" ref="G3:G66" si="2">F3+E3+C3</f>
        <v>14180</v>
      </c>
      <c r="H3">
        <f t="shared" ref="H3:H66" si="3">G3/365</f>
        <v>38.849315068493148</v>
      </c>
    </row>
    <row r="4" spans="1:8" x14ac:dyDescent="0.3">
      <c r="A4" s="1" t="s">
        <v>59</v>
      </c>
      <c r="B4">
        <v>57</v>
      </c>
      <c r="C4">
        <f t="shared" si="0"/>
        <v>20805</v>
      </c>
      <c r="D4">
        <v>9</v>
      </c>
      <c r="E4">
        <f t="shared" si="1"/>
        <v>270</v>
      </c>
      <c r="F4">
        <v>16</v>
      </c>
      <c r="G4">
        <f t="shared" si="2"/>
        <v>21091</v>
      </c>
      <c r="H4">
        <f t="shared" si="3"/>
        <v>57.783561643835618</v>
      </c>
    </row>
    <row r="5" spans="1:8" x14ac:dyDescent="0.3">
      <c r="A5" s="1" t="s">
        <v>68</v>
      </c>
      <c r="B5">
        <v>61</v>
      </c>
      <c r="C5">
        <f t="shared" si="0"/>
        <v>22265</v>
      </c>
      <c r="D5">
        <v>9</v>
      </c>
      <c r="E5">
        <f t="shared" si="1"/>
        <v>270</v>
      </c>
      <c r="F5">
        <v>15</v>
      </c>
      <c r="G5">
        <f t="shared" si="2"/>
        <v>22550</v>
      </c>
      <c r="H5">
        <f t="shared" si="3"/>
        <v>61.780821917808218</v>
      </c>
    </row>
    <row r="6" spans="1:8" x14ac:dyDescent="0.3">
      <c r="A6" s="1" t="s">
        <v>75</v>
      </c>
      <c r="B6">
        <v>50</v>
      </c>
      <c r="C6">
        <f t="shared" si="0"/>
        <v>18250</v>
      </c>
      <c r="D6">
        <v>9</v>
      </c>
      <c r="E6">
        <f t="shared" si="1"/>
        <v>270</v>
      </c>
      <c r="F6">
        <v>1</v>
      </c>
      <c r="G6">
        <f t="shared" si="2"/>
        <v>18521</v>
      </c>
      <c r="H6">
        <f t="shared" si="3"/>
        <v>50.742465753424661</v>
      </c>
    </row>
    <row r="7" spans="1:8" x14ac:dyDescent="0.3">
      <c r="A7" s="1" t="s">
        <v>80</v>
      </c>
      <c r="B7">
        <v>46</v>
      </c>
      <c r="C7">
        <f t="shared" si="0"/>
        <v>16790</v>
      </c>
      <c r="D7">
        <v>4</v>
      </c>
      <c r="E7">
        <f t="shared" si="1"/>
        <v>120</v>
      </c>
      <c r="F7">
        <v>17</v>
      </c>
      <c r="G7">
        <f t="shared" si="2"/>
        <v>16927</v>
      </c>
      <c r="H7">
        <f t="shared" si="3"/>
        <v>46.375342465753427</v>
      </c>
    </row>
    <row r="8" spans="1:8" x14ac:dyDescent="0.3">
      <c r="A8" s="1" t="s">
        <v>88</v>
      </c>
      <c r="B8">
        <v>37</v>
      </c>
      <c r="C8">
        <f t="shared" si="0"/>
        <v>13505</v>
      </c>
      <c r="D8">
        <v>4</v>
      </c>
      <c r="E8">
        <f t="shared" si="1"/>
        <v>120</v>
      </c>
      <c r="F8">
        <v>3</v>
      </c>
      <c r="G8">
        <f t="shared" si="2"/>
        <v>13628</v>
      </c>
      <c r="H8">
        <f t="shared" si="3"/>
        <v>37.336986301369862</v>
      </c>
    </row>
    <row r="9" spans="1:8" x14ac:dyDescent="0.3">
      <c r="A9" s="1" t="s">
        <v>99</v>
      </c>
      <c r="B9">
        <v>33</v>
      </c>
      <c r="C9">
        <f t="shared" si="0"/>
        <v>12045</v>
      </c>
      <c r="D9">
        <v>10</v>
      </c>
      <c r="E9">
        <f t="shared" si="1"/>
        <v>300</v>
      </c>
      <c r="F9">
        <v>2</v>
      </c>
      <c r="G9">
        <f t="shared" si="2"/>
        <v>12347</v>
      </c>
      <c r="H9">
        <f t="shared" si="3"/>
        <v>33.827397260273976</v>
      </c>
    </row>
    <row r="10" spans="1:8" x14ac:dyDescent="0.3">
      <c r="A10" s="1" t="s">
        <v>103</v>
      </c>
      <c r="B10">
        <v>57</v>
      </c>
      <c r="C10">
        <f t="shared" si="0"/>
        <v>20805</v>
      </c>
      <c r="D10">
        <v>7</v>
      </c>
      <c r="E10">
        <f t="shared" si="1"/>
        <v>210</v>
      </c>
      <c r="F10">
        <v>18</v>
      </c>
      <c r="G10">
        <f t="shared" si="2"/>
        <v>21033</v>
      </c>
      <c r="H10">
        <f t="shared" si="3"/>
        <v>57.624657534246573</v>
      </c>
    </row>
    <row r="11" spans="1:8" x14ac:dyDescent="0.3">
      <c r="A11" s="1" t="s">
        <v>108</v>
      </c>
      <c r="B11">
        <v>63</v>
      </c>
      <c r="C11">
        <f t="shared" si="0"/>
        <v>22995</v>
      </c>
      <c r="D11">
        <v>6</v>
      </c>
      <c r="E11">
        <f t="shared" si="1"/>
        <v>180</v>
      </c>
      <c r="F11">
        <v>14</v>
      </c>
      <c r="G11">
        <f t="shared" si="2"/>
        <v>23189</v>
      </c>
      <c r="H11">
        <f t="shared" si="3"/>
        <v>63.531506849315072</v>
      </c>
    </row>
    <row r="12" spans="1:8" x14ac:dyDescent="0.3">
      <c r="A12" s="1" t="s">
        <v>116</v>
      </c>
      <c r="B12">
        <v>55</v>
      </c>
      <c r="C12">
        <f t="shared" si="0"/>
        <v>20075</v>
      </c>
      <c r="D12">
        <v>10</v>
      </c>
      <c r="E12">
        <f t="shared" si="1"/>
        <v>300</v>
      </c>
      <c r="F12">
        <v>3</v>
      </c>
      <c r="G12">
        <f t="shared" si="2"/>
        <v>20378</v>
      </c>
      <c r="H12">
        <f t="shared" si="3"/>
        <v>55.830136986301369</v>
      </c>
    </row>
    <row r="13" spans="1:8" x14ac:dyDescent="0.3">
      <c r="A13" s="1" t="s">
        <v>120</v>
      </c>
      <c r="B13">
        <v>52</v>
      </c>
      <c r="C13">
        <f t="shared" si="0"/>
        <v>18980</v>
      </c>
      <c r="D13">
        <v>4</v>
      </c>
      <c r="E13">
        <f t="shared" si="1"/>
        <v>120</v>
      </c>
      <c r="F13">
        <v>21</v>
      </c>
      <c r="G13">
        <f t="shared" si="2"/>
        <v>19121</v>
      </c>
      <c r="H13">
        <f t="shared" si="3"/>
        <v>52.386301369863013</v>
      </c>
    </row>
    <row r="14" spans="1:8" x14ac:dyDescent="0.3">
      <c r="A14" s="1" t="s">
        <v>125</v>
      </c>
      <c r="B14">
        <v>29</v>
      </c>
      <c r="C14">
        <f t="shared" si="0"/>
        <v>10585</v>
      </c>
      <c r="D14">
        <v>2</v>
      </c>
      <c r="E14">
        <f t="shared" si="1"/>
        <v>60</v>
      </c>
      <c r="F14">
        <v>5</v>
      </c>
      <c r="G14">
        <f t="shared" si="2"/>
        <v>10650</v>
      </c>
      <c r="H14">
        <f t="shared" si="3"/>
        <v>29.17808219178082</v>
      </c>
    </row>
    <row r="15" spans="1:8" x14ac:dyDescent="0.3">
      <c r="A15" s="1" t="s">
        <v>132</v>
      </c>
      <c r="B15">
        <v>42</v>
      </c>
      <c r="C15">
        <f t="shared" si="0"/>
        <v>15330</v>
      </c>
      <c r="D15">
        <v>2</v>
      </c>
      <c r="E15">
        <f t="shared" si="1"/>
        <v>60</v>
      </c>
      <c r="F15">
        <v>29</v>
      </c>
      <c r="G15">
        <f t="shared" si="2"/>
        <v>15419</v>
      </c>
      <c r="H15">
        <f t="shared" si="3"/>
        <v>42.243835616438353</v>
      </c>
    </row>
    <row r="16" spans="1:8" x14ac:dyDescent="0.3">
      <c r="A16" s="1" t="s">
        <v>141</v>
      </c>
      <c r="B16">
        <v>49</v>
      </c>
      <c r="C16">
        <f t="shared" si="0"/>
        <v>17885</v>
      </c>
      <c r="D16">
        <v>0</v>
      </c>
      <c r="E16">
        <f t="shared" si="1"/>
        <v>0</v>
      </c>
      <c r="F16">
        <v>2</v>
      </c>
      <c r="G16">
        <f t="shared" si="2"/>
        <v>17887</v>
      </c>
      <c r="H16">
        <f t="shared" si="3"/>
        <v>49.005479452054793</v>
      </c>
    </row>
    <row r="17" spans="1:8" x14ac:dyDescent="0.3">
      <c r="A17" s="1" t="s">
        <v>147</v>
      </c>
      <c r="B17">
        <v>54</v>
      </c>
      <c r="C17">
        <f t="shared" si="0"/>
        <v>19710</v>
      </c>
      <c r="D17">
        <v>2</v>
      </c>
      <c r="E17">
        <f t="shared" si="1"/>
        <v>60</v>
      </c>
      <c r="F17">
        <v>1</v>
      </c>
      <c r="G17">
        <f t="shared" si="2"/>
        <v>19771</v>
      </c>
      <c r="H17">
        <f t="shared" si="3"/>
        <v>54.167123287671231</v>
      </c>
    </row>
    <row r="18" spans="1:8" x14ac:dyDescent="0.3">
      <c r="A18" s="1" t="s">
        <v>154</v>
      </c>
      <c r="B18">
        <v>43</v>
      </c>
      <c r="C18">
        <f t="shared" si="0"/>
        <v>15695</v>
      </c>
      <c r="D18">
        <v>1</v>
      </c>
      <c r="E18">
        <f t="shared" si="1"/>
        <v>30</v>
      </c>
      <c r="F18">
        <v>18</v>
      </c>
      <c r="G18">
        <f t="shared" si="2"/>
        <v>15743</v>
      </c>
      <c r="H18">
        <f t="shared" si="3"/>
        <v>43.131506849315066</v>
      </c>
    </row>
    <row r="19" spans="1:8" x14ac:dyDescent="0.3">
      <c r="A19" s="1" t="s">
        <v>160</v>
      </c>
      <c r="B19">
        <v>59</v>
      </c>
      <c r="C19">
        <f t="shared" si="0"/>
        <v>21535</v>
      </c>
      <c r="D19">
        <v>8</v>
      </c>
      <c r="E19">
        <f t="shared" si="1"/>
        <v>240</v>
      </c>
      <c r="F19">
        <v>1</v>
      </c>
      <c r="G19">
        <f t="shared" si="2"/>
        <v>21776</v>
      </c>
      <c r="H19">
        <f t="shared" si="3"/>
        <v>59.660273972602738</v>
      </c>
    </row>
    <row r="20" spans="1:8" x14ac:dyDescent="0.3">
      <c r="A20" s="1" t="s">
        <v>166</v>
      </c>
      <c r="B20">
        <v>36</v>
      </c>
      <c r="C20">
        <f t="shared" si="0"/>
        <v>13140</v>
      </c>
      <c r="D20">
        <v>11</v>
      </c>
      <c r="E20">
        <f t="shared" si="1"/>
        <v>330</v>
      </c>
      <c r="F20">
        <v>6</v>
      </c>
      <c r="G20">
        <f t="shared" si="2"/>
        <v>13476</v>
      </c>
      <c r="H20">
        <f t="shared" si="3"/>
        <v>36.920547945205477</v>
      </c>
    </row>
    <row r="21" spans="1:8" x14ac:dyDescent="0.3">
      <c r="A21" s="1" t="s">
        <v>173</v>
      </c>
      <c r="B21">
        <v>66</v>
      </c>
      <c r="C21">
        <f t="shared" si="0"/>
        <v>24090</v>
      </c>
      <c r="D21">
        <v>11</v>
      </c>
      <c r="E21">
        <f t="shared" si="1"/>
        <v>330</v>
      </c>
      <c r="F21">
        <v>2</v>
      </c>
      <c r="G21">
        <f t="shared" si="2"/>
        <v>24422</v>
      </c>
      <c r="H21">
        <f t="shared" si="3"/>
        <v>66.909589041095884</v>
      </c>
    </row>
    <row r="22" spans="1:8" x14ac:dyDescent="0.3">
      <c r="A22" s="1" t="s">
        <v>181</v>
      </c>
      <c r="B22">
        <v>79</v>
      </c>
      <c r="C22">
        <f t="shared" si="0"/>
        <v>28835</v>
      </c>
      <c r="D22">
        <v>9</v>
      </c>
      <c r="E22">
        <f t="shared" si="1"/>
        <v>270</v>
      </c>
      <c r="F22">
        <v>28</v>
      </c>
      <c r="G22">
        <f t="shared" si="2"/>
        <v>29133</v>
      </c>
      <c r="H22">
        <f t="shared" si="3"/>
        <v>79.816438356164383</v>
      </c>
    </row>
    <row r="23" spans="1:8" x14ac:dyDescent="0.3">
      <c r="A23" s="1" t="s">
        <v>189</v>
      </c>
      <c r="B23">
        <v>23</v>
      </c>
      <c r="C23">
        <f t="shared" si="0"/>
        <v>8395</v>
      </c>
      <c r="D23">
        <v>10</v>
      </c>
      <c r="E23">
        <f t="shared" si="1"/>
        <v>300</v>
      </c>
      <c r="F23">
        <v>1</v>
      </c>
      <c r="G23">
        <f t="shared" si="2"/>
        <v>8696</v>
      </c>
      <c r="H23">
        <f t="shared" si="3"/>
        <v>23.824657534246576</v>
      </c>
    </row>
    <row r="24" spans="1:8" x14ac:dyDescent="0.3">
      <c r="A24" s="1" t="s">
        <v>194</v>
      </c>
      <c r="B24">
        <v>33</v>
      </c>
      <c r="C24">
        <f t="shared" si="0"/>
        <v>12045</v>
      </c>
      <c r="D24">
        <v>9</v>
      </c>
      <c r="E24">
        <f t="shared" si="1"/>
        <v>270</v>
      </c>
      <c r="F24">
        <v>7</v>
      </c>
      <c r="G24">
        <f t="shared" si="2"/>
        <v>12322</v>
      </c>
      <c r="H24">
        <f t="shared" si="3"/>
        <v>33.758904109589039</v>
      </c>
    </row>
    <row r="25" spans="1:8" x14ac:dyDescent="0.3">
      <c r="A25" s="1" t="s">
        <v>199</v>
      </c>
      <c r="B25">
        <v>62</v>
      </c>
      <c r="C25">
        <f t="shared" si="0"/>
        <v>22630</v>
      </c>
      <c r="D25">
        <v>8</v>
      </c>
      <c r="E25">
        <f t="shared" si="1"/>
        <v>240</v>
      </c>
      <c r="F25">
        <v>29</v>
      </c>
      <c r="G25">
        <f t="shared" si="2"/>
        <v>22899</v>
      </c>
      <c r="H25">
        <f t="shared" si="3"/>
        <v>62.736986301369861</v>
      </c>
    </row>
    <row r="26" spans="1:8" x14ac:dyDescent="0.3">
      <c r="A26" s="1" t="s">
        <v>207</v>
      </c>
      <c r="B26">
        <v>54</v>
      </c>
      <c r="C26">
        <f t="shared" si="0"/>
        <v>19710</v>
      </c>
      <c r="D26">
        <v>7</v>
      </c>
      <c r="E26">
        <f t="shared" si="1"/>
        <v>210</v>
      </c>
      <c r="F26">
        <v>21</v>
      </c>
      <c r="G26">
        <f t="shared" si="2"/>
        <v>19941</v>
      </c>
      <c r="H26">
        <f t="shared" si="3"/>
        <v>54.632876712328766</v>
      </c>
    </row>
    <row r="27" spans="1:8" x14ac:dyDescent="0.3">
      <c r="A27" s="1" t="s">
        <v>214</v>
      </c>
      <c r="B27">
        <v>46</v>
      </c>
      <c r="C27">
        <f t="shared" si="0"/>
        <v>16790</v>
      </c>
      <c r="D27">
        <v>0</v>
      </c>
      <c r="E27">
        <f t="shared" si="1"/>
        <v>0</v>
      </c>
      <c r="F27">
        <v>15</v>
      </c>
      <c r="G27">
        <f t="shared" si="2"/>
        <v>16805</v>
      </c>
      <c r="H27">
        <f t="shared" si="3"/>
        <v>46.041095890410958</v>
      </c>
    </row>
    <row r="28" spans="1:8" x14ac:dyDescent="0.3">
      <c r="A28" s="1" t="s">
        <v>221</v>
      </c>
      <c r="B28">
        <v>62</v>
      </c>
      <c r="C28">
        <f t="shared" si="0"/>
        <v>22630</v>
      </c>
      <c r="D28">
        <v>5</v>
      </c>
      <c r="E28">
        <f t="shared" si="1"/>
        <v>150</v>
      </c>
      <c r="F28">
        <v>19</v>
      </c>
      <c r="G28">
        <f t="shared" si="2"/>
        <v>22799</v>
      </c>
      <c r="H28">
        <f t="shared" si="3"/>
        <v>62.463013698630135</v>
      </c>
    </row>
    <row r="29" spans="1:8" x14ac:dyDescent="0.3">
      <c r="A29" s="1" t="s">
        <v>228</v>
      </c>
      <c r="B29">
        <v>57</v>
      </c>
      <c r="C29">
        <f t="shared" si="0"/>
        <v>20805</v>
      </c>
      <c r="D29">
        <v>5</v>
      </c>
      <c r="E29">
        <f t="shared" si="1"/>
        <v>150</v>
      </c>
      <c r="F29">
        <v>4</v>
      </c>
      <c r="G29">
        <f t="shared" si="2"/>
        <v>20959</v>
      </c>
      <c r="H29">
        <f t="shared" si="3"/>
        <v>57.421917808219177</v>
      </c>
    </row>
    <row r="30" spans="1:8" x14ac:dyDescent="0.3">
      <c r="A30" s="1" t="s">
        <v>237</v>
      </c>
      <c r="B30">
        <v>51</v>
      </c>
      <c r="C30">
        <f t="shared" si="0"/>
        <v>18615</v>
      </c>
      <c r="D30">
        <v>9</v>
      </c>
      <c r="E30">
        <f t="shared" si="1"/>
        <v>270</v>
      </c>
      <c r="F30">
        <v>2</v>
      </c>
      <c r="G30">
        <f t="shared" si="2"/>
        <v>18887</v>
      </c>
      <c r="H30">
        <f t="shared" si="3"/>
        <v>51.745205479452054</v>
      </c>
    </row>
    <row r="31" spans="1:8" x14ac:dyDescent="0.3">
      <c r="A31" s="1" t="s">
        <v>243</v>
      </c>
      <c r="B31">
        <v>10</v>
      </c>
      <c r="C31">
        <f t="shared" si="0"/>
        <v>3650</v>
      </c>
      <c r="D31">
        <v>4</v>
      </c>
      <c r="E31">
        <f t="shared" si="1"/>
        <v>120</v>
      </c>
      <c r="F31">
        <v>19</v>
      </c>
      <c r="G31">
        <f t="shared" si="2"/>
        <v>3789</v>
      </c>
      <c r="H31">
        <f t="shared" si="3"/>
        <v>10.38082191780822</v>
      </c>
    </row>
    <row r="32" spans="1:8" x14ac:dyDescent="0.3">
      <c r="A32" s="1" t="s">
        <v>249</v>
      </c>
      <c r="B32">
        <v>54</v>
      </c>
      <c r="C32">
        <f t="shared" si="0"/>
        <v>19710</v>
      </c>
      <c r="D32">
        <v>3</v>
      </c>
      <c r="E32">
        <f t="shared" si="1"/>
        <v>90</v>
      </c>
      <c r="F32">
        <v>23</v>
      </c>
      <c r="G32">
        <f t="shared" si="2"/>
        <v>19823</v>
      </c>
      <c r="H32">
        <f t="shared" si="3"/>
        <v>54.30958904109589</v>
      </c>
    </row>
    <row r="33" spans="1:8" x14ac:dyDescent="0.3">
      <c r="A33" s="1" t="s">
        <v>255</v>
      </c>
      <c r="B33">
        <v>9</v>
      </c>
      <c r="C33">
        <f t="shared" si="0"/>
        <v>3285</v>
      </c>
      <c r="D33">
        <v>11</v>
      </c>
      <c r="E33">
        <f t="shared" si="1"/>
        <v>330</v>
      </c>
      <c r="F33">
        <v>21</v>
      </c>
      <c r="G33">
        <f t="shared" si="2"/>
        <v>3636</v>
      </c>
      <c r="H33">
        <f t="shared" si="3"/>
        <v>9.9616438356164387</v>
      </c>
    </row>
    <row r="34" spans="1:8" x14ac:dyDescent="0.3">
      <c r="A34" s="1" t="s">
        <v>261</v>
      </c>
      <c r="B34">
        <v>54</v>
      </c>
      <c r="C34">
        <f t="shared" si="0"/>
        <v>19710</v>
      </c>
      <c r="D34">
        <v>3</v>
      </c>
      <c r="E34">
        <f t="shared" si="1"/>
        <v>90</v>
      </c>
      <c r="F34">
        <v>8</v>
      </c>
      <c r="G34">
        <f t="shared" si="2"/>
        <v>19808</v>
      </c>
      <c r="H34">
        <f t="shared" si="3"/>
        <v>54.268493150684932</v>
      </c>
    </row>
    <row r="35" spans="1:8" x14ac:dyDescent="0.3">
      <c r="A35" s="1" t="s">
        <v>267</v>
      </c>
      <c r="B35">
        <v>56</v>
      </c>
      <c r="C35">
        <f t="shared" si="0"/>
        <v>20440</v>
      </c>
      <c r="D35">
        <v>3</v>
      </c>
      <c r="E35">
        <f t="shared" si="1"/>
        <v>90</v>
      </c>
      <c r="F35">
        <v>7</v>
      </c>
      <c r="G35">
        <f t="shared" si="2"/>
        <v>20537</v>
      </c>
      <c r="H35">
        <f t="shared" si="3"/>
        <v>56.265753424657532</v>
      </c>
    </row>
    <row r="36" spans="1:8" x14ac:dyDescent="0.3">
      <c r="A36" s="1" t="s">
        <v>273</v>
      </c>
      <c r="B36">
        <v>12</v>
      </c>
      <c r="C36">
        <f t="shared" si="0"/>
        <v>4380</v>
      </c>
      <c r="D36">
        <v>2</v>
      </c>
      <c r="E36">
        <f t="shared" si="1"/>
        <v>60</v>
      </c>
      <c r="F36">
        <v>4</v>
      </c>
      <c r="G36">
        <f t="shared" si="2"/>
        <v>4444</v>
      </c>
      <c r="H36">
        <f t="shared" si="3"/>
        <v>12.175342465753424</v>
      </c>
    </row>
    <row r="37" spans="1:8" x14ac:dyDescent="0.3">
      <c r="A37" s="1" t="s">
        <v>279</v>
      </c>
      <c r="B37">
        <v>59</v>
      </c>
      <c r="C37">
        <f t="shared" si="0"/>
        <v>21535</v>
      </c>
      <c r="D37">
        <v>1</v>
      </c>
      <c r="E37">
        <f t="shared" si="1"/>
        <v>30</v>
      </c>
      <c r="F37">
        <v>29</v>
      </c>
      <c r="G37">
        <f t="shared" si="2"/>
        <v>21594</v>
      </c>
      <c r="H37">
        <f t="shared" si="3"/>
        <v>59.161643835616438</v>
      </c>
    </row>
    <row r="38" spans="1:8" x14ac:dyDescent="0.3">
      <c r="A38" s="1" t="s">
        <v>286</v>
      </c>
      <c r="B38">
        <v>41</v>
      </c>
      <c r="C38">
        <f t="shared" si="0"/>
        <v>14965</v>
      </c>
      <c r="D38">
        <v>1</v>
      </c>
      <c r="E38">
        <f t="shared" si="1"/>
        <v>30</v>
      </c>
      <c r="F38">
        <v>27</v>
      </c>
      <c r="G38">
        <f t="shared" si="2"/>
        <v>15022</v>
      </c>
      <c r="H38">
        <f t="shared" si="3"/>
        <v>41.156164383561645</v>
      </c>
    </row>
    <row r="39" spans="1:8" x14ac:dyDescent="0.3">
      <c r="A39" s="1" t="s">
        <v>293</v>
      </c>
      <c r="B39">
        <v>49</v>
      </c>
      <c r="C39">
        <f t="shared" si="0"/>
        <v>17885</v>
      </c>
      <c r="D39">
        <v>6</v>
      </c>
      <c r="E39">
        <f t="shared" si="1"/>
        <v>180</v>
      </c>
      <c r="F39">
        <v>14</v>
      </c>
      <c r="G39">
        <f t="shared" si="2"/>
        <v>18079</v>
      </c>
      <c r="H39">
        <f t="shared" si="3"/>
        <v>49.531506849315072</v>
      </c>
    </row>
    <row r="40" spans="1:8" x14ac:dyDescent="0.3">
      <c r="A40" s="1" t="s">
        <v>298</v>
      </c>
      <c r="B40">
        <v>65</v>
      </c>
      <c r="C40">
        <f t="shared" si="0"/>
        <v>23725</v>
      </c>
      <c r="D40">
        <v>5</v>
      </c>
      <c r="E40">
        <f t="shared" si="1"/>
        <v>150</v>
      </c>
      <c r="F40">
        <v>29</v>
      </c>
      <c r="G40">
        <f t="shared" si="2"/>
        <v>23904</v>
      </c>
      <c r="H40">
        <f t="shared" si="3"/>
        <v>65.490410958904107</v>
      </c>
    </row>
    <row r="41" spans="1:8" x14ac:dyDescent="0.3">
      <c r="A41" s="1" t="s">
        <v>304</v>
      </c>
      <c r="B41">
        <v>43</v>
      </c>
      <c r="C41">
        <f t="shared" si="0"/>
        <v>15695</v>
      </c>
      <c r="D41">
        <v>1</v>
      </c>
      <c r="E41">
        <f t="shared" si="1"/>
        <v>30</v>
      </c>
      <c r="F41">
        <v>6</v>
      </c>
      <c r="G41">
        <f t="shared" si="2"/>
        <v>15731</v>
      </c>
      <c r="H41">
        <f t="shared" si="3"/>
        <v>43.098630136986301</v>
      </c>
    </row>
    <row r="42" spans="1:8" x14ac:dyDescent="0.3">
      <c r="A42" s="1" t="s">
        <v>311</v>
      </c>
      <c r="B42">
        <v>41</v>
      </c>
      <c r="C42">
        <f t="shared" si="0"/>
        <v>14965</v>
      </c>
      <c r="D42">
        <v>0</v>
      </c>
      <c r="E42">
        <f t="shared" si="1"/>
        <v>0</v>
      </c>
      <c r="F42">
        <v>27</v>
      </c>
      <c r="G42">
        <f t="shared" si="2"/>
        <v>14992</v>
      </c>
      <c r="H42">
        <f t="shared" si="3"/>
        <v>41.073972602739723</v>
      </c>
    </row>
    <row r="43" spans="1:8" x14ac:dyDescent="0.3">
      <c r="A43" s="1" t="s">
        <v>317</v>
      </c>
      <c r="B43">
        <v>39</v>
      </c>
      <c r="C43">
        <f t="shared" si="0"/>
        <v>14235</v>
      </c>
      <c r="D43">
        <v>10</v>
      </c>
      <c r="E43">
        <f t="shared" si="1"/>
        <v>300</v>
      </c>
      <c r="F43">
        <v>2</v>
      </c>
      <c r="G43">
        <f t="shared" si="2"/>
        <v>14537</v>
      </c>
      <c r="H43">
        <f t="shared" si="3"/>
        <v>39.827397260273976</v>
      </c>
    </row>
    <row r="44" spans="1:8" x14ac:dyDescent="0.3">
      <c r="A44" s="1" t="s">
        <v>321</v>
      </c>
      <c r="B44">
        <v>35</v>
      </c>
      <c r="C44">
        <f t="shared" si="0"/>
        <v>12775</v>
      </c>
      <c r="D44">
        <v>2</v>
      </c>
      <c r="E44">
        <f t="shared" si="1"/>
        <v>60</v>
      </c>
      <c r="F44">
        <v>24</v>
      </c>
      <c r="G44">
        <f t="shared" si="2"/>
        <v>12859</v>
      </c>
      <c r="H44">
        <f t="shared" si="3"/>
        <v>35.230136986301368</v>
      </c>
    </row>
    <row r="45" spans="1:8" x14ac:dyDescent="0.3">
      <c r="A45" s="1" t="s">
        <v>328</v>
      </c>
      <c r="B45">
        <v>56</v>
      </c>
      <c r="C45">
        <f t="shared" si="0"/>
        <v>20440</v>
      </c>
      <c r="D45">
        <v>7</v>
      </c>
      <c r="E45">
        <f t="shared" si="1"/>
        <v>210</v>
      </c>
      <c r="F45">
        <v>13</v>
      </c>
      <c r="G45">
        <f t="shared" si="2"/>
        <v>20663</v>
      </c>
      <c r="H45">
        <f t="shared" si="3"/>
        <v>56.610958904109587</v>
      </c>
    </row>
    <row r="46" spans="1:8" x14ac:dyDescent="0.3">
      <c r="A46" s="1" t="s">
        <v>334</v>
      </c>
      <c r="B46">
        <v>29</v>
      </c>
      <c r="C46">
        <f t="shared" si="0"/>
        <v>10585</v>
      </c>
      <c r="D46">
        <v>0</v>
      </c>
      <c r="E46">
        <f t="shared" si="1"/>
        <v>0</v>
      </c>
      <c r="F46">
        <v>13</v>
      </c>
      <c r="G46">
        <f t="shared" si="2"/>
        <v>10598</v>
      </c>
      <c r="H46">
        <f t="shared" si="3"/>
        <v>29.035616438356165</v>
      </c>
    </row>
    <row r="47" spans="1:8" x14ac:dyDescent="0.3">
      <c r="A47" s="1" t="s">
        <v>342</v>
      </c>
      <c r="B47">
        <v>12</v>
      </c>
      <c r="C47">
        <f t="shared" si="0"/>
        <v>4380</v>
      </c>
      <c r="D47">
        <v>0</v>
      </c>
      <c r="E47">
        <f t="shared" si="1"/>
        <v>0</v>
      </c>
      <c r="F47">
        <v>21</v>
      </c>
      <c r="G47">
        <f t="shared" si="2"/>
        <v>4401</v>
      </c>
      <c r="H47">
        <f t="shared" si="3"/>
        <v>12.057534246575342</v>
      </c>
    </row>
    <row r="48" spans="1:8" x14ac:dyDescent="0.3">
      <c r="A48" s="1" t="s">
        <v>347</v>
      </c>
      <c r="B48">
        <v>19</v>
      </c>
      <c r="C48">
        <f t="shared" si="0"/>
        <v>6935</v>
      </c>
      <c r="D48">
        <v>10</v>
      </c>
      <c r="E48">
        <f t="shared" si="1"/>
        <v>300</v>
      </c>
      <c r="F48">
        <v>22</v>
      </c>
      <c r="G48">
        <f t="shared" si="2"/>
        <v>7257</v>
      </c>
      <c r="H48">
        <f t="shared" si="3"/>
        <v>19.882191780821916</v>
      </c>
    </row>
    <row r="49" spans="1:8" x14ac:dyDescent="0.3">
      <c r="A49" s="1" t="s">
        <v>352</v>
      </c>
      <c r="B49">
        <v>71</v>
      </c>
      <c r="C49">
        <f t="shared" si="0"/>
        <v>25915</v>
      </c>
      <c r="D49">
        <v>0</v>
      </c>
      <c r="E49">
        <f t="shared" si="1"/>
        <v>0</v>
      </c>
      <c r="F49">
        <v>4</v>
      </c>
      <c r="G49">
        <f t="shared" si="2"/>
        <v>25919</v>
      </c>
      <c r="H49">
        <f t="shared" si="3"/>
        <v>71.010958904109586</v>
      </c>
    </row>
    <row r="50" spans="1:8" x14ac:dyDescent="0.3">
      <c r="A50" s="1" t="s">
        <v>358</v>
      </c>
      <c r="B50">
        <v>49</v>
      </c>
      <c r="C50">
        <f t="shared" si="0"/>
        <v>17885</v>
      </c>
      <c r="D50">
        <v>3</v>
      </c>
      <c r="E50">
        <f t="shared" si="1"/>
        <v>90</v>
      </c>
      <c r="F50">
        <v>4</v>
      </c>
      <c r="G50">
        <f t="shared" si="2"/>
        <v>17979</v>
      </c>
      <c r="H50">
        <f t="shared" si="3"/>
        <v>49.257534246575339</v>
      </c>
    </row>
    <row r="51" spans="1:8" x14ac:dyDescent="0.3">
      <c r="A51" s="1" t="s">
        <v>363</v>
      </c>
      <c r="B51">
        <v>63</v>
      </c>
      <c r="C51">
        <f t="shared" si="0"/>
        <v>22995</v>
      </c>
      <c r="D51">
        <v>11</v>
      </c>
      <c r="E51">
        <f t="shared" si="1"/>
        <v>330</v>
      </c>
      <c r="F51">
        <v>26</v>
      </c>
      <c r="G51">
        <f t="shared" si="2"/>
        <v>23351</v>
      </c>
      <c r="H51">
        <f t="shared" si="3"/>
        <v>63.975342465753428</v>
      </c>
    </row>
    <row r="52" spans="1:8" x14ac:dyDescent="0.3">
      <c r="A52" s="1" t="s">
        <v>370</v>
      </c>
      <c r="B52">
        <v>65</v>
      </c>
      <c r="C52">
        <f t="shared" si="0"/>
        <v>23725</v>
      </c>
      <c r="D52">
        <v>11</v>
      </c>
      <c r="E52">
        <f t="shared" si="1"/>
        <v>330</v>
      </c>
      <c r="F52">
        <v>11</v>
      </c>
      <c r="G52">
        <f t="shared" si="2"/>
        <v>24066</v>
      </c>
      <c r="H52">
        <f t="shared" si="3"/>
        <v>65.93424657534247</v>
      </c>
    </row>
    <row r="53" spans="1:8" x14ac:dyDescent="0.3">
      <c r="A53" s="1" t="s">
        <v>375</v>
      </c>
      <c r="B53">
        <v>17</v>
      </c>
      <c r="C53">
        <f t="shared" si="0"/>
        <v>6205</v>
      </c>
      <c r="D53">
        <v>10</v>
      </c>
      <c r="E53">
        <f t="shared" si="1"/>
        <v>300</v>
      </c>
      <c r="F53">
        <v>15</v>
      </c>
      <c r="G53">
        <f t="shared" si="2"/>
        <v>6520</v>
      </c>
      <c r="H53">
        <f t="shared" si="3"/>
        <v>17.863013698630137</v>
      </c>
    </row>
    <row r="54" spans="1:8" x14ac:dyDescent="0.3">
      <c r="A54" s="1" t="s">
        <v>380</v>
      </c>
      <c r="B54">
        <v>37</v>
      </c>
      <c r="C54">
        <f t="shared" si="0"/>
        <v>13505</v>
      </c>
      <c r="D54">
        <v>0</v>
      </c>
      <c r="E54">
        <f t="shared" si="1"/>
        <v>0</v>
      </c>
      <c r="F54">
        <v>6</v>
      </c>
      <c r="G54">
        <f t="shared" si="2"/>
        <v>13511</v>
      </c>
      <c r="H54">
        <f t="shared" si="3"/>
        <v>37.016438356164386</v>
      </c>
    </row>
    <row r="55" spans="1:8" x14ac:dyDescent="0.3">
      <c r="A55" s="1" t="s">
        <v>389</v>
      </c>
      <c r="B55">
        <v>42</v>
      </c>
      <c r="C55">
        <f t="shared" si="0"/>
        <v>15330</v>
      </c>
      <c r="D55">
        <v>10</v>
      </c>
      <c r="E55">
        <f t="shared" si="1"/>
        <v>300</v>
      </c>
      <c r="F55">
        <v>6</v>
      </c>
      <c r="G55">
        <f t="shared" si="2"/>
        <v>15636</v>
      </c>
      <c r="H55">
        <f t="shared" si="3"/>
        <v>42.838356164383562</v>
      </c>
    </row>
    <row r="56" spans="1:8" x14ac:dyDescent="0.3">
      <c r="A56" s="1" t="s">
        <v>395</v>
      </c>
      <c r="B56">
        <v>55</v>
      </c>
      <c r="C56">
        <f t="shared" si="0"/>
        <v>20075</v>
      </c>
      <c r="D56">
        <v>10</v>
      </c>
      <c r="E56">
        <f t="shared" si="1"/>
        <v>300</v>
      </c>
      <c r="F56">
        <v>17</v>
      </c>
      <c r="G56">
        <f t="shared" si="2"/>
        <v>20392</v>
      </c>
      <c r="H56">
        <f t="shared" si="3"/>
        <v>55.868493150684934</v>
      </c>
    </row>
    <row r="57" spans="1:8" x14ac:dyDescent="0.3">
      <c r="A57" s="1" t="s">
        <v>400</v>
      </c>
      <c r="B57">
        <v>60</v>
      </c>
      <c r="C57">
        <f t="shared" si="0"/>
        <v>21900</v>
      </c>
      <c r="D57">
        <v>9</v>
      </c>
      <c r="E57">
        <f t="shared" si="1"/>
        <v>270</v>
      </c>
      <c r="F57">
        <v>23</v>
      </c>
      <c r="G57">
        <f t="shared" si="2"/>
        <v>22193</v>
      </c>
      <c r="H57">
        <f t="shared" si="3"/>
        <v>60.802739726027397</v>
      </c>
    </row>
    <row r="58" spans="1:8" x14ac:dyDescent="0.3">
      <c r="A58" s="1" t="s">
        <v>409</v>
      </c>
      <c r="B58">
        <v>33</v>
      </c>
      <c r="C58">
        <f t="shared" si="0"/>
        <v>12045</v>
      </c>
      <c r="D58">
        <v>9</v>
      </c>
      <c r="E58">
        <f t="shared" si="1"/>
        <v>270</v>
      </c>
      <c r="F58">
        <v>0</v>
      </c>
      <c r="G58">
        <f t="shared" si="2"/>
        <v>12315</v>
      </c>
      <c r="H58">
        <f t="shared" si="3"/>
        <v>33.739726027397261</v>
      </c>
    </row>
    <row r="59" spans="1:8" x14ac:dyDescent="0.3">
      <c r="A59" s="1" t="s">
        <v>413</v>
      </c>
      <c r="B59">
        <v>45</v>
      </c>
      <c r="C59">
        <f t="shared" si="0"/>
        <v>16425</v>
      </c>
      <c r="D59">
        <v>8</v>
      </c>
      <c r="E59">
        <f t="shared" si="1"/>
        <v>240</v>
      </c>
      <c r="F59">
        <v>21</v>
      </c>
      <c r="G59">
        <f t="shared" si="2"/>
        <v>16686</v>
      </c>
      <c r="H59">
        <f t="shared" si="3"/>
        <v>45.715068493150682</v>
      </c>
    </row>
    <row r="60" spans="1:8" x14ac:dyDescent="0.3">
      <c r="A60" s="1" t="s">
        <v>418</v>
      </c>
      <c r="B60">
        <v>34</v>
      </c>
      <c r="C60">
        <f t="shared" si="0"/>
        <v>12410</v>
      </c>
      <c r="D60">
        <v>0</v>
      </c>
      <c r="E60">
        <f t="shared" si="1"/>
        <v>0</v>
      </c>
      <c r="F60">
        <v>24</v>
      </c>
      <c r="G60">
        <f t="shared" si="2"/>
        <v>12434</v>
      </c>
      <c r="H60">
        <f t="shared" si="3"/>
        <v>34.065753424657537</v>
      </c>
    </row>
    <row r="61" spans="1:8" x14ac:dyDescent="0.3">
      <c r="A61" s="1" t="s">
        <v>423</v>
      </c>
      <c r="B61">
        <v>38</v>
      </c>
      <c r="C61">
        <f t="shared" si="0"/>
        <v>13870</v>
      </c>
      <c r="D61">
        <v>1</v>
      </c>
      <c r="E61">
        <f t="shared" si="1"/>
        <v>30</v>
      </c>
      <c r="F61">
        <v>23</v>
      </c>
      <c r="G61">
        <f t="shared" si="2"/>
        <v>13923</v>
      </c>
      <c r="H61">
        <f t="shared" si="3"/>
        <v>38.145205479452052</v>
      </c>
    </row>
    <row r="62" spans="1:8" x14ac:dyDescent="0.3">
      <c r="A62" s="1" t="s">
        <v>429</v>
      </c>
      <c r="B62">
        <v>61</v>
      </c>
      <c r="C62">
        <f t="shared" si="0"/>
        <v>22265</v>
      </c>
      <c r="D62">
        <v>10</v>
      </c>
      <c r="E62">
        <f t="shared" si="1"/>
        <v>300</v>
      </c>
      <c r="F62">
        <v>2</v>
      </c>
      <c r="G62">
        <f t="shared" si="2"/>
        <v>22567</v>
      </c>
      <c r="H62">
        <f t="shared" si="3"/>
        <v>61.827397260273976</v>
      </c>
    </row>
    <row r="63" spans="1:8" x14ac:dyDescent="0.3">
      <c r="A63" s="1" t="s">
        <v>434</v>
      </c>
      <c r="B63">
        <v>13</v>
      </c>
      <c r="C63">
        <f t="shared" si="0"/>
        <v>4745</v>
      </c>
      <c r="D63">
        <v>7</v>
      </c>
      <c r="E63">
        <f t="shared" si="1"/>
        <v>210</v>
      </c>
      <c r="F63">
        <v>5</v>
      </c>
      <c r="G63">
        <f t="shared" si="2"/>
        <v>4960</v>
      </c>
      <c r="H63">
        <f t="shared" si="3"/>
        <v>13.58904109589041</v>
      </c>
    </row>
    <row r="64" spans="1:8" x14ac:dyDescent="0.3">
      <c r="A64" s="1" t="s">
        <v>440</v>
      </c>
      <c r="B64">
        <v>13</v>
      </c>
      <c r="C64">
        <f t="shared" si="0"/>
        <v>4745</v>
      </c>
      <c r="D64">
        <v>5</v>
      </c>
      <c r="E64">
        <f t="shared" si="1"/>
        <v>150</v>
      </c>
      <c r="F64">
        <v>3</v>
      </c>
      <c r="G64">
        <f t="shared" si="2"/>
        <v>4898</v>
      </c>
      <c r="H64">
        <f t="shared" si="3"/>
        <v>13.419178082191781</v>
      </c>
    </row>
    <row r="65" spans="1:8" x14ac:dyDescent="0.3">
      <c r="A65" s="1" t="s">
        <v>447</v>
      </c>
      <c r="B65">
        <v>20</v>
      </c>
      <c r="C65">
        <f t="shared" si="0"/>
        <v>7300</v>
      </c>
      <c r="D65">
        <v>6</v>
      </c>
      <c r="E65">
        <f t="shared" si="1"/>
        <v>180</v>
      </c>
      <c r="F65">
        <v>18</v>
      </c>
      <c r="G65">
        <f t="shared" si="2"/>
        <v>7498</v>
      </c>
      <c r="H65">
        <f t="shared" si="3"/>
        <v>20.542465753424658</v>
      </c>
    </row>
    <row r="66" spans="1:8" x14ac:dyDescent="0.3">
      <c r="A66" s="1" t="s">
        <v>454</v>
      </c>
      <c r="B66">
        <v>34</v>
      </c>
      <c r="C66">
        <f t="shared" si="0"/>
        <v>12410</v>
      </c>
      <c r="D66">
        <v>0</v>
      </c>
      <c r="E66">
        <f t="shared" si="1"/>
        <v>0</v>
      </c>
      <c r="F66">
        <v>14</v>
      </c>
      <c r="G66">
        <f t="shared" si="2"/>
        <v>12424</v>
      </c>
      <c r="H66">
        <f t="shared" si="3"/>
        <v>34.038356164383565</v>
      </c>
    </row>
    <row r="67" spans="1:8" x14ac:dyDescent="0.3">
      <c r="A67" s="1" t="s">
        <v>460</v>
      </c>
      <c r="B67">
        <v>46</v>
      </c>
      <c r="C67">
        <f t="shared" ref="C67:C130" si="4">B67*365</f>
        <v>16790</v>
      </c>
      <c r="D67">
        <v>1</v>
      </c>
      <c r="E67">
        <f t="shared" ref="E67:E130" si="5">D67*30</f>
        <v>30</v>
      </c>
      <c r="F67">
        <v>1</v>
      </c>
      <c r="G67">
        <f t="shared" ref="G67:G130" si="6">F67+E67+C67</f>
        <v>16821</v>
      </c>
      <c r="H67">
        <f t="shared" ref="H67:H130" si="7">G67/365</f>
        <v>46.084931506849315</v>
      </c>
    </row>
    <row r="68" spans="1:8" x14ac:dyDescent="0.3">
      <c r="A68" s="1" t="s">
        <v>467</v>
      </c>
      <c r="B68">
        <v>43</v>
      </c>
      <c r="C68">
        <f t="shared" si="4"/>
        <v>15695</v>
      </c>
      <c r="D68">
        <v>3</v>
      </c>
      <c r="E68">
        <f t="shared" si="5"/>
        <v>90</v>
      </c>
      <c r="F68">
        <v>28</v>
      </c>
      <c r="G68">
        <f t="shared" si="6"/>
        <v>15813</v>
      </c>
      <c r="H68">
        <f t="shared" si="7"/>
        <v>43.323287671232876</v>
      </c>
    </row>
    <row r="69" spans="1:8" x14ac:dyDescent="0.3">
      <c r="A69" s="1" t="s">
        <v>474</v>
      </c>
      <c r="B69">
        <v>14</v>
      </c>
      <c r="C69">
        <f t="shared" si="4"/>
        <v>5110</v>
      </c>
      <c r="D69">
        <v>8</v>
      </c>
      <c r="E69">
        <f t="shared" si="5"/>
        <v>240</v>
      </c>
      <c r="F69">
        <v>7</v>
      </c>
      <c r="G69">
        <f t="shared" si="6"/>
        <v>5357</v>
      </c>
      <c r="H69">
        <f t="shared" si="7"/>
        <v>14.676712328767124</v>
      </c>
    </row>
    <row r="70" spans="1:8" x14ac:dyDescent="0.3">
      <c r="A70" s="1" t="s">
        <v>480</v>
      </c>
      <c r="B70">
        <v>27</v>
      </c>
      <c r="C70">
        <f t="shared" si="4"/>
        <v>9855</v>
      </c>
      <c r="D70">
        <v>2</v>
      </c>
      <c r="E70">
        <f t="shared" si="5"/>
        <v>60</v>
      </c>
      <c r="F70">
        <v>23</v>
      </c>
      <c r="G70">
        <f t="shared" si="6"/>
        <v>9938</v>
      </c>
      <c r="H70">
        <f t="shared" si="7"/>
        <v>27.227397260273971</v>
      </c>
    </row>
    <row r="71" spans="1:8" x14ac:dyDescent="0.3">
      <c r="A71" s="1" t="s">
        <v>485</v>
      </c>
      <c r="B71">
        <v>39</v>
      </c>
      <c r="C71">
        <f t="shared" si="4"/>
        <v>14235</v>
      </c>
      <c r="D71">
        <v>5</v>
      </c>
      <c r="E71">
        <f t="shared" si="5"/>
        <v>150</v>
      </c>
      <c r="F71">
        <v>3</v>
      </c>
      <c r="G71">
        <f t="shared" si="6"/>
        <v>14388</v>
      </c>
      <c r="H71">
        <f t="shared" si="7"/>
        <v>39.419178082191777</v>
      </c>
    </row>
    <row r="72" spans="1:8" x14ac:dyDescent="0.3">
      <c r="A72" s="1" t="s">
        <v>492</v>
      </c>
      <c r="B72">
        <v>51</v>
      </c>
      <c r="C72">
        <f t="shared" si="4"/>
        <v>18615</v>
      </c>
      <c r="D72">
        <v>4</v>
      </c>
      <c r="E72">
        <f t="shared" si="5"/>
        <v>120</v>
      </c>
      <c r="F72">
        <v>19</v>
      </c>
      <c r="G72">
        <f t="shared" si="6"/>
        <v>18754</v>
      </c>
      <c r="H72">
        <f t="shared" si="7"/>
        <v>51.38082191780822</v>
      </c>
    </row>
    <row r="73" spans="1:8" x14ac:dyDescent="0.3">
      <c r="A73" s="1" t="s">
        <v>498</v>
      </c>
      <c r="B73">
        <v>45</v>
      </c>
      <c r="C73">
        <f t="shared" si="4"/>
        <v>16425</v>
      </c>
      <c r="D73">
        <v>10</v>
      </c>
      <c r="E73">
        <f t="shared" si="5"/>
        <v>300</v>
      </c>
      <c r="F73">
        <v>2</v>
      </c>
      <c r="G73">
        <f t="shared" si="6"/>
        <v>16727</v>
      </c>
      <c r="H73">
        <f t="shared" si="7"/>
        <v>45.827397260273976</v>
      </c>
    </row>
    <row r="74" spans="1:8" x14ac:dyDescent="0.3">
      <c r="A74" s="1" t="s">
        <v>504</v>
      </c>
      <c r="B74">
        <v>32</v>
      </c>
      <c r="C74">
        <f t="shared" si="4"/>
        <v>11680</v>
      </c>
      <c r="D74">
        <v>5</v>
      </c>
      <c r="E74">
        <f t="shared" si="5"/>
        <v>150</v>
      </c>
      <c r="F74">
        <v>23</v>
      </c>
      <c r="G74">
        <f t="shared" si="6"/>
        <v>11853</v>
      </c>
      <c r="H74">
        <f t="shared" si="7"/>
        <v>32.473972602739728</v>
      </c>
    </row>
    <row r="75" spans="1:8" x14ac:dyDescent="0.3">
      <c r="A75" s="1" t="s">
        <v>509</v>
      </c>
      <c r="B75">
        <v>27</v>
      </c>
      <c r="C75">
        <f t="shared" si="4"/>
        <v>9855</v>
      </c>
      <c r="D75">
        <v>5</v>
      </c>
      <c r="E75">
        <f t="shared" si="5"/>
        <v>150</v>
      </c>
      <c r="F75">
        <v>21</v>
      </c>
      <c r="G75">
        <f t="shared" si="6"/>
        <v>10026</v>
      </c>
      <c r="H75">
        <f t="shared" si="7"/>
        <v>27.468493150684932</v>
      </c>
    </row>
    <row r="76" spans="1:8" x14ac:dyDescent="0.3">
      <c r="A76" s="1" t="s">
        <v>513</v>
      </c>
      <c r="B76">
        <v>46</v>
      </c>
      <c r="C76">
        <f t="shared" si="4"/>
        <v>16790</v>
      </c>
      <c r="D76">
        <v>10</v>
      </c>
      <c r="E76">
        <f t="shared" si="5"/>
        <v>300</v>
      </c>
      <c r="F76">
        <v>25</v>
      </c>
      <c r="G76">
        <f t="shared" si="6"/>
        <v>17115</v>
      </c>
      <c r="H76">
        <f t="shared" si="7"/>
        <v>46.890410958904113</v>
      </c>
    </row>
    <row r="77" spans="1:8" x14ac:dyDescent="0.3">
      <c r="A77" s="1" t="s">
        <v>520</v>
      </c>
      <c r="B77">
        <v>15</v>
      </c>
      <c r="C77">
        <f t="shared" si="4"/>
        <v>5475</v>
      </c>
      <c r="D77">
        <v>9</v>
      </c>
      <c r="E77">
        <f t="shared" si="5"/>
        <v>270</v>
      </c>
      <c r="F77">
        <v>10</v>
      </c>
      <c r="G77">
        <f t="shared" si="6"/>
        <v>5755</v>
      </c>
      <c r="H77">
        <f t="shared" si="7"/>
        <v>15.767123287671232</v>
      </c>
    </row>
    <row r="78" spans="1:8" x14ac:dyDescent="0.3">
      <c r="A78" s="1" t="s">
        <v>524</v>
      </c>
      <c r="B78">
        <v>34</v>
      </c>
      <c r="C78">
        <f t="shared" si="4"/>
        <v>12410</v>
      </c>
      <c r="D78">
        <v>7</v>
      </c>
      <c r="E78">
        <f t="shared" si="5"/>
        <v>210</v>
      </c>
      <c r="F78">
        <v>17</v>
      </c>
      <c r="G78">
        <f t="shared" si="6"/>
        <v>12637</v>
      </c>
      <c r="H78">
        <f t="shared" si="7"/>
        <v>34.62191780821918</v>
      </c>
    </row>
    <row r="79" spans="1:8" x14ac:dyDescent="0.3">
      <c r="A79" s="1" t="s">
        <v>529</v>
      </c>
      <c r="B79">
        <v>47</v>
      </c>
      <c r="C79">
        <f t="shared" si="4"/>
        <v>17155</v>
      </c>
      <c r="D79">
        <v>8</v>
      </c>
      <c r="E79">
        <f t="shared" si="5"/>
        <v>240</v>
      </c>
      <c r="F79">
        <v>21</v>
      </c>
      <c r="G79">
        <f t="shared" si="6"/>
        <v>17416</v>
      </c>
      <c r="H79">
        <f t="shared" si="7"/>
        <v>47.715068493150682</v>
      </c>
    </row>
    <row r="80" spans="1:8" x14ac:dyDescent="0.3">
      <c r="A80" s="1" t="s">
        <v>534</v>
      </c>
      <c r="B80">
        <v>43</v>
      </c>
      <c r="C80">
        <f t="shared" si="4"/>
        <v>15695</v>
      </c>
      <c r="D80">
        <v>2</v>
      </c>
      <c r="E80">
        <f t="shared" si="5"/>
        <v>60</v>
      </c>
      <c r="F80">
        <v>27</v>
      </c>
      <c r="G80">
        <f t="shared" si="6"/>
        <v>15782</v>
      </c>
      <c r="H80">
        <f t="shared" si="7"/>
        <v>43.238356164383561</v>
      </c>
    </row>
    <row r="81" spans="1:8" x14ac:dyDescent="0.3">
      <c r="A81" s="1" t="s">
        <v>543</v>
      </c>
      <c r="B81">
        <v>52</v>
      </c>
      <c r="C81">
        <f t="shared" si="4"/>
        <v>18980</v>
      </c>
      <c r="D81">
        <v>5</v>
      </c>
      <c r="E81">
        <f t="shared" si="5"/>
        <v>150</v>
      </c>
      <c r="F81">
        <v>26</v>
      </c>
      <c r="G81">
        <f t="shared" si="6"/>
        <v>19156</v>
      </c>
      <c r="H81">
        <f t="shared" si="7"/>
        <v>52.482191780821921</v>
      </c>
    </row>
    <row r="82" spans="1:8" x14ac:dyDescent="0.3">
      <c r="A82" s="1" t="s">
        <v>548</v>
      </c>
      <c r="B82">
        <v>52</v>
      </c>
      <c r="C82">
        <f t="shared" si="4"/>
        <v>18980</v>
      </c>
      <c r="D82">
        <v>0</v>
      </c>
      <c r="E82">
        <f t="shared" si="5"/>
        <v>0</v>
      </c>
      <c r="F82">
        <v>8</v>
      </c>
      <c r="G82">
        <f t="shared" si="6"/>
        <v>18988</v>
      </c>
      <c r="H82">
        <f t="shared" si="7"/>
        <v>52.021917808219179</v>
      </c>
    </row>
    <row r="83" spans="1:8" x14ac:dyDescent="0.3">
      <c r="A83" s="1" t="s">
        <v>553</v>
      </c>
      <c r="B83">
        <v>67</v>
      </c>
      <c r="C83">
        <f t="shared" si="4"/>
        <v>24455</v>
      </c>
      <c r="D83">
        <v>7</v>
      </c>
      <c r="E83">
        <f t="shared" si="5"/>
        <v>210</v>
      </c>
      <c r="F83">
        <v>0</v>
      </c>
      <c r="G83">
        <f t="shared" si="6"/>
        <v>24665</v>
      </c>
      <c r="H83">
        <f t="shared" si="7"/>
        <v>67.575342465753423</v>
      </c>
    </row>
    <row r="84" spans="1:8" x14ac:dyDescent="0.3">
      <c r="A84" s="1" t="s">
        <v>558</v>
      </c>
      <c r="B84">
        <v>52</v>
      </c>
      <c r="C84">
        <f t="shared" si="4"/>
        <v>18980</v>
      </c>
      <c r="D84">
        <v>6</v>
      </c>
      <c r="E84">
        <f t="shared" si="5"/>
        <v>180</v>
      </c>
      <c r="F84">
        <v>12</v>
      </c>
      <c r="G84">
        <f t="shared" si="6"/>
        <v>19172</v>
      </c>
      <c r="H84">
        <f t="shared" si="7"/>
        <v>52.526027397260272</v>
      </c>
    </row>
    <row r="85" spans="1:8" x14ac:dyDescent="0.3">
      <c r="A85" s="1" t="s">
        <v>562</v>
      </c>
      <c r="B85">
        <v>41</v>
      </c>
      <c r="C85">
        <f t="shared" si="4"/>
        <v>14965</v>
      </c>
      <c r="D85">
        <v>9</v>
      </c>
      <c r="E85">
        <f t="shared" si="5"/>
        <v>270</v>
      </c>
      <c r="F85">
        <v>3</v>
      </c>
      <c r="G85">
        <f t="shared" si="6"/>
        <v>15238</v>
      </c>
      <c r="H85">
        <f t="shared" si="7"/>
        <v>41.747945205479454</v>
      </c>
    </row>
    <row r="86" spans="1:8" x14ac:dyDescent="0.3">
      <c r="A86" s="1" t="s">
        <v>568</v>
      </c>
      <c r="B86">
        <v>28</v>
      </c>
      <c r="C86">
        <f t="shared" si="4"/>
        <v>10220</v>
      </c>
      <c r="D86">
        <v>6</v>
      </c>
      <c r="E86">
        <f t="shared" si="5"/>
        <v>180</v>
      </c>
      <c r="F86">
        <v>8</v>
      </c>
      <c r="G86">
        <f t="shared" si="6"/>
        <v>10408</v>
      </c>
      <c r="H86">
        <f t="shared" si="7"/>
        <v>28.515068493150686</v>
      </c>
    </row>
    <row r="87" spans="1:8" x14ac:dyDescent="0.3">
      <c r="A87" s="1" t="s">
        <v>575</v>
      </c>
      <c r="B87">
        <v>30</v>
      </c>
      <c r="C87">
        <f t="shared" si="4"/>
        <v>10950</v>
      </c>
      <c r="D87">
        <v>6</v>
      </c>
      <c r="E87">
        <f t="shared" si="5"/>
        <v>180</v>
      </c>
      <c r="F87">
        <v>12</v>
      </c>
      <c r="G87">
        <f t="shared" si="6"/>
        <v>11142</v>
      </c>
      <c r="H87">
        <f t="shared" si="7"/>
        <v>30.526027397260275</v>
      </c>
    </row>
    <row r="88" spans="1:8" x14ac:dyDescent="0.3">
      <c r="A88" s="1" t="s">
        <v>584</v>
      </c>
      <c r="B88">
        <v>61</v>
      </c>
      <c r="C88">
        <f t="shared" si="4"/>
        <v>22265</v>
      </c>
      <c r="D88">
        <v>5</v>
      </c>
      <c r="E88">
        <f t="shared" si="5"/>
        <v>150</v>
      </c>
      <c r="F88">
        <v>8</v>
      </c>
      <c r="G88">
        <f t="shared" si="6"/>
        <v>22423</v>
      </c>
      <c r="H88">
        <f t="shared" si="7"/>
        <v>61.43287671232877</v>
      </c>
    </row>
    <row r="89" spans="1:8" x14ac:dyDescent="0.3">
      <c r="A89" s="1" t="s">
        <v>590</v>
      </c>
      <c r="B89">
        <v>47</v>
      </c>
      <c r="C89">
        <f t="shared" si="4"/>
        <v>17155</v>
      </c>
      <c r="D89">
        <v>4</v>
      </c>
      <c r="E89">
        <f t="shared" si="5"/>
        <v>120</v>
      </c>
      <c r="F89">
        <v>21</v>
      </c>
      <c r="G89">
        <f t="shared" si="6"/>
        <v>17296</v>
      </c>
      <c r="H89">
        <f t="shared" si="7"/>
        <v>47.386301369863013</v>
      </c>
    </row>
    <row r="90" spans="1:8" x14ac:dyDescent="0.3">
      <c r="A90" s="1" t="s">
        <v>595</v>
      </c>
      <c r="B90">
        <v>43</v>
      </c>
      <c r="C90">
        <f t="shared" si="4"/>
        <v>15695</v>
      </c>
      <c r="D90">
        <v>10</v>
      </c>
      <c r="E90">
        <f t="shared" si="5"/>
        <v>300</v>
      </c>
      <c r="F90">
        <v>28</v>
      </c>
      <c r="G90">
        <f t="shared" si="6"/>
        <v>16023</v>
      </c>
      <c r="H90">
        <f t="shared" si="7"/>
        <v>43.898630136986299</v>
      </c>
    </row>
    <row r="91" spans="1:8" x14ac:dyDescent="0.3">
      <c r="A91" s="1" t="s">
        <v>601</v>
      </c>
      <c r="B91">
        <v>12</v>
      </c>
      <c r="C91">
        <f t="shared" si="4"/>
        <v>4380</v>
      </c>
      <c r="D91">
        <v>9</v>
      </c>
      <c r="E91">
        <f t="shared" si="5"/>
        <v>270</v>
      </c>
      <c r="F91">
        <v>9</v>
      </c>
      <c r="G91">
        <f t="shared" si="6"/>
        <v>4659</v>
      </c>
      <c r="H91">
        <f t="shared" si="7"/>
        <v>12.764383561643836</v>
      </c>
    </row>
    <row r="92" spans="1:8" x14ac:dyDescent="0.3">
      <c r="A92" s="1" t="s">
        <v>606</v>
      </c>
      <c r="B92">
        <v>16</v>
      </c>
      <c r="C92">
        <f t="shared" si="4"/>
        <v>5840</v>
      </c>
      <c r="D92">
        <v>11</v>
      </c>
      <c r="E92">
        <f t="shared" si="5"/>
        <v>330</v>
      </c>
      <c r="F92">
        <v>2</v>
      </c>
      <c r="G92">
        <f t="shared" si="6"/>
        <v>6172</v>
      </c>
      <c r="H92">
        <f t="shared" si="7"/>
        <v>16.909589041095892</v>
      </c>
    </row>
    <row r="93" spans="1:8" x14ac:dyDescent="0.3">
      <c r="A93" s="1" t="s">
        <v>614</v>
      </c>
      <c r="B93">
        <v>57</v>
      </c>
      <c r="C93">
        <f t="shared" si="4"/>
        <v>20805</v>
      </c>
      <c r="D93">
        <v>9</v>
      </c>
      <c r="E93">
        <f t="shared" si="5"/>
        <v>270</v>
      </c>
      <c r="F93">
        <v>24</v>
      </c>
      <c r="G93">
        <f t="shared" si="6"/>
        <v>21099</v>
      </c>
      <c r="H93">
        <f t="shared" si="7"/>
        <v>57.805479452054797</v>
      </c>
    </row>
    <row r="94" spans="1:8" x14ac:dyDescent="0.3">
      <c r="A94" s="1" t="s">
        <v>618</v>
      </c>
      <c r="B94">
        <v>71</v>
      </c>
      <c r="C94">
        <f t="shared" si="4"/>
        <v>25915</v>
      </c>
      <c r="D94">
        <v>4</v>
      </c>
      <c r="E94">
        <f t="shared" si="5"/>
        <v>120</v>
      </c>
      <c r="F94">
        <v>8</v>
      </c>
      <c r="G94">
        <f t="shared" si="6"/>
        <v>26043</v>
      </c>
      <c r="H94">
        <f t="shared" si="7"/>
        <v>71.350684931506848</v>
      </c>
    </row>
    <row r="95" spans="1:8" x14ac:dyDescent="0.3">
      <c r="A95" s="1" t="s">
        <v>623</v>
      </c>
      <c r="B95">
        <v>59</v>
      </c>
      <c r="C95">
        <f t="shared" si="4"/>
        <v>21535</v>
      </c>
      <c r="D95">
        <v>6</v>
      </c>
      <c r="E95">
        <f t="shared" si="5"/>
        <v>180</v>
      </c>
      <c r="F95">
        <v>12</v>
      </c>
      <c r="G95">
        <f t="shared" si="6"/>
        <v>21727</v>
      </c>
      <c r="H95">
        <f t="shared" si="7"/>
        <v>59.526027397260272</v>
      </c>
    </row>
    <row r="96" spans="1:8" x14ac:dyDescent="0.3">
      <c r="A96" s="1" t="s">
        <v>628</v>
      </c>
      <c r="B96">
        <v>64</v>
      </c>
      <c r="C96">
        <f t="shared" si="4"/>
        <v>23360</v>
      </c>
      <c r="D96">
        <v>1</v>
      </c>
      <c r="E96">
        <f t="shared" si="5"/>
        <v>30</v>
      </c>
      <c r="F96">
        <v>13</v>
      </c>
      <c r="G96">
        <f t="shared" si="6"/>
        <v>23403</v>
      </c>
      <c r="H96">
        <f t="shared" si="7"/>
        <v>64.117808219178087</v>
      </c>
    </row>
    <row r="97" spans="1:8" x14ac:dyDescent="0.3">
      <c r="A97" s="1" t="s">
        <v>633</v>
      </c>
      <c r="B97">
        <v>56</v>
      </c>
      <c r="C97">
        <f t="shared" si="4"/>
        <v>20440</v>
      </c>
      <c r="D97">
        <v>4</v>
      </c>
      <c r="E97">
        <f t="shared" si="5"/>
        <v>120</v>
      </c>
      <c r="F97">
        <v>0</v>
      </c>
      <c r="G97">
        <f t="shared" si="6"/>
        <v>20560</v>
      </c>
      <c r="H97">
        <f t="shared" si="7"/>
        <v>56.328767123287669</v>
      </c>
    </row>
    <row r="98" spans="1:8" x14ac:dyDescent="0.3">
      <c r="A98" s="1" t="s">
        <v>639</v>
      </c>
      <c r="B98">
        <v>38</v>
      </c>
      <c r="C98">
        <f t="shared" si="4"/>
        <v>13870</v>
      </c>
      <c r="D98">
        <v>6</v>
      </c>
      <c r="E98">
        <f t="shared" si="5"/>
        <v>180</v>
      </c>
      <c r="F98">
        <v>8</v>
      </c>
      <c r="G98">
        <f t="shared" si="6"/>
        <v>14058</v>
      </c>
      <c r="H98">
        <f t="shared" si="7"/>
        <v>38.515068493150686</v>
      </c>
    </row>
    <row r="99" spans="1:8" x14ac:dyDescent="0.3">
      <c r="A99" s="1" t="s">
        <v>644</v>
      </c>
      <c r="B99">
        <v>49</v>
      </c>
      <c r="C99">
        <f t="shared" si="4"/>
        <v>17885</v>
      </c>
      <c r="D99">
        <v>6</v>
      </c>
      <c r="E99">
        <f t="shared" si="5"/>
        <v>180</v>
      </c>
      <c r="F99">
        <v>24</v>
      </c>
      <c r="G99">
        <f t="shared" si="6"/>
        <v>18089</v>
      </c>
      <c r="H99">
        <f t="shared" si="7"/>
        <v>49.558904109589044</v>
      </c>
    </row>
    <row r="100" spans="1:8" x14ac:dyDescent="0.3">
      <c r="A100" s="1" t="s">
        <v>651</v>
      </c>
      <c r="B100">
        <v>12</v>
      </c>
      <c r="C100">
        <f t="shared" si="4"/>
        <v>4380</v>
      </c>
      <c r="D100">
        <v>2</v>
      </c>
      <c r="E100">
        <f t="shared" si="5"/>
        <v>60</v>
      </c>
      <c r="F100">
        <v>25</v>
      </c>
      <c r="G100">
        <f t="shared" si="6"/>
        <v>4465</v>
      </c>
      <c r="H100">
        <f t="shared" si="7"/>
        <v>12.232876712328768</v>
      </c>
    </row>
    <row r="101" spans="1:8" x14ac:dyDescent="0.3">
      <c r="A101" s="1" t="s">
        <v>655</v>
      </c>
      <c r="B101">
        <v>59</v>
      </c>
      <c r="C101">
        <f t="shared" si="4"/>
        <v>21535</v>
      </c>
      <c r="D101">
        <v>7</v>
      </c>
      <c r="E101">
        <f t="shared" si="5"/>
        <v>210</v>
      </c>
      <c r="F101">
        <v>19</v>
      </c>
      <c r="G101">
        <f t="shared" si="6"/>
        <v>21764</v>
      </c>
      <c r="H101">
        <f t="shared" si="7"/>
        <v>59.627397260273973</v>
      </c>
    </row>
    <row r="102" spans="1:8" x14ac:dyDescent="0.3">
      <c r="A102" s="1" t="s">
        <v>660</v>
      </c>
      <c r="B102">
        <v>37</v>
      </c>
      <c r="C102">
        <f t="shared" si="4"/>
        <v>13505</v>
      </c>
      <c r="D102">
        <v>7</v>
      </c>
      <c r="E102">
        <f t="shared" si="5"/>
        <v>210</v>
      </c>
      <c r="F102">
        <v>22</v>
      </c>
      <c r="G102">
        <f t="shared" si="6"/>
        <v>13737</v>
      </c>
      <c r="H102">
        <f t="shared" si="7"/>
        <v>37.635616438356166</v>
      </c>
    </row>
    <row r="103" spans="1:8" x14ac:dyDescent="0.3">
      <c r="A103" s="1" t="s">
        <v>667</v>
      </c>
      <c r="B103">
        <v>58</v>
      </c>
      <c r="C103">
        <f t="shared" si="4"/>
        <v>21170</v>
      </c>
      <c r="D103">
        <v>10</v>
      </c>
      <c r="E103">
        <f t="shared" si="5"/>
        <v>300</v>
      </c>
      <c r="F103">
        <v>26</v>
      </c>
      <c r="G103">
        <f t="shared" si="6"/>
        <v>21496</v>
      </c>
      <c r="H103">
        <f t="shared" si="7"/>
        <v>58.893150684931506</v>
      </c>
    </row>
    <row r="104" spans="1:8" x14ac:dyDescent="0.3">
      <c r="A104" s="1" t="s">
        <v>673</v>
      </c>
      <c r="B104">
        <v>55</v>
      </c>
      <c r="C104">
        <f t="shared" si="4"/>
        <v>20075</v>
      </c>
      <c r="D104">
        <v>11</v>
      </c>
      <c r="E104">
        <f t="shared" si="5"/>
        <v>330</v>
      </c>
      <c r="F104">
        <v>8</v>
      </c>
      <c r="G104">
        <f t="shared" si="6"/>
        <v>20413</v>
      </c>
      <c r="H104">
        <f t="shared" si="7"/>
        <v>55.926027397260277</v>
      </c>
    </row>
    <row r="105" spans="1:8" x14ac:dyDescent="0.3">
      <c r="A105" s="1" t="s">
        <v>680</v>
      </c>
      <c r="B105">
        <v>42</v>
      </c>
      <c r="C105">
        <f t="shared" si="4"/>
        <v>15330</v>
      </c>
      <c r="D105">
        <v>5</v>
      </c>
      <c r="E105">
        <f t="shared" si="5"/>
        <v>150</v>
      </c>
      <c r="F105">
        <v>13</v>
      </c>
      <c r="G105">
        <f t="shared" si="6"/>
        <v>15493</v>
      </c>
      <c r="H105">
        <f t="shared" si="7"/>
        <v>42.446575342465756</v>
      </c>
    </row>
    <row r="106" spans="1:8" x14ac:dyDescent="0.3">
      <c r="A106" s="1" t="s">
        <v>685</v>
      </c>
      <c r="B106">
        <v>66</v>
      </c>
      <c r="C106">
        <f t="shared" si="4"/>
        <v>24090</v>
      </c>
      <c r="D106">
        <v>9</v>
      </c>
      <c r="E106">
        <f t="shared" si="5"/>
        <v>270</v>
      </c>
      <c r="F106">
        <v>12</v>
      </c>
      <c r="G106">
        <f t="shared" si="6"/>
        <v>24372</v>
      </c>
      <c r="H106">
        <f t="shared" si="7"/>
        <v>66.772602739726025</v>
      </c>
    </row>
    <row r="107" spans="1:8" x14ac:dyDescent="0.3">
      <c r="A107" s="1" t="s">
        <v>691</v>
      </c>
      <c r="B107">
        <v>63</v>
      </c>
      <c r="C107">
        <f t="shared" si="4"/>
        <v>22995</v>
      </c>
      <c r="D107">
        <v>6</v>
      </c>
      <c r="E107">
        <f t="shared" si="5"/>
        <v>180</v>
      </c>
      <c r="F107">
        <v>12</v>
      </c>
      <c r="G107">
        <f t="shared" si="6"/>
        <v>23187</v>
      </c>
      <c r="H107">
        <f t="shared" si="7"/>
        <v>63.526027397260272</v>
      </c>
    </row>
    <row r="108" spans="1:8" x14ac:dyDescent="0.3">
      <c r="A108" s="1" t="s">
        <v>697</v>
      </c>
      <c r="B108">
        <v>42</v>
      </c>
      <c r="C108">
        <f t="shared" si="4"/>
        <v>15330</v>
      </c>
      <c r="D108">
        <v>5</v>
      </c>
      <c r="E108">
        <f t="shared" si="5"/>
        <v>150</v>
      </c>
      <c r="F108">
        <v>8</v>
      </c>
      <c r="G108">
        <f t="shared" si="6"/>
        <v>15488</v>
      </c>
      <c r="H108">
        <f t="shared" si="7"/>
        <v>42.43287671232877</v>
      </c>
    </row>
    <row r="109" spans="1:8" x14ac:dyDescent="0.3">
      <c r="A109" s="1" t="s">
        <v>702</v>
      </c>
      <c r="B109">
        <v>40</v>
      </c>
      <c r="C109">
        <f t="shared" si="4"/>
        <v>14600</v>
      </c>
      <c r="D109">
        <v>3</v>
      </c>
      <c r="E109">
        <f t="shared" si="5"/>
        <v>90</v>
      </c>
      <c r="F109">
        <v>7</v>
      </c>
      <c r="G109">
        <f t="shared" si="6"/>
        <v>14697</v>
      </c>
      <c r="H109">
        <f t="shared" si="7"/>
        <v>40.265753424657532</v>
      </c>
    </row>
    <row r="110" spans="1:8" x14ac:dyDescent="0.3">
      <c r="A110" s="1" t="s">
        <v>708</v>
      </c>
      <c r="B110">
        <v>60</v>
      </c>
      <c r="C110">
        <f t="shared" si="4"/>
        <v>21900</v>
      </c>
      <c r="D110">
        <v>3</v>
      </c>
      <c r="E110">
        <f t="shared" si="5"/>
        <v>90</v>
      </c>
      <c r="F110">
        <v>26</v>
      </c>
      <c r="G110">
        <f t="shared" si="6"/>
        <v>22016</v>
      </c>
      <c r="H110">
        <f t="shared" si="7"/>
        <v>60.317808219178083</v>
      </c>
    </row>
    <row r="111" spans="1:8" x14ac:dyDescent="0.3">
      <c r="A111" s="1" t="s">
        <v>712</v>
      </c>
      <c r="B111">
        <v>58</v>
      </c>
      <c r="C111">
        <f t="shared" si="4"/>
        <v>21170</v>
      </c>
      <c r="D111">
        <v>8</v>
      </c>
      <c r="E111">
        <f t="shared" si="5"/>
        <v>240</v>
      </c>
      <c r="F111">
        <v>11</v>
      </c>
      <c r="G111">
        <f t="shared" si="6"/>
        <v>21421</v>
      </c>
      <c r="H111">
        <f t="shared" si="7"/>
        <v>58.68767123287671</v>
      </c>
    </row>
    <row r="112" spans="1:8" x14ac:dyDescent="0.3">
      <c r="A112" s="1" t="s">
        <v>717</v>
      </c>
      <c r="B112">
        <v>32</v>
      </c>
      <c r="C112">
        <f t="shared" si="4"/>
        <v>11680</v>
      </c>
      <c r="D112">
        <v>8</v>
      </c>
      <c r="E112">
        <f t="shared" si="5"/>
        <v>240</v>
      </c>
      <c r="F112">
        <v>12</v>
      </c>
      <c r="G112">
        <f t="shared" si="6"/>
        <v>11932</v>
      </c>
      <c r="H112">
        <f t="shared" si="7"/>
        <v>32.69041095890411</v>
      </c>
    </row>
    <row r="113" spans="1:8" x14ac:dyDescent="0.3">
      <c r="A113" s="1" t="s">
        <v>722</v>
      </c>
      <c r="B113">
        <v>50</v>
      </c>
      <c r="C113">
        <f t="shared" si="4"/>
        <v>18250</v>
      </c>
      <c r="D113">
        <v>2</v>
      </c>
      <c r="E113">
        <f t="shared" si="5"/>
        <v>60</v>
      </c>
      <c r="F113">
        <v>28</v>
      </c>
      <c r="G113">
        <f t="shared" si="6"/>
        <v>18338</v>
      </c>
      <c r="H113">
        <f t="shared" si="7"/>
        <v>50.241095890410961</v>
      </c>
    </row>
    <row r="114" spans="1:8" x14ac:dyDescent="0.3">
      <c r="A114" s="1" t="s">
        <v>728</v>
      </c>
      <c r="B114">
        <v>46</v>
      </c>
      <c r="C114">
        <f t="shared" si="4"/>
        <v>16790</v>
      </c>
      <c r="D114">
        <v>4</v>
      </c>
      <c r="E114">
        <f t="shared" si="5"/>
        <v>120</v>
      </c>
      <c r="F114">
        <v>1</v>
      </c>
      <c r="G114">
        <f t="shared" si="6"/>
        <v>16911</v>
      </c>
      <c r="H114">
        <f t="shared" si="7"/>
        <v>46.331506849315069</v>
      </c>
    </row>
    <row r="115" spans="1:8" x14ac:dyDescent="0.3">
      <c r="A115" s="1" t="s">
        <v>736</v>
      </c>
      <c r="B115">
        <v>66</v>
      </c>
      <c r="C115">
        <f t="shared" si="4"/>
        <v>24090</v>
      </c>
      <c r="D115">
        <v>2</v>
      </c>
      <c r="E115">
        <f t="shared" si="5"/>
        <v>60</v>
      </c>
      <c r="F115">
        <v>18</v>
      </c>
      <c r="G115">
        <f t="shared" si="6"/>
        <v>24168</v>
      </c>
      <c r="H115">
        <f t="shared" si="7"/>
        <v>66.213698630136989</v>
      </c>
    </row>
    <row r="116" spans="1:8" x14ac:dyDescent="0.3">
      <c r="A116" s="1" t="s">
        <v>740</v>
      </c>
      <c r="B116">
        <v>55</v>
      </c>
      <c r="C116">
        <f t="shared" si="4"/>
        <v>20075</v>
      </c>
      <c r="D116">
        <v>2</v>
      </c>
      <c r="E116">
        <f t="shared" si="5"/>
        <v>60</v>
      </c>
      <c r="F116">
        <v>16</v>
      </c>
      <c r="G116">
        <f t="shared" si="6"/>
        <v>20151</v>
      </c>
      <c r="H116">
        <f t="shared" si="7"/>
        <v>55.208219178082189</v>
      </c>
    </row>
    <row r="117" spans="1:8" x14ac:dyDescent="0.3">
      <c r="A117" s="1" t="s">
        <v>744</v>
      </c>
      <c r="B117">
        <v>76</v>
      </c>
      <c r="C117">
        <f t="shared" si="4"/>
        <v>27740</v>
      </c>
      <c r="D117">
        <v>1</v>
      </c>
      <c r="E117">
        <f t="shared" si="5"/>
        <v>30</v>
      </c>
      <c r="F117">
        <v>27</v>
      </c>
      <c r="G117">
        <f t="shared" si="6"/>
        <v>27797</v>
      </c>
      <c r="H117">
        <f t="shared" si="7"/>
        <v>76.156164383561645</v>
      </c>
    </row>
    <row r="118" spans="1:8" x14ac:dyDescent="0.3">
      <c r="A118" s="1" t="s">
        <v>749</v>
      </c>
      <c r="B118">
        <v>61</v>
      </c>
      <c r="C118">
        <f t="shared" si="4"/>
        <v>22265</v>
      </c>
      <c r="D118">
        <v>7</v>
      </c>
      <c r="E118">
        <f t="shared" si="5"/>
        <v>210</v>
      </c>
      <c r="F118">
        <v>17</v>
      </c>
      <c r="G118">
        <f t="shared" si="6"/>
        <v>22492</v>
      </c>
      <c r="H118">
        <f t="shared" si="7"/>
        <v>61.62191780821918</v>
      </c>
    </row>
    <row r="119" spans="1:8" x14ac:dyDescent="0.3">
      <c r="A119" s="1" t="s">
        <v>754</v>
      </c>
      <c r="B119">
        <v>38</v>
      </c>
      <c r="C119">
        <f t="shared" si="4"/>
        <v>13870</v>
      </c>
      <c r="D119">
        <v>1</v>
      </c>
      <c r="E119">
        <f t="shared" si="5"/>
        <v>30</v>
      </c>
      <c r="F119">
        <v>28</v>
      </c>
      <c r="G119">
        <f t="shared" si="6"/>
        <v>13928</v>
      </c>
      <c r="H119">
        <f t="shared" si="7"/>
        <v>38.158904109589038</v>
      </c>
    </row>
    <row r="120" spans="1:8" x14ac:dyDescent="0.3">
      <c r="A120" s="1" t="s">
        <v>762</v>
      </c>
      <c r="B120">
        <v>49</v>
      </c>
      <c r="C120">
        <f t="shared" si="4"/>
        <v>17885</v>
      </c>
      <c r="D120">
        <v>3</v>
      </c>
      <c r="E120">
        <f t="shared" si="5"/>
        <v>90</v>
      </c>
      <c r="F120">
        <v>19</v>
      </c>
      <c r="G120">
        <f t="shared" si="6"/>
        <v>17994</v>
      </c>
      <c r="H120">
        <f t="shared" si="7"/>
        <v>49.298630136986304</v>
      </c>
    </row>
    <row r="121" spans="1:8" x14ac:dyDescent="0.3">
      <c r="A121" s="1" t="s">
        <v>769</v>
      </c>
      <c r="B121">
        <v>25</v>
      </c>
      <c r="C121">
        <f t="shared" si="4"/>
        <v>9125</v>
      </c>
      <c r="D121">
        <v>2</v>
      </c>
      <c r="E121">
        <f t="shared" si="5"/>
        <v>60</v>
      </c>
      <c r="F121">
        <v>1</v>
      </c>
      <c r="G121">
        <f t="shared" si="6"/>
        <v>9186</v>
      </c>
      <c r="H121">
        <f t="shared" si="7"/>
        <v>25.167123287671235</v>
      </c>
    </row>
    <row r="122" spans="1:8" x14ac:dyDescent="0.3">
      <c r="A122" s="1" t="s">
        <v>775</v>
      </c>
      <c r="B122">
        <v>56</v>
      </c>
      <c r="C122">
        <f t="shared" si="4"/>
        <v>20440</v>
      </c>
      <c r="D122">
        <v>2</v>
      </c>
      <c r="E122">
        <f t="shared" si="5"/>
        <v>60</v>
      </c>
      <c r="F122">
        <v>8</v>
      </c>
      <c r="G122">
        <f t="shared" si="6"/>
        <v>20508</v>
      </c>
      <c r="H122">
        <f t="shared" si="7"/>
        <v>56.186301369863017</v>
      </c>
    </row>
    <row r="123" spans="1:8" x14ac:dyDescent="0.3">
      <c r="A123" s="1" t="s">
        <v>782</v>
      </c>
      <c r="B123">
        <v>18</v>
      </c>
      <c r="C123">
        <f t="shared" si="4"/>
        <v>6570</v>
      </c>
      <c r="E123">
        <f t="shared" si="5"/>
        <v>0</v>
      </c>
      <c r="F123">
        <v>4</v>
      </c>
      <c r="G123">
        <f t="shared" si="6"/>
        <v>6574</v>
      </c>
      <c r="H123">
        <f t="shared" si="7"/>
        <v>18.010958904109589</v>
      </c>
    </row>
    <row r="124" spans="1:8" x14ac:dyDescent="0.3">
      <c r="A124" s="1" t="s">
        <v>788</v>
      </c>
      <c r="B124">
        <v>59</v>
      </c>
      <c r="C124">
        <f t="shared" si="4"/>
        <v>21535</v>
      </c>
      <c r="D124">
        <v>8</v>
      </c>
      <c r="E124">
        <f t="shared" si="5"/>
        <v>240</v>
      </c>
      <c r="F124">
        <v>2</v>
      </c>
      <c r="G124">
        <f t="shared" si="6"/>
        <v>21777</v>
      </c>
      <c r="H124">
        <f t="shared" si="7"/>
        <v>59.663013698630138</v>
      </c>
    </row>
    <row r="125" spans="1:8" x14ac:dyDescent="0.3">
      <c r="A125" s="1" t="s">
        <v>793</v>
      </c>
      <c r="B125">
        <v>55</v>
      </c>
      <c r="C125">
        <f t="shared" si="4"/>
        <v>20075</v>
      </c>
      <c r="D125">
        <v>0</v>
      </c>
      <c r="E125">
        <f t="shared" si="5"/>
        <v>0</v>
      </c>
      <c r="F125">
        <v>0</v>
      </c>
      <c r="G125">
        <f t="shared" si="6"/>
        <v>20075</v>
      </c>
      <c r="H125">
        <f t="shared" si="7"/>
        <v>55</v>
      </c>
    </row>
    <row r="126" spans="1:8" x14ac:dyDescent="0.3">
      <c r="A126" s="1" t="s">
        <v>798</v>
      </c>
      <c r="B126">
        <v>20</v>
      </c>
      <c r="C126">
        <f t="shared" si="4"/>
        <v>7300</v>
      </c>
      <c r="D126">
        <v>6</v>
      </c>
      <c r="E126">
        <f t="shared" si="5"/>
        <v>180</v>
      </c>
      <c r="F126">
        <v>28</v>
      </c>
      <c r="G126">
        <f t="shared" si="6"/>
        <v>7508</v>
      </c>
      <c r="H126">
        <f t="shared" si="7"/>
        <v>20.56986301369863</v>
      </c>
    </row>
    <row r="127" spans="1:8" x14ac:dyDescent="0.3">
      <c r="A127" s="1" t="s">
        <v>803</v>
      </c>
      <c r="B127">
        <v>42</v>
      </c>
      <c r="C127">
        <f t="shared" si="4"/>
        <v>15330</v>
      </c>
      <c r="D127">
        <v>7</v>
      </c>
      <c r="E127">
        <f t="shared" si="5"/>
        <v>210</v>
      </c>
      <c r="F127">
        <v>11</v>
      </c>
      <c r="G127">
        <f t="shared" si="6"/>
        <v>15551</v>
      </c>
      <c r="H127">
        <f t="shared" si="7"/>
        <v>42.605479452054794</v>
      </c>
    </row>
    <row r="128" spans="1:8" x14ac:dyDescent="0.3">
      <c r="A128" s="1" t="s">
        <v>810</v>
      </c>
      <c r="B128">
        <v>50</v>
      </c>
      <c r="C128">
        <f t="shared" si="4"/>
        <v>18250</v>
      </c>
      <c r="D128">
        <v>0</v>
      </c>
      <c r="E128">
        <f t="shared" si="5"/>
        <v>0</v>
      </c>
      <c r="F128">
        <v>17</v>
      </c>
      <c r="G128">
        <f t="shared" si="6"/>
        <v>18267</v>
      </c>
      <c r="H128">
        <f t="shared" si="7"/>
        <v>50.046575342465751</v>
      </c>
    </row>
    <row r="129" spans="1:8" x14ac:dyDescent="0.3">
      <c r="A129" s="1" t="s">
        <v>815</v>
      </c>
      <c r="B129">
        <v>17</v>
      </c>
      <c r="C129">
        <f t="shared" si="4"/>
        <v>6205</v>
      </c>
      <c r="D129">
        <v>8</v>
      </c>
      <c r="E129">
        <f t="shared" si="5"/>
        <v>240</v>
      </c>
      <c r="F129">
        <v>20</v>
      </c>
      <c r="G129">
        <f t="shared" si="6"/>
        <v>6465</v>
      </c>
      <c r="H129">
        <f t="shared" si="7"/>
        <v>17.712328767123289</v>
      </c>
    </row>
    <row r="130" spans="1:8" x14ac:dyDescent="0.3">
      <c r="A130" s="1" t="s">
        <v>820</v>
      </c>
      <c r="B130">
        <v>37</v>
      </c>
      <c r="C130">
        <f t="shared" si="4"/>
        <v>13505</v>
      </c>
      <c r="D130">
        <v>3</v>
      </c>
      <c r="E130">
        <f t="shared" si="5"/>
        <v>90</v>
      </c>
      <c r="F130">
        <v>22</v>
      </c>
      <c r="G130">
        <f t="shared" si="6"/>
        <v>13617</v>
      </c>
      <c r="H130">
        <f t="shared" si="7"/>
        <v>37.30684931506849</v>
      </c>
    </row>
    <row r="131" spans="1:8" x14ac:dyDescent="0.3">
      <c r="A131" s="1" t="s">
        <v>825</v>
      </c>
      <c r="B131">
        <v>19</v>
      </c>
      <c r="C131">
        <f t="shared" ref="C131:C155" si="8">B131*365</f>
        <v>6935</v>
      </c>
      <c r="D131">
        <v>0</v>
      </c>
      <c r="E131">
        <f t="shared" ref="E131:E155" si="9">D131*30</f>
        <v>0</v>
      </c>
      <c r="F131">
        <v>16</v>
      </c>
      <c r="G131">
        <f t="shared" ref="G131:G155" si="10">F131+E131+C131</f>
        <v>6951</v>
      </c>
      <c r="H131">
        <f t="shared" ref="H131:H155" si="11">G131/365</f>
        <v>19.043835616438358</v>
      </c>
    </row>
    <row r="132" spans="1:8" x14ac:dyDescent="0.3">
      <c r="A132" s="1" t="s">
        <v>831</v>
      </c>
      <c r="B132">
        <v>59</v>
      </c>
      <c r="C132">
        <f t="shared" si="8"/>
        <v>21535</v>
      </c>
      <c r="D132">
        <v>9</v>
      </c>
      <c r="E132">
        <f t="shared" si="9"/>
        <v>270</v>
      </c>
      <c r="F132">
        <v>21</v>
      </c>
      <c r="G132">
        <f t="shared" si="10"/>
        <v>21826</v>
      </c>
      <c r="H132">
        <f t="shared" si="11"/>
        <v>59.797260273972604</v>
      </c>
    </row>
    <row r="133" spans="1:8" x14ac:dyDescent="0.3">
      <c r="A133" s="1" t="s">
        <v>838</v>
      </c>
      <c r="B133">
        <v>28</v>
      </c>
      <c r="C133">
        <f t="shared" si="8"/>
        <v>10220</v>
      </c>
      <c r="D133">
        <v>10</v>
      </c>
      <c r="E133">
        <f t="shared" si="9"/>
        <v>300</v>
      </c>
      <c r="F133">
        <v>21</v>
      </c>
      <c r="G133">
        <f t="shared" si="10"/>
        <v>10541</v>
      </c>
      <c r="H133">
        <f t="shared" si="11"/>
        <v>28.87945205479452</v>
      </c>
    </row>
    <row r="134" spans="1:8" x14ac:dyDescent="0.3">
      <c r="A134" s="1" t="s">
        <v>843</v>
      </c>
      <c r="B134">
        <v>67</v>
      </c>
      <c r="C134">
        <f t="shared" si="8"/>
        <v>24455</v>
      </c>
      <c r="D134">
        <v>4</v>
      </c>
      <c r="E134">
        <f t="shared" si="9"/>
        <v>120</v>
      </c>
      <c r="F134">
        <v>20</v>
      </c>
      <c r="G134">
        <f t="shared" si="10"/>
        <v>24595</v>
      </c>
      <c r="H134">
        <f t="shared" si="11"/>
        <v>67.38356164383562</v>
      </c>
    </row>
    <row r="135" spans="1:8" x14ac:dyDescent="0.3">
      <c r="A135" s="1" t="s">
        <v>848</v>
      </c>
      <c r="B135">
        <v>43</v>
      </c>
      <c r="C135">
        <f t="shared" si="8"/>
        <v>15695</v>
      </c>
      <c r="D135">
        <v>2</v>
      </c>
      <c r="E135">
        <f t="shared" si="9"/>
        <v>60</v>
      </c>
      <c r="F135">
        <v>4</v>
      </c>
      <c r="G135">
        <f t="shared" si="10"/>
        <v>15759</v>
      </c>
      <c r="H135">
        <f t="shared" si="11"/>
        <v>43.175342465753424</v>
      </c>
    </row>
    <row r="136" spans="1:8" x14ac:dyDescent="0.3">
      <c r="A136" s="1" t="s">
        <v>855</v>
      </c>
      <c r="B136">
        <v>5</v>
      </c>
      <c r="C136">
        <f t="shared" si="8"/>
        <v>1825</v>
      </c>
      <c r="D136">
        <v>9</v>
      </c>
      <c r="E136">
        <f t="shared" si="9"/>
        <v>270</v>
      </c>
      <c r="F136">
        <v>0</v>
      </c>
      <c r="G136">
        <f t="shared" si="10"/>
        <v>2095</v>
      </c>
      <c r="H136">
        <f t="shared" si="11"/>
        <v>5.7397260273972606</v>
      </c>
    </row>
    <row r="137" spans="1:8" x14ac:dyDescent="0.3">
      <c r="A137" s="1" t="s">
        <v>860</v>
      </c>
      <c r="B137">
        <v>45</v>
      </c>
      <c r="C137">
        <f t="shared" si="8"/>
        <v>16425</v>
      </c>
      <c r="D137">
        <v>2</v>
      </c>
      <c r="E137">
        <f t="shared" si="9"/>
        <v>60</v>
      </c>
      <c r="F137">
        <v>2</v>
      </c>
      <c r="G137">
        <f t="shared" si="10"/>
        <v>16487</v>
      </c>
      <c r="H137">
        <f t="shared" si="11"/>
        <v>45.169863013698631</v>
      </c>
    </row>
    <row r="138" spans="1:8" x14ac:dyDescent="0.3">
      <c r="A138" s="1" t="s">
        <v>865</v>
      </c>
      <c r="B138">
        <v>33</v>
      </c>
      <c r="C138">
        <f t="shared" si="8"/>
        <v>12045</v>
      </c>
      <c r="D138">
        <v>3</v>
      </c>
      <c r="E138">
        <f t="shared" si="9"/>
        <v>90</v>
      </c>
      <c r="F138">
        <v>7</v>
      </c>
      <c r="G138">
        <f t="shared" si="10"/>
        <v>12142</v>
      </c>
      <c r="H138">
        <f t="shared" si="11"/>
        <v>33.265753424657532</v>
      </c>
    </row>
    <row r="139" spans="1:8" x14ac:dyDescent="0.3">
      <c r="A139" s="1" t="s">
        <v>872</v>
      </c>
      <c r="B139">
        <v>60</v>
      </c>
      <c r="C139">
        <f t="shared" si="8"/>
        <v>21900</v>
      </c>
      <c r="D139">
        <v>4</v>
      </c>
      <c r="E139">
        <f t="shared" si="9"/>
        <v>120</v>
      </c>
      <c r="F139">
        <v>3</v>
      </c>
      <c r="G139">
        <f t="shared" si="10"/>
        <v>22023</v>
      </c>
      <c r="H139">
        <f t="shared" si="11"/>
        <v>60.336986301369862</v>
      </c>
    </row>
    <row r="140" spans="1:8" x14ac:dyDescent="0.3">
      <c r="A140" s="1" t="s">
        <v>876</v>
      </c>
      <c r="B140">
        <v>56</v>
      </c>
      <c r="C140">
        <f t="shared" si="8"/>
        <v>20440</v>
      </c>
      <c r="D140">
        <v>3</v>
      </c>
      <c r="E140">
        <f t="shared" si="9"/>
        <v>90</v>
      </c>
      <c r="F140">
        <v>2</v>
      </c>
      <c r="G140">
        <f t="shared" si="10"/>
        <v>20532</v>
      </c>
      <c r="H140">
        <f t="shared" si="11"/>
        <v>56.252054794520546</v>
      </c>
    </row>
    <row r="141" spans="1:8" x14ac:dyDescent="0.3">
      <c r="A141" s="1" t="s">
        <v>881</v>
      </c>
      <c r="B141">
        <v>63</v>
      </c>
      <c r="C141">
        <f t="shared" si="8"/>
        <v>22995</v>
      </c>
      <c r="D141">
        <v>0</v>
      </c>
      <c r="E141">
        <f t="shared" si="9"/>
        <v>0</v>
      </c>
      <c r="F141">
        <v>15</v>
      </c>
      <c r="G141">
        <f t="shared" si="10"/>
        <v>23010</v>
      </c>
      <c r="H141">
        <f t="shared" si="11"/>
        <v>63.041095890410958</v>
      </c>
    </row>
    <row r="142" spans="1:8" x14ac:dyDescent="0.3">
      <c r="A142" s="1" t="s">
        <v>889</v>
      </c>
      <c r="B142">
        <v>28</v>
      </c>
      <c r="C142">
        <f t="shared" si="8"/>
        <v>10220</v>
      </c>
      <c r="D142">
        <v>1</v>
      </c>
      <c r="E142">
        <f t="shared" si="9"/>
        <v>30</v>
      </c>
      <c r="F142">
        <v>10</v>
      </c>
      <c r="G142">
        <f t="shared" si="10"/>
        <v>10260</v>
      </c>
      <c r="H142">
        <f t="shared" si="11"/>
        <v>28.109589041095891</v>
      </c>
    </row>
    <row r="143" spans="1:8" x14ac:dyDescent="0.3">
      <c r="A143" s="1" t="s">
        <v>894</v>
      </c>
      <c r="B143">
        <v>30</v>
      </c>
      <c r="C143">
        <f t="shared" si="8"/>
        <v>10950</v>
      </c>
      <c r="D143">
        <v>9</v>
      </c>
      <c r="E143">
        <f t="shared" si="9"/>
        <v>270</v>
      </c>
      <c r="F143">
        <v>15</v>
      </c>
      <c r="G143">
        <f t="shared" si="10"/>
        <v>11235</v>
      </c>
      <c r="H143">
        <f t="shared" si="11"/>
        <v>30.780821917808218</v>
      </c>
    </row>
    <row r="144" spans="1:8" x14ac:dyDescent="0.3">
      <c r="A144" s="1" t="s">
        <v>899</v>
      </c>
      <c r="B144">
        <v>34</v>
      </c>
      <c r="C144">
        <f t="shared" si="8"/>
        <v>12410</v>
      </c>
      <c r="D144">
        <v>11</v>
      </c>
      <c r="E144">
        <f t="shared" si="9"/>
        <v>330</v>
      </c>
      <c r="F144">
        <v>15</v>
      </c>
      <c r="G144">
        <f t="shared" si="10"/>
        <v>12755</v>
      </c>
      <c r="H144">
        <f t="shared" si="11"/>
        <v>34.945205479452056</v>
      </c>
    </row>
    <row r="145" spans="1:8" x14ac:dyDescent="0.3">
      <c r="A145" s="1" t="s">
        <v>904</v>
      </c>
      <c r="B145">
        <v>42</v>
      </c>
      <c r="C145">
        <f t="shared" si="8"/>
        <v>15330</v>
      </c>
      <c r="D145">
        <v>1</v>
      </c>
      <c r="E145">
        <f t="shared" si="9"/>
        <v>30</v>
      </c>
      <c r="F145">
        <v>15</v>
      </c>
      <c r="G145">
        <f t="shared" si="10"/>
        <v>15375</v>
      </c>
      <c r="H145">
        <f t="shared" si="11"/>
        <v>42.123287671232873</v>
      </c>
    </row>
    <row r="146" spans="1:8" x14ac:dyDescent="0.3">
      <c r="A146" s="1" t="s">
        <v>907</v>
      </c>
      <c r="B146">
        <v>70</v>
      </c>
      <c r="C146">
        <f t="shared" si="8"/>
        <v>25550</v>
      </c>
      <c r="D146">
        <v>5</v>
      </c>
      <c r="E146">
        <f t="shared" si="9"/>
        <v>150</v>
      </c>
      <c r="F146">
        <v>17</v>
      </c>
      <c r="G146">
        <f t="shared" si="10"/>
        <v>25717</v>
      </c>
      <c r="H146">
        <f t="shared" si="11"/>
        <v>70.457534246575349</v>
      </c>
    </row>
    <row r="147" spans="1:8" x14ac:dyDescent="0.3">
      <c r="A147" s="1" t="s">
        <v>912</v>
      </c>
      <c r="B147">
        <v>45</v>
      </c>
      <c r="C147">
        <f t="shared" si="8"/>
        <v>16425</v>
      </c>
      <c r="D147">
        <v>6</v>
      </c>
      <c r="E147">
        <f t="shared" si="9"/>
        <v>180</v>
      </c>
      <c r="F147">
        <v>20</v>
      </c>
      <c r="G147">
        <f t="shared" si="10"/>
        <v>16625</v>
      </c>
      <c r="H147">
        <f t="shared" si="11"/>
        <v>45.547945205479451</v>
      </c>
    </row>
    <row r="148" spans="1:8" x14ac:dyDescent="0.3">
      <c r="A148" s="1" t="s">
        <v>917</v>
      </c>
      <c r="B148">
        <v>54</v>
      </c>
      <c r="C148">
        <f t="shared" si="8"/>
        <v>19710</v>
      </c>
      <c r="D148">
        <v>3</v>
      </c>
      <c r="E148">
        <f t="shared" si="9"/>
        <v>90</v>
      </c>
      <c r="F148">
        <v>6</v>
      </c>
      <c r="G148">
        <f t="shared" si="10"/>
        <v>19806</v>
      </c>
      <c r="H148">
        <f t="shared" si="11"/>
        <v>54.263013698630139</v>
      </c>
    </row>
    <row r="149" spans="1:8" x14ac:dyDescent="0.3">
      <c r="A149" s="1" t="s">
        <v>922</v>
      </c>
      <c r="B149">
        <v>56</v>
      </c>
      <c r="C149">
        <f t="shared" si="8"/>
        <v>20440</v>
      </c>
      <c r="D149">
        <v>9</v>
      </c>
      <c r="E149">
        <f t="shared" si="9"/>
        <v>270</v>
      </c>
      <c r="F149">
        <v>14</v>
      </c>
      <c r="G149">
        <f t="shared" si="10"/>
        <v>20724</v>
      </c>
      <c r="H149">
        <f t="shared" si="11"/>
        <v>56.778082191780825</v>
      </c>
    </row>
    <row r="150" spans="1:8" x14ac:dyDescent="0.3">
      <c r="A150" s="1" t="s">
        <v>108</v>
      </c>
      <c r="B150">
        <v>63</v>
      </c>
      <c r="C150">
        <f t="shared" si="8"/>
        <v>22995</v>
      </c>
      <c r="D150">
        <v>6</v>
      </c>
      <c r="E150">
        <f t="shared" si="9"/>
        <v>180</v>
      </c>
      <c r="F150">
        <v>14</v>
      </c>
      <c r="G150">
        <f t="shared" si="10"/>
        <v>23189</v>
      </c>
      <c r="H150">
        <f t="shared" si="11"/>
        <v>63.531506849315072</v>
      </c>
    </row>
    <row r="151" spans="1:8" x14ac:dyDescent="0.3">
      <c r="A151" s="1" t="s">
        <v>936</v>
      </c>
      <c r="B151">
        <v>27</v>
      </c>
      <c r="C151">
        <f t="shared" si="8"/>
        <v>9855</v>
      </c>
      <c r="D151">
        <v>8</v>
      </c>
      <c r="E151">
        <f t="shared" si="9"/>
        <v>240</v>
      </c>
      <c r="F151">
        <v>0</v>
      </c>
      <c r="G151">
        <f t="shared" si="10"/>
        <v>10095</v>
      </c>
      <c r="H151">
        <f t="shared" si="11"/>
        <v>27.657534246575342</v>
      </c>
    </row>
    <row r="152" spans="1:8" x14ac:dyDescent="0.3">
      <c r="A152" s="1" t="s">
        <v>942</v>
      </c>
      <c r="B152">
        <v>69</v>
      </c>
      <c r="C152">
        <f t="shared" si="8"/>
        <v>25185</v>
      </c>
      <c r="D152">
        <v>7</v>
      </c>
      <c r="E152">
        <f t="shared" si="9"/>
        <v>210</v>
      </c>
      <c r="F152">
        <v>11</v>
      </c>
      <c r="G152">
        <f t="shared" si="10"/>
        <v>25406</v>
      </c>
      <c r="H152">
        <f t="shared" si="11"/>
        <v>69.605479452054794</v>
      </c>
    </row>
    <row r="153" spans="1:8" x14ac:dyDescent="0.3">
      <c r="A153" s="1" t="s">
        <v>949</v>
      </c>
      <c r="B153">
        <v>50</v>
      </c>
      <c r="C153">
        <f t="shared" si="8"/>
        <v>18250</v>
      </c>
      <c r="D153">
        <v>1</v>
      </c>
      <c r="E153">
        <f t="shared" si="9"/>
        <v>30</v>
      </c>
      <c r="F153">
        <v>7</v>
      </c>
      <c r="G153">
        <f t="shared" si="10"/>
        <v>18287</v>
      </c>
      <c r="H153">
        <f t="shared" si="11"/>
        <v>50.101369863013701</v>
      </c>
    </row>
    <row r="154" spans="1:8" x14ac:dyDescent="0.3">
      <c r="A154" s="1" t="s">
        <v>956</v>
      </c>
      <c r="B154">
        <v>61</v>
      </c>
      <c r="C154">
        <f t="shared" si="8"/>
        <v>22265</v>
      </c>
      <c r="D154">
        <v>3</v>
      </c>
      <c r="E154">
        <f t="shared" si="9"/>
        <v>90</v>
      </c>
      <c r="F154">
        <v>23</v>
      </c>
      <c r="G154">
        <f t="shared" si="10"/>
        <v>22378</v>
      </c>
      <c r="H154">
        <f t="shared" si="11"/>
        <v>61.30958904109589</v>
      </c>
    </row>
    <row r="155" spans="1:8" x14ac:dyDescent="0.3">
      <c r="A155" s="1" t="s">
        <v>962</v>
      </c>
      <c r="B155">
        <v>51</v>
      </c>
      <c r="C155">
        <f t="shared" si="8"/>
        <v>18615</v>
      </c>
      <c r="D155">
        <v>1</v>
      </c>
      <c r="E155">
        <f t="shared" si="9"/>
        <v>30</v>
      </c>
      <c r="F155">
        <v>9</v>
      </c>
      <c r="G155">
        <f t="shared" si="10"/>
        <v>18654</v>
      </c>
      <c r="H155">
        <f t="shared" si="11"/>
        <v>51.106849315068494</v>
      </c>
    </row>
  </sheetData>
  <autoFilter ref="A1:A155" xr:uid="{67DE1806-C0BE-4A78-9756-3C271C45165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E1493-3EAD-46C0-8723-C4E848DF913E}">
  <dimension ref="A1"/>
  <sheetViews>
    <sheetView workbookViewId="0">
      <selection activeCell="J8" sqref="J8"/>
    </sheetView>
  </sheetViews>
  <sheetFormatPr defaultRowHeight="14.4" x14ac:dyDescent="0.3"/>
  <sheetData>
    <row r="1" spans="1:1" x14ac:dyDescent="0.3">
      <c r="A1" t="s">
        <v>970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Fazlul Karim</dc:creator>
  <cp:lastModifiedBy>Fazlul Karim</cp:lastModifiedBy>
  <dcterms:created xsi:type="dcterms:W3CDTF">2024-09-07T07:02:42Z</dcterms:created>
  <dcterms:modified xsi:type="dcterms:W3CDTF">2024-09-07T12:57:07Z</dcterms:modified>
</cp:coreProperties>
</file>