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DAHAKA-s-Filter\"/>
    </mc:Choice>
  </mc:AlternateContent>
  <xr:revisionPtr revIDLastSave="0" documentId="13_ncr:1_{A5664638-F673-4179-8E70-4D19BECF7E3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G8" i="1"/>
  <c r="C6" i="1"/>
  <c r="K4" i="1"/>
  <c r="I9" i="1" s="1"/>
  <c r="D3" i="1"/>
  <c r="C2" i="1" s="1"/>
  <c r="D8" i="1"/>
  <c r="C7" i="1" s="1"/>
  <c r="D10" i="1"/>
  <c r="C9" i="1" s="1"/>
  <c r="D9" i="1"/>
  <c r="C8" i="1" s="1"/>
  <c r="D4" i="1"/>
  <c r="C3" i="1" s="1"/>
  <c r="D5" i="1"/>
  <c r="C4" i="1" s="1"/>
  <c r="D6" i="1"/>
  <c r="C5" i="1" s="1"/>
  <c r="H2" i="1" l="1"/>
  <c r="H3" i="1" s="1"/>
  <c r="G9" i="1"/>
  <c r="K5" i="1"/>
  <c r="K6" i="1"/>
  <c r="H4" i="1" l="1"/>
  <c r="H5" i="1"/>
  <c r="K7" i="1"/>
</calcChain>
</file>

<file path=xl/sharedStrings.xml><?xml version="1.0" encoding="utf-8"?>
<sst xmlns="http://schemas.openxmlformats.org/spreadsheetml/2006/main" count="41" uniqueCount="38">
  <si>
    <t>Supplies 1</t>
    <phoneticPr fontId="1" type="noConversion"/>
  </si>
  <si>
    <t>Supplies 2</t>
  </si>
  <si>
    <t>S tier</t>
    <phoneticPr fontId="1" type="noConversion"/>
  </si>
  <si>
    <t>A tier</t>
  </si>
  <si>
    <t>B tier</t>
  </si>
  <si>
    <t>C tier</t>
  </si>
  <si>
    <t>D tier</t>
  </si>
  <si>
    <t>E+ tier</t>
  </si>
  <si>
    <t>E- tier</t>
  </si>
  <si>
    <t>Divine</t>
    <phoneticPr fontId="1" type="noConversion"/>
  </si>
  <si>
    <t>∞</t>
    <phoneticPr fontId="1" type="noConversion"/>
  </si>
  <si>
    <t>small stack=</t>
    <phoneticPr fontId="1" type="noConversion"/>
  </si>
  <si>
    <t>large stack=</t>
    <phoneticPr fontId="1" type="noConversion"/>
  </si>
  <si>
    <t>small %=</t>
    <phoneticPr fontId="1" type="noConversion"/>
  </si>
  <si>
    <t>large %=</t>
    <phoneticPr fontId="1" type="noConversion"/>
  </si>
  <si>
    <t>sqrt(large stack)=</t>
    <phoneticPr fontId="1" type="noConversion"/>
  </si>
  <si>
    <t>small stack+0.5</t>
    <phoneticPr fontId="1" type="noConversion"/>
  </si>
  <si>
    <t>sqrt(large stack)+0.5</t>
    <phoneticPr fontId="1" type="noConversion"/>
  </si>
  <si>
    <t>small stack-0.5</t>
    <phoneticPr fontId="1" type="noConversion"/>
  </si>
  <si>
    <t>sqrt(large stack)-0.5</t>
    <phoneticPr fontId="1" type="noConversion"/>
  </si>
  <si>
    <t>div/chaos &gt;=</t>
    <phoneticPr fontId="1" type="noConversion"/>
  </si>
  <si>
    <t>delta=</t>
    <phoneticPr fontId="1" type="noConversion"/>
  </si>
  <si>
    <t>(div/chaos)^0.25=</t>
    <phoneticPr fontId="1" type="noConversion"/>
  </si>
  <si>
    <t>(div/chaos)^(1/3)=</t>
    <phoneticPr fontId="1" type="noConversion"/>
  </si>
  <si>
    <t>(div/chaos)^0.2=</t>
    <phoneticPr fontId="1" type="noConversion"/>
  </si>
  <si>
    <t>D tier chaos</t>
    <phoneticPr fontId="1" type="noConversion"/>
  </si>
  <si>
    <t>C tier chaos</t>
    <phoneticPr fontId="1" type="noConversion"/>
  </si>
  <si>
    <t>E+ tier chaos</t>
    <phoneticPr fontId="1" type="noConversion"/>
  </si>
  <si>
    <t>r³</t>
  </si>
  <si>
    <t>r²</t>
  </si>
  <si>
    <t>r</t>
  </si>
  <si>
    <t>1/r</t>
  </si>
  <si>
    <t>1/r²</t>
  </si>
  <si>
    <t>1/r³</t>
  </si>
  <si>
    <t>&lt;=r&lt;=</t>
    <phoneticPr fontId="1" type="noConversion"/>
  </si>
  <si>
    <t>r=</t>
    <phoneticPr fontId="1" type="noConversion"/>
  </si>
  <si>
    <r>
      <t>r</t>
    </r>
    <r>
      <rPr>
        <vertAlign val="superscript"/>
        <sz val="24"/>
        <color theme="0" tint="-0.14999847407452621"/>
        <rFont val="Times New Roman"/>
        <family val="1"/>
      </rPr>
      <t>4</t>
    </r>
    <phoneticPr fontId="1" type="noConversion"/>
  </si>
  <si>
    <r>
      <t>1/r</t>
    </r>
    <r>
      <rPr>
        <vertAlign val="superscript"/>
        <sz val="24"/>
        <color theme="0" tint="-0.14999847407452621"/>
        <rFont val="Times New Roman"/>
        <family val="1"/>
      </rPr>
      <t>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</si>
</sst>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4"/>
      <color theme="0" tint="-0.14999847407452621"/>
      <name val="Times New Roman"/>
      <family val="1"/>
    </font>
    <font>
      <vertAlign val="superscript"/>
      <sz val="24"/>
      <color theme="0" tint="-0.14999847407452621"/>
      <name val="Times New Roman"/>
      <family val="1"/>
    </font>
    <font>
      <sz val="24"/>
      <color rgb="FF0DB37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D1117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</borders>
  <cellStyleXfs count="1">
    <xf numFmtId="0" fontId="0" fillId="0" borderId="0"/>
  </cellStyleXfs>
  <cellXfs count="24">
    <xf numFmtId="0" fontId="0" fillId="0" borderId="0" xfId="0"/>
    <xf numFmtId="176" fontId="2" fillId="2" borderId="0" xfId="0" applyNumberFormat="1" applyFont="1" applyFill="1"/>
    <xf numFmtId="177" fontId="2" fillId="2" borderId="0" xfId="0" applyNumberFormat="1" applyFont="1" applyFill="1" applyAlignment="1">
      <alignment horizontal="left"/>
    </xf>
    <xf numFmtId="176" fontId="3" fillId="2" borderId="0" xfId="0" applyNumberFormat="1" applyFont="1" applyFill="1"/>
    <xf numFmtId="177" fontId="3" fillId="2" borderId="0" xfId="0" applyNumberFormat="1" applyFont="1" applyFill="1" applyAlignment="1">
      <alignment horizontal="left"/>
    </xf>
    <xf numFmtId="176" fontId="4" fillId="2" borderId="0" xfId="0" applyNumberFormat="1" applyFont="1" applyFill="1"/>
    <xf numFmtId="176" fontId="4" fillId="2" borderId="1" xfId="0" applyNumberFormat="1" applyFont="1" applyFill="1" applyBorder="1"/>
    <xf numFmtId="176" fontId="4" fillId="2" borderId="0" xfId="0" applyNumberFormat="1" applyFont="1" applyFill="1" applyAlignment="1">
      <alignment horizontal="center"/>
    </xf>
    <xf numFmtId="176" fontId="4" fillId="2" borderId="0" xfId="0" applyNumberFormat="1" applyFont="1" applyFill="1" applyAlignment="1">
      <alignment horizontal="right"/>
    </xf>
    <xf numFmtId="176" fontId="4" fillId="2" borderId="0" xfId="0" applyNumberFormat="1" applyFont="1" applyFill="1" applyAlignment="1">
      <alignment horizontal="left"/>
    </xf>
    <xf numFmtId="177" fontId="6" fillId="2" borderId="0" xfId="0" applyNumberFormat="1" applyFont="1" applyFill="1" applyAlignment="1">
      <alignment horizontal="left"/>
    </xf>
    <xf numFmtId="176" fontId="4" fillId="2" borderId="2" xfId="0" applyNumberFormat="1" applyFont="1" applyFill="1" applyBorder="1"/>
    <xf numFmtId="176" fontId="4" fillId="2" borderId="4" xfId="0" applyNumberFormat="1" applyFont="1" applyFill="1" applyBorder="1" applyAlignment="1">
      <alignment horizontal="right"/>
    </xf>
    <xf numFmtId="10" fontId="4" fillId="2" borderId="5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center"/>
    </xf>
    <xf numFmtId="176" fontId="4" fillId="2" borderId="6" xfId="0" applyNumberFormat="1" applyFont="1" applyFill="1" applyBorder="1" applyAlignment="1">
      <alignment horizontal="right"/>
    </xf>
    <xf numFmtId="10" fontId="4" fillId="2" borderId="7" xfId="0" applyNumberFormat="1" applyFont="1" applyFill="1" applyBorder="1" applyAlignment="1">
      <alignment horizontal="left"/>
    </xf>
    <xf numFmtId="176" fontId="6" fillId="2" borderId="0" xfId="0" applyNumberFormat="1" applyFont="1" applyFill="1"/>
    <xf numFmtId="176" fontId="4" fillId="2" borderId="8" xfId="0" applyNumberFormat="1" applyFont="1" applyFill="1" applyBorder="1" applyAlignment="1">
      <alignment horizontal="right"/>
    </xf>
    <xf numFmtId="10" fontId="4" fillId="2" borderId="9" xfId="0" applyNumberFormat="1" applyFont="1" applyFill="1" applyBorder="1" applyAlignment="1">
      <alignment horizontal="left"/>
    </xf>
    <xf numFmtId="177" fontId="4" fillId="2" borderId="0" xfId="0" applyNumberFormat="1" applyFont="1" applyFill="1" applyAlignment="1">
      <alignment horizontal="left"/>
    </xf>
    <xf numFmtId="176" fontId="4" fillId="2" borderId="3" xfId="0" applyNumberFormat="1" applyFont="1" applyFill="1" applyBorder="1"/>
    <xf numFmtId="176" fontId="6" fillId="2" borderId="0" xfId="0" applyNumberFormat="1" applyFont="1" applyFill="1" applyAlignment="1">
      <alignment horizontal="left"/>
    </xf>
    <xf numFmtId="176" fontId="3" fillId="2" borderId="0" xfId="0" applyNumberFormat="1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DB374"/>
      <color rgb="FF0D1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zoomScale="115" zoomScaleNormal="115" workbookViewId="0">
      <selection activeCell="E4" sqref="E4"/>
    </sheetView>
  </sheetViews>
  <sheetFormatPr defaultColWidth="9.125" defaultRowHeight="15" x14ac:dyDescent="0.25"/>
  <cols>
    <col min="1" max="1" width="4.875" style="1" customWidth="1"/>
    <col min="2" max="2" width="19.375" style="1" bestFit="1" customWidth="1"/>
    <col min="3" max="4" width="12.625" style="1" bestFit="1" customWidth="1"/>
    <col min="5" max="5" width="12.875" style="1" bestFit="1" customWidth="1"/>
    <col min="6" max="6" width="7.875" style="1" bestFit="1" customWidth="1"/>
    <col min="7" max="7" width="36.25" style="1" bestFit="1" customWidth="1"/>
    <col min="8" max="8" width="12.625" style="1" bestFit="1" customWidth="1"/>
    <col min="9" max="9" width="37.375" style="1" bestFit="1" customWidth="1"/>
    <col min="10" max="10" width="31.875" style="2" bestFit="1" customWidth="1"/>
    <col min="11" max="11" width="16.5" style="1" customWidth="1"/>
    <col min="12" max="16384" width="9.125" style="1"/>
  </cols>
  <sheetData>
    <row r="1" spans="1:12" ht="30" customHeight="1" thickBot="1" x14ac:dyDescent="0.5">
      <c r="A1" s="3"/>
      <c r="B1" s="3"/>
      <c r="C1" s="3"/>
      <c r="D1" s="3"/>
      <c r="E1" s="3"/>
      <c r="F1" s="3"/>
      <c r="G1" s="3"/>
      <c r="H1" s="3"/>
      <c r="I1" s="3"/>
      <c r="J1" s="4"/>
      <c r="K1" s="3"/>
      <c r="L1" s="3"/>
    </row>
    <row r="2" spans="1:12" ht="30" customHeight="1" x14ac:dyDescent="0.45">
      <c r="A2" s="3"/>
      <c r="B2" s="5" t="s">
        <v>2</v>
      </c>
      <c r="C2" s="6">
        <f>D3</f>
        <v>26.375378043300007</v>
      </c>
      <c r="D2" s="7" t="s">
        <v>10</v>
      </c>
      <c r="E2" s="5" t="s">
        <v>9</v>
      </c>
      <c r="F2" s="7" t="s">
        <v>36</v>
      </c>
      <c r="G2" s="8" t="s">
        <v>20</v>
      </c>
      <c r="H2" s="9">
        <f>C2/1</f>
        <v>26.375378043300007</v>
      </c>
      <c r="I2" s="5"/>
      <c r="J2" s="8" t="s">
        <v>11</v>
      </c>
      <c r="K2" s="10">
        <v>3</v>
      </c>
      <c r="L2" s="3"/>
    </row>
    <row r="3" spans="1:12" ht="30" customHeight="1" x14ac:dyDescent="0.45">
      <c r="A3" s="3"/>
      <c r="B3" s="5" t="s">
        <v>3</v>
      </c>
      <c r="C3" s="11">
        <f t="shared" ref="C3:C9" si="0">D4</f>
        <v>8.8211966700000026</v>
      </c>
      <c r="D3" s="5">
        <f>D7*I10^4</f>
        <v>26.375378043300007</v>
      </c>
      <c r="E3" s="5"/>
      <c r="F3" s="7" t="s">
        <v>28</v>
      </c>
      <c r="G3" s="8" t="s">
        <v>22</v>
      </c>
      <c r="H3" s="9">
        <f>H2^0.25</f>
        <v>2.2662075040983041</v>
      </c>
      <c r="I3" s="5" t="s">
        <v>25</v>
      </c>
      <c r="J3" s="8" t="s">
        <v>12</v>
      </c>
      <c r="K3" s="10">
        <v>9</v>
      </c>
      <c r="L3" s="3"/>
    </row>
    <row r="4" spans="1:12" ht="30" customHeight="1" thickBot="1" x14ac:dyDescent="0.5">
      <c r="A4" s="3"/>
      <c r="B4" s="5" t="s">
        <v>4</v>
      </c>
      <c r="C4" s="11">
        <f>D5</f>
        <v>2.9502330000000003</v>
      </c>
      <c r="D4" s="5">
        <f>D7*I10^3</f>
        <v>8.8211966700000026</v>
      </c>
      <c r="E4" s="5"/>
      <c r="F4" s="7" t="s">
        <v>29</v>
      </c>
      <c r="G4" s="8" t="s">
        <v>23</v>
      </c>
      <c r="H4" s="9">
        <f>H2^(1/3)</f>
        <v>2.9766851284351317</v>
      </c>
      <c r="I4" s="5" t="s">
        <v>26</v>
      </c>
      <c r="J4" s="8" t="s">
        <v>15</v>
      </c>
      <c r="K4" s="9">
        <f>SQRT(K3)</f>
        <v>3</v>
      </c>
      <c r="L4" s="3"/>
    </row>
    <row r="5" spans="1:12" ht="30" customHeight="1" x14ac:dyDescent="0.45">
      <c r="A5" s="3"/>
      <c r="B5" s="5" t="s">
        <v>5</v>
      </c>
      <c r="C5" s="11">
        <f>D6</f>
        <v>0.98670000000000013</v>
      </c>
      <c r="D5" s="5">
        <f>D7*I10^2</f>
        <v>2.9502330000000003</v>
      </c>
      <c r="E5" s="5"/>
      <c r="F5" s="7" t="s">
        <v>30</v>
      </c>
      <c r="G5" s="8" t="s">
        <v>24</v>
      </c>
      <c r="H5" s="9">
        <f>H2^0.2</f>
        <v>1.9241536043888867</v>
      </c>
      <c r="I5" s="5" t="s">
        <v>27</v>
      </c>
      <c r="J5" s="12" t="s">
        <v>13</v>
      </c>
      <c r="K5" s="13">
        <f>K2*(C6-C7)/(D6-D7)</f>
        <v>1.0033444816053512</v>
      </c>
      <c r="L5" s="3"/>
    </row>
    <row r="6" spans="1:12" ht="30" customHeight="1" x14ac:dyDescent="0.45">
      <c r="A6" s="3"/>
      <c r="B6" s="5" t="s">
        <v>6</v>
      </c>
      <c r="C6" s="11">
        <f t="shared" si="0"/>
        <v>0.33</v>
      </c>
      <c r="D6" s="5">
        <f>D7*I10</f>
        <v>0.98670000000000013</v>
      </c>
      <c r="E6" s="5"/>
      <c r="F6" s="14">
        <v>1</v>
      </c>
      <c r="G6" s="8" t="s">
        <v>18</v>
      </c>
      <c r="H6" s="7" t="s">
        <v>34</v>
      </c>
      <c r="I6" s="5" t="s">
        <v>16</v>
      </c>
      <c r="J6" s="15" t="s">
        <v>14</v>
      </c>
      <c r="K6" s="16">
        <f>K3*(C6-C7)/(D5-D6)</f>
        <v>1.0067001487679108</v>
      </c>
      <c r="L6" s="3"/>
    </row>
    <row r="7" spans="1:12" ht="30" customHeight="1" thickBot="1" x14ac:dyDescent="0.5">
      <c r="A7" s="3"/>
      <c r="B7" s="5" t="s">
        <v>7</v>
      </c>
      <c r="C7" s="11">
        <f t="shared" si="0"/>
        <v>0.11036789297658862</v>
      </c>
      <c r="D7" s="17">
        <v>0.33</v>
      </c>
      <c r="E7" s="5"/>
      <c r="F7" s="7" t="s">
        <v>31</v>
      </c>
      <c r="G7" s="8" t="s">
        <v>19</v>
      </c>
      <c r="H7" s="7" t="s">
        <v>34</v>
      </c>
      <c r="I7" s="5" t="s">
        <v>17</v>
      </c>
      <c r="J7" s="18" t="s">
        <v>21</v>
      </c>
      <c r="K7" s="19">
        <f>ABS(K5-1)+ABS(K6-1)</f>
        <v>1.0044630373261976E-2</v>
      </c>
      <c r="L7" s="3"/>
    </row>
    <row r="8" spans="1:12" ht="30" customHeight="1" x14ac:dyDescent="0.45">
      <c r="A8" s="3"/>
      <c r="B8" s="5" t="s">
        <v>8</v>
      </c>
      <c r="C8" s="11">
        <f t="shared" si="0"/>
        <v>3.691233878815673E-2</v>
      </c>
      <c r="D8" s="5">
        <f>D7/I10</f>
        <v>0.11036789297658862</v>
      </c>
      <c r="E8" s="5"/>
      <c r="F8" s="7" t="s">
        <v>32</v>
      </c>
      <c r="G8" s="5">
        <f>K2-0.5</f>
        <v>2.5</v>
      </c>
      <c r="H8" s="7" t="s">
        <v>34</v>
      </c>
      <c r="I8" s="9">
        <f>K2+0.5</f>
        <v>3.5</v>
      </c>
      <c r="J8" s="5"/>
      <c r="K8" s="20"/>
      <c r="L8" s="3"/>
    </row>
    <row r="9" spans="1:12" ht="30" customHeight="1" thickBot="1" x14ac:dyDescent="0.5">
      <c r="A9" s="3"/>
      <c r="B9" s="5" t="s">
        <v>0</v>
      </c>
      <c r="C9" s="21">
        <f t="shared" si="0"/>
        <v>1.2345263808748069E-2</v>
      </c>
      <c r="D9" s="5">
        <f>D7/I10^2</f>
        <v>3.691233878815673E-2</v>
      </c>
      <c r="E9" s="5"/>
      <c r="F9" s="7" t="s">
        <v>33</v>
      </c>
      <c r="G9" s="5">
        <f>K4-0.5</f>
        <v>2.5</v>
      </c>
      <c r="H9" s="7" t="s">
        <v>34</v>
      </c>
      <c r="I9" s="9">
        <f>K4+0.5</f>
        <v>3.5</v>
      </c>
      <c r="J9" s="5"/>
      <c r="K9" s="20"/>
      <c r="L9" s="3"/>
    </row>
    <row r="10" spans="1:12" ht="30" customHeight="1" x14ac:dyDescent="0.45">
      <c r="A10" s="3"/>
      <c r="B10" s="5" t="s">
        <v>1</v>
      </c>
      <c r="C10" s="5">
        <v>0</v>
      </c>
      <c r="D10" s="5">
        <f>D7/I10^3</f>
        <v>1.2345263808748069E-2</v>
      </c>
      <c r="E10" s="5"/>
      <c r="F10" s="7" t="s">
        <v>37</v>
      </c>
      <c r="G10" s="5"/>
      <c r="H10" s="8" t="s">
        <v>35</v>
      </c>
      <c r="I10" s="22">
        <v>2.99</v>
      </c>
      <c r="J10" s="5"/>
      <c r="K10" s="20"/>
      <c r="L10" s="3"/>
    </row>
    <row r="11" spans="1:12" ht="15" customHeight="1" x14ac:dyDescent="0.4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3"/>
    </row>
    <row r="12" spans="1:12" ht="15" customHeight="1" x14ac:dyDescent="0.45">
      <c r="A12" s="3"/>
      <c r="B12" s="3"/>
      <c r="C12" s="3"/>
      <c r="D12" s="3"/>
      <c r="E12" s="3"/>
      <c r="F12" s="3"/>
      <c r="G12" s="3"/>
      <c r="H12" s="3"/>
      <c r="I12" s="3"/>
      <c r="J12" s="4"/>
      <c r="K12" s="3"/>
      <c r="L12" s="3"/>
    </row>
    <row r="13" spans="1:12" ht="15" customHeight="1" x14ac:dyDescent="0.45">
      <c r="A13" s="3"/>
      <c r="B13" s="3"/>
      <c r="C13" s="3"/>
      <c r="D13" s="3"/>
      <c r="E13" s="3"/>
      <c r="F13" s="3"/>
      <c r="G13" s="3"/>
      <c r="H13" s="3"/>
      <c r="I13" s="3"/>
      <c r="J13" s="4"/>
      <c r="K13" s="3"/>
      <c r="L13" s="3"/>
    </row>
    <row r="14" spans="1:12" ht="15" customHeight="1" x14ac:dyDescent="0.25"/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 DAHAKA</dc:creator>
  <cp:lastModifiedBy>BOT DAHAKA</cp:lastModifiedBy>
  <dcterms:created xsi:type="dcterms:W3CDTF">2015-06-05T18:17:20Z</dcterms:created>
  <dcterms:modified xsi:type="dcterms:W3CDTF">2024-08-12T07:59:51Z</dcterms:modified>
</cp:coreProperties>
</file>