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8603c7bc106202d/文档/"/>
    </mc:Choice>
  </mc:AlternateContent>
  <xr:revisionPtr revIDLastSave="229" documentId="8_{A8DC89B6-46D3-403C-9EF7-BD5B348CF464}" xr6:coauthVersionLast="47" xr6:coauthVersionMax="47" xr10:uidLastSave="{07F17BAB-DAF7-48BD-81B5-576BE216D704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B5" i="1"/>
  <c r="J3" i="1"/>
  <c r="H8" i="1" s="1"/>
  <c r="C2" i="1"/>
  <c r="B1" i="1" s="1"/>
  <c r="G1" i="1" s="1"/>
  <c r="G2" i="1" s="1"/>
  <c r="C7" i="1"/>
  <c r="B6" i="1" s="1"/>
  <c r="C9" i="1"/>
  <c r="B8" i="1" s="1"/>
  <c r="C8" i="1"/>
  <c r="B7" i="1" s="1"/>
  <c r="C3" i="1"/>
  <c r="B2" i="1" s="1"/>
  <c r="C4" i="1"/>
  <c r="B3" i="1" s="1"/>
  <c r="C5" i="1"/>
  <c r="B4" i="1" s="1"/>
  <c r="G3" i="1" l="1"/>
  <c r="G4" i="1"/>
  <c r="F8" i="1"/>
  <c r="J4" i="1"/>
  <c r="J5" i="1"/>
  <c r="J6" i="1" l="1"/>
</calcChain>
</file>

<file path=xl/sharedStrings.xml><?xml version="1.0" encoding="utf-8"?>
<sst xmlns="http://schemas.openxmlformats.org/spreadsheetml/2006/main" count="42" uniqueCount="39">
  <si>
    <t>Supplies 1</t>
    <phoneticPr fontId="1" type="noConversion"/>
  </si>
  <si>
    <t>Supplies 2</t>
  </si>
  <si>
    <t>S tier</t>
    <phoneticPr fontId="1" type="noConversion"/>
  </si>
  <si>
    <t>A tier</t>
  </si>
  <si>
    <t>B tier</t>
  </si>
  <si>
    <t>C tier</t>
  </si>
  <si>
    <t>D tier</t>
  </si>
  <si>
    <t>E+ tier</t>
  </si>
  <si>
    <t>E- tier</t>
  </si>
  <si>
    <t>Chaos</t>
    <phoneticPr fontId="1" type="noConversion"/>
  </si>
  <si>
    <t>Divine</t>
    <phoneticPr fontId="1" type="noConversion"/>
  </si>
  <si>
    <t>&lt;=a&lt;=</t>
    <phoneticPr fontId="1" type="noConversion"/>
  </si>
  <si>
    <t>a=</t>
    <phoneticPr fontId="1" type="noConversion"/>
  </si>
  <si>
    <t>∞</t>
    <phoneticPr fontId="1" type="noConversion"/>
  </si>
  <si>
    <t>small stack=</t>
    <phoneticPr fontId="1" type="noConversion"/>
  </si>
  <si>
    <t>large stack=</t>
    <phoneticPr fontId="1" type="noConversion"/>
  </si>
  <si>
    <t>small %=</t>
    <phoneticPr fontId="1" type="noConversion"/>
  </si>
  <si>
    <t>large %=</t>
    <phoneticPr fontId="1" type="noConversion"/>
  </si>
  <si>
    <t>sqrt(large stack)=</t>
    <phoneticPr fontId="1" type="noConversion"/>
  </si>
  <si>
    <t>small stack+0.5</t>
    <phoneticPr fontId="1" type="noConversion"/>
  </si>
  <si>
    <t>sqrt(large stack)+0.5</t>
    <phoneticPr fontId="1" type="noConversion"/>
  </si>
  <si>
    <t>small stack-0.5</t>
    <phoneticPr fontId="1" type="noConversion"/>
  </si>
  <si>
    <t>sqrt(large stack)-0.5</t>
    <phoneticPr fontId="1" type="noConversion"/>
  </si>
  <si>
    <t>div/chaos &gt;=</t>
    <phoneticPr fontId="1" type="noConversion"/>
  </si>
  <si>
    <t>delta=</t>
    <phoneticPr fontId="1" type="noConversion"/>
  </si>
  <si>
    <t>(div/chaos)^0.25=</t>
    <phoneticPr fontId="1" type="noConversion"/>
  </si>
  <si>
    <t>(div/chaos)^(1/3)=</t>
    <phoneticPr fontId="1" type="noConversion"/>
  </si>
  <si>
    <t>(div/chaos)^0.2=</t>
    <phoneticPr fontId="1" type="noConversion"/>
  </si>
  <si>
    <t>D tier chaos</t>
    <phoneticPr fontId="1" type="noConversion"/>
  </si>
  <si>
    <t>C tier chaos</t>
    <phoneticPr fontId="1" type="noConversion"/>
  </si>
  <si>
    <t>E+ tier chaos</t>
    <phoneticPr fontId="1" type="noConversion"/>
  </si>
  <si>
    <t>r³</t>
  </si>
  <si>
    <t>r²</t>
  </si>
  <si>
    <t>r</t>
  </si>
  <si>
    <t>1/r</t>
  </si>
  <si>
    <t>1/r²</t>
  </si>
  <si>
    <t>1/r³</t>
  </si>
  <si>
    <r>
      <t>r</t>
    </r>
    <r>
      <rPr>
        <vertAlign val="superscript"/>
        <sz val="11"/>
        <color theme="1"/>
        <rFont val="Times New Roman"/>
        <family val="1"/>
      </rPr>
      <t>4</t>
    </r>
    <phoneticPr fontId="1" type="noConversion"/>
  </si>
  <si>
    <r>
      <t>1/r</t>
    </r>
    <r>
      <rPr>
        <vertAlign val="superscript"/>
        <sz val="11"/>
        <color theme="1"/>
        <rFont val="Times New Roman"/>
        <family val="1"/>
      </rPr>
      <t>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</si>
</sst>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6" fontId="2" fillId="0" borderId="0" xfId="0" applyNumberFormat="1" applyFo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76" fontId="4" fillId="0" borderId="0" xfId="0" applyNumberFormat="1" applyFont="1"/>
    <xf numFmtId="176" fontId="4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176" fontId="2" fillId="0" borderId="1" xfId="0" applyNumberFormat="1" applyFont="1" applyBorder="1"/>
    <xf numFmtId="176" fontId="2" fillId="0" borderId="2" xfId="0" applyNumberFormat="1" applyFont="1" applyBorder="1"/>
    <xf numFmtId="176" fontId="2" fillId="0" borderId="3" xfId="0" applyNumberFormat="1" applyFont="1" applyBorder="1"/>
    <xf numFmtId="176" fontId="2" fillId="0" borderId="4" xfId="0" applyNumberFormat="1" applyFont="1" applyBorder="1" applyAlignment="1">
      <alignment horizontal="right"/>
    </xf>
    <xf numFmtId="10" fontId="2" fillId="0" borderId="5" xfId="0" applyNumberFormat="1" applyFont="1" applyBorder="1" applyAlignment="1">
      <alignment horizontal="left"/>
    </xf>
    <xf numFmtId="176" fontId="2" fillId="0" borderId="6" xfId="0" applyNumberFormat="1" applyFont="1" applyBorder="1" applyAlignment="1">
      <alignment horizontal="right"/>
    </xf>
    <xf numFmtId="10" fontId="2" fillId="0" borderId="7" xfId="0" applyNumberFormat="1" applyFont="1" applyBorder="1" applyAlignment="1">
      <alignment horizontal="left"/>
    </xf>
    <xf numFmtId="176" fontId="2" fillId="0" borderId="8" xfId="0" applyNumberFormat="1" applyFont="1" applyBorder="1" applyAlignment="1">
      <alignment horizontal="right"/>
    </xf>
    <xf numFmtId="10" fontId="2" fillId="0" borderId="9" xfId="0" applyNumberFormat="1" applyFont="1" applyBorder="1" applyAlignment="1">
      <alignment horizontal="left"/>
    </xf>
    <xf numFmtId="176" fontId="2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zoomScale="220" zoomScaleNormal="220" workbookViewId="0">
      <selection activeCell="F12" sqref="F12"/>
    </sheetView>
  </sheetViews>
  <sheetFormatPr defaultColWidth="9.140625" defaultRowHeight="14.15" x14ac:dyDescent="0.35"/>
  <cols>
    <col min="1" max="1" width="8.7109375" style="1" bestFit="1" customWidth="1"/>
    <col min="2" max="3" width="6.85546875" style="1" bestFit="1" customWidth="1"/>
    <col min="4" max="4" width="5.85546875" style="1" bestFit="1" customWidth="1"/>
    <col min="5" max="5" width="4.140625" style="1" bestFit="1" customWidth="1"/>
    <col min="6" max="6" width="15.140625" style="1" bestFit="1" customWidth="1"/>
    <col min="7" max="7" width="6.85546875" style="1" bestFit="1" customWidth="1"/>
    <col min="8" max="8" width="15.640625" style="1" bestFit="1" customWidth="1"/>
    <col min="9" max="9" width="14.640625" style="1" bestFit="1" customWidth="1"/>
    <col min="10" max="10" width="11.640625" style="8" customWidth="1"/>
    <col min="11" max="16384" width="9.140625" style="1"/>
  </cols>
  <sheetData>
    <row r="1" spans="1:11" ht="14.25" customHeight="1" x14ac:dyDescent="0.35">
      <c r="A1" s="1" t="s">
        <v>2</v>
      </c>
      <c r="B1" s="10">
        <f t="shared" ref="B1:B8" si="0">C2</f>
        <v>81</v>
      </c>
      <c r="C1" s="4" t="s">
        <v>13</v>
      </c>
      <c r="D1" s="1" t="s">
        <v>10</v>
      </c>
      <c r="E1" s="4" t="s">
        <v>37</v>
      </c>
      <c r="F1" s="2" t="s">
        <v>23</v>
      </c>
      <c r="G1" s="3">
        <f>B1/1</f>
        <v>81</v>
      </c>
      <c r="I1" s="2" t="s">
        <v>14</v>
      </c>
      <c r="J1" s="9">
        <v>3</v>
      </c>
    </row>
    <row r="2" spans="1:11" ht="14.25" customHeight="1" x14ac:dyDescent="0.35">
      <c r="A2" s="1" t="s">
        <v>3</v>
      </c>
      <c r="B2" s="11">
        <f t="shared" si="0"/>
        <v>27</v>
      </c>
      <c r="C2" s="1">
        <f>C6*H9^4</f>
        <v>81</v>
      </c>
      <c r="E2" s="4" t="s">
        <v>31</v>
      </c>
      <c r="F2" s="2" t="s">
        <v>25</v>
      </c>
      <c r="G2" s="3">
        <f>G1^0.25</f>
        <v>3.0000000000000004</v>
      </c>
      <c r="H2" s="1" t="s">
        <v>28</v>
      </c>
      <c r="I2" s="2" t="s">
        <v>15</v>
      </c>
      <c r="J2" s="9">
        <v>9</v>
      </c>
    </row>
    <row r="3" spans="1:11" ht="14.25" customHeight="1" thickBot="1" x14ac:dyDescent="0.4">
      <c r="A3" s="1" t="s">
        <v>4</v>
      </c>
      <c r="B3" s="11">
        <f t="shared" si="0"/>
        <v>9</v>
      </c>
      <c r="C3" s="1">
        <f>C6*H9^3</f>
        <v>27</v>
      </c>
      <c r="E3" s="4" t="s">
        <v>32</v>
      </c>
      <c r="F3" s="2" t="s">
        <v>26</v>
      </c>
      <c r="G3" s="3">
        <f>G1^(1/3)</f>
        <v>4.3267487109222253</v>
      </c>
      <c r="H3" s="1" t="s">
        <v>29</v>
      </c>
      <c r="I3" s="2" t="s">
        <v>18</v>
      </c>
      <c r="J3" s="3">
        <f>SQRT(J2)</f>
        <v>3</v>
      </c>
    </row>
    <row r="4" spans="1:11" ht="14.25" customHeight="1" x14ac:dyDescent="0.35">
      <c r="A4" s="1" t="s">
        <v>5</v>
      </c>
      <c r="B4" s="11">
        <f t="shared" si="0"/>
        <v>3</v>
      </c>
      <c r="C4" s="1">
        <f>C6*H9^2</f>
        <v>9</v>
      </c>
      <c r="E4" s="4" t="s">
        <v>33</v>
      </c>
      <c r="F4" s="2" t="s">
        <v>27</v>
      </c>
      <c r="G4" s="3">
        <f>G1^0.2</f>
        <v>2.4082246852806923</v>
      </c>
      <c r="H4" s="1" t="s">
        <v>30</v>
      </c>
      <c r="I4" s="13" t="s">
        <v>16</v>
      </c>
      <c r="J4" s="14">
        <f>J1*(B5-B6)/(C5-C6)</f>
        <v>1</v>
      </c>
    </row>
    <row r="5" spans="1:11" ht="14.25" customHeight="1" x14ac:dyDescent="0.35">
      <c r="A5" s="1" t="s">
        <v>6</v>
      </c>
      <c r="B5" s="11">
        <f t="shared" si="0"/>
        <v>1</v>
      </c>
      <c r="C5" s="1">
        <f>C6*H9</f>
        <v>3</v>
      </c>
      <c r="D5" s="1" t="s">
        <v>9</v>
      </c>
      <c r="E5" s="5">
        <v>1</v>
      </c>
      <c r="F5" s="2" t="s">
        <v>21</v>
      </c>
      <c r="G5" s="4" t="s">
        <v>11</v>
      </c>
      <c r="H5" s="1" t="s">
        <v>19</v>
      </c>
      <c r="I5" s="17" t="s">
        <v>17</v>
      </c>
      <c r="J5" s="18">
        <f>J2*(B5-B6)/(C4-C5)</f>
        <v>1.0000000000000002</v>
      </c>
    </row>
    <row r="6" spans="1:11" ht="14.25" customHeight="1" thickBot="1" x14ac:dyDescent="0.4">
      <c r="A6" s="1" t="s">
        <v>7</v>
      </c>
      <c r="B6" s="11">
        <f t="shared" si="0"/>
        <v>0.33333333333333331</v>
      </c>
      <c r="C6" s="6">
        <v>1</v>
      </c>
      <c r="E6" s="4" t="s">
        <v>34</v>
      </c>
      <c r="F6" s="2" t="s">
        <v>22</v>
      </c>
      <c r="G6" s="4" t="s">
        <v>11</v>
      </c>
      <c r="H6" s="1" t="s">
        <v>20</v>
      </c>
      <c r="I6" s="15" t="s">
        <v>24</v>
      </c>
      <c r="J6" s="16">
        <f>ABS(J4-1)+ABS(J5-1)</f>
        <v>2.2204460492503131E-16</v>
      </c>
    </row>
    <row r="7" spans="1:11" ht="14.25" customHeight="1" x14ac:dyDescent="0.35">
      <c r="A7" s="1" t="s">
        <v>8</v>
      </c>
      <c r="B7" s="11">
        <f t="shared" si="0"/>
        <v>0.1111111111111111</v>
      </c>
      <c r="C7" s="1">
        <f>C6/H9</f>
        <v>0.33333333333333331</v>
      </c>
      <c r="E7" s="4" t="s">
        <v>35</v>
      </c>
      <c r="F7" s="1">
        <f>J1-0.5</f>
        <v>2.5</v>
      </c>
      <c r="G7" s="4" t="s">
        <v>11</v>
      </c>
      <c r="H7" s="3">
        <f>J1+0.5</f>
        <v>3.5</v>
      </c>
    </row>
    <row r="8" spans="1:11" ht="14.25" customHeight="1" thickBot="1" x14ac:dyDescent="0.4">
      <c r="A8" s="1" t="s">
        <v>0</v>
      </c>
      <c r="B8" s="12">
        <f t="shared" si="0"/>
        <v>3.7037037037037035E-2</v>
      </c>
      <c r="C8" s="1">
        <f>C6/H9^2</f>
        <v>0.1111111111111111</v>
      </c>
      <c r="E8" s="4" t="s">
        <v>36</v>
      </c>
      <c r="F8" s="1">
        <f>J3-0.5</f>
        <v>2.5</v>
      </c>
      <c r="G8" s="4" t="s">
        <v>11</v>
      </c>
      <c r="H8" s="3">
        <f>J3+0.5</f>
        <v>3.5</v>
      </c>
    </row>
    <row r="9" spans="1:11" ht="14.25" customHeight="1" x14ac:dyDescent="0.35">
      <c r="A9" s="1" t="s">
        <v>1</v>
      </c>
      <c r="B9" s="1">
        <v>0</v>
      </c>
      <c r="C9" s="1">
        <f>C6/H9^3</f>
        <v>3.7037037037037035E-2</v>
      </c>
      <c r="E9" s="4" t="s">
        <v>38</v>
      </c>
      <c r="G9" s="2" t="s">
        <v>12</v>
      </c>
      <c r="H9" s="7">
        <v>3</v>
      </c>
    </row>
    <row r="10" spans="1:11" ht="15" customHeight="1" x14ac:dyDescent="0.35"/>
    <row r="11" spans="1:11" ht="15" customHeight="1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 DAHAKA</dc:creator>
  <cp:lastModifiedBy>BOT DAHAKA</cp:lastModifiedBy>
  <dcterms:created xsi:type="dcterms:W3CDTF">2015-06-05T18:17:20Z</dcterms:created>
  <dcterms:modified xsi:type="dcterms:W3CDTF">2024-07-12T14:10:30Z</dcterms:modified>
</cp:coreProperties>
</file>