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ortlewiscollege-my.sharepoint.com/personal/sjturner_fortlewis_edu/Documents/Disc/FacetContactFoceMagnitude/SlideSlideTether/"/>
    </mc:Choice>
  </mc:AlternateContent>
  <xr:revisionPtr revIDLastSave="8" documentId="8_{BEB9DD16-9359-4F2B-B942-CCDAF5510C27}" xr6:coauthVersionLast="45" xr6:coauthVersionMax="45" xr10:uidLastSave="{94B7D2DA-A4F5-4036-94EC-519766D77D6C}"/>
  <bookViews>
    <workbookView xWindow="2928" yWindow="2928" windowWidth="17280" windowHeight="9036" xr2:uid="{DC13FFB5-C88F-4B80-BEA6-6C474BD1E21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55" i="1" l="1"/>
  <c r="T55" i="1"/>
  <c r="Q55" i="1"/>
  <c r="N55" i="1"/>
  <c r="K55" i="1"/>
  <c r="H55" i="1"/>
  <c r="E55" i="1"/>
  <c r="B55" i="1"/>
  <c r="W54" i="1"/>
  <c r="T54" i="1"/>
  <c r="Q54" i="1"/>
  <c r="N54" i="1"/>
  <c r="K54" i="1"/>
  <c r="H54" i="1"/>
  <c r="E54" i="1"/>
  <c r="B54" i="1"/>
  <c r="W53" i="1"/>
  <c r="T53" i="1"/>
  <c r="Q53" i="1"/>
  <c r="N53" i="1"/>
  <c r="K53" i="1"/>
  <c r="H53" i="1"/>
  <c r="E53" i="1"/>
  <c r="B53" i="1"/>
  <c r="W52" i="1"/>
  <c r="T52" i="1"/>
  <c r="Q52" i="1"/>
  <c r="N52" i="1"/>
  <c r="K52" i="1"/>
  <c r="H52" i="1"/>
  <c r="E52" i="1"/>
  <c r="B52" i="1"/>
  <c r="W51" i="1"/>
  <c r="T51" i="1"/>
  <c r="Q51" i="1"/>
  <c r="N51" i="1"/>
  <c r="K51" i="1"/>
  <c r="H51" i="1"/>
  <c r="E51" i="1"/>
  <c r="B51" i="1"/>
  <c r="W50" i="1"/>
  <c r="T50" i="1"/>
  <c r="Q50" i="1"/>
  <c r="N50" i="1"/>
  <c r="K50" i="1"/>
  <c r="H50" i="1"/>
  <c r="E50" i="1"/>
  <c r="B50" i="1"/>
  <c r="W49" i="1"/>
  <c r="T49" i="1"/>
  <c r="Q49" i="1"/>
  <c r="N49" i="1"/>
  <c r="K49" i="1"/>
  <c r="H49" i="1"/>
  <c r="E49" i="1"/>
  <c r="B49" i="1"/>
  <c r="W48" i="1"/>
  <c r="T48" i="1"/>
  <c r="Q48" i="1"/>
  <c r="N48" i="1"/>
  <c r="K48" i="1"/>
  <c r="H48" i="1"/>
  <c r="E48" i="1"/>
  <c r="B48" i="1"/>
  <c r="W47" i="1"/>
  <c r="T47" i="1"/>
  <c r="Q47" i="1"/>
  <c r="N47" i="1"/>
  <c r="K47" i="1"/>
  <c r="H47" i="1"/>
  <c r="E47" i="1"/>
  <c r="B47" i="1"/>
  <c r="W46" i="1"/>
  <c r="T46" i="1"/>
  <c r="Q46" i="1"/>
  <c r="N46" i="1"/>
  <c r="K46" i="1"/>
  <c r="H46" i="1"/>
  <c r="E46" i="1"/>
  <c r="B46" i="1"/>
  <c r="W45" i="1"/>
  <c r="T45" i="1"/>
  <c r="Q45" i="1"/>
  <c r="N45" i="1"/>
  <c r="K45" i="1"/>
  <c r="H45" i="1"/>
  <c r="E45" i="1"/>
  <c r="B45" i="1"/>
  <c r="W44" i="1"/>
  <c r="T44" i="1"/>
  <c r="Q44" i="1"/>
  <c r="N44" i="1"/>
  <c r="K44" i="1"/>
  <c r="H44" i="1"/>
  <c r="E44" i="1"/>
  <c r="B44" i="1"/>
  <c r="W43" i="1"/>
  <c r="T43" i="1"/>
  <c r="Q43" i="1"/>
  <c r="N43" i="1"/>
  <c r="K43" i="1"/>
  <c r="H43" i="1"/>
  <c r="E43" i="1"/>
  <c r="B43" i="1"/>
  <c r="W42" i="1"/>
  <c r="T42" i="1"/>
  <c r="Q42" i="1"/>
  <c r="N42" i="1"/>
  <c r="K42" i="1"/>
  <c r="H42" i="1"/>
  <c r="E42" i="1"/>
  <c r="B42" i="1"/>
  <c r="W41" i="1"/>
  <c r="T41" i="1"/>
  <c r="Q41" i="1"/>
  <c r="N41" i="1"/>
  <c r="K41" i="1"/>
  <c r="H41" i="1"/>
  <c r="E41" i="1"/>
  <c r="B41" i="1"/>
  <c r="W40" i="1"/>
  <c r="T40" i="1"/>
  <c r="Q40" i="1"/>
  <c r="N40" i="1"/>
  <c r="K40" i="1"/>
  <c r="H40" i="1"/>
  <c r="E40" i="1"/>
  <c r="B40" i="1"/>
  <c r="W39" i="1"/>
  <c r="T39" i="1"/>
  <c r="Q39" i="1"/>
  <c r="N39" i="1"/>
  <c r="K39" i="1"/>
  <c r="H39" i="1"/>
  <c r="E39" i="1"/>
  <c r="B39" i="1"/>
  <c r="W38" i="1"/>
  <c r="T38" i="1"/>
  <c r="Q38" i="1"/>
  <c r="N38" i="1"/>
  <c r="K38" i="1"/>
  <c r="H38" i="1"/>
  <c r="E38" i="1"/>
  <c r="B38" i="1"/>
  <c r="W37" i="1"/>
  <c r="T37" i="1"/>
  <c r="Q37" i="1"/>
  <c r="N37" i="1"/>
  <c r="K37" i="1"/>
  <c r="H37" i="1"/>
  <c r="E37" i="1"/>
  <c r="B37" i="1"/>
  <c r="W36" i="1"/>
  <c r="T36" i="1"/>
  <c r="Q36" i="1"/>
  <c r="N36" i="1"/>
  <c r="K36" i="1"/>
  <c r="H36" i="1"/>
  <c r="E36" i="1"/>
  <c r="B36" i="1"/>
  <c r="W35" i="1"/>
  <c r="T35" i="1"/>
  <c r="Q35" i="1"/>
  <c r="N35" i="1"/>
  <c r="K35" i="1"/>
  <c r="H35" i="1"/>
  <c r="E35" i="1"/>
  <c r="B35" i="1"/>
  <c r="W26" i="1"/>
  <c r="T26" i="1"/>
  <c r="Q26" i="1"/>
  <c r="N26" i="1"/>
  <c r="K26" i="1"/>
  <c r="H26" i="1"/>
  <c r="E26" i="1"/>
  <c r="B26" i="1"/>
  <c r="W25" i="1"/>
  <c r="T25" i="1"/>
  <c r="Q25" i="1"/>
  <c r="N25" i="1"/>
  <c r="K25" i="1"/>
  <c r="H25" i="1"/>
  <c r="E25" i="1"/>
  <c r="B25" i="1"/>
  <c r="W24" i="1"/>
  <c r="T24" i="1"/>
  <c r="Q24" i="1"/>
  <c r="N24" i="1"/>
  <c r="K24" i="1"/>
  <c r="H24" i="1"/>
  <c r="E24" i="1"/>
  <c r="B24" i="1"/>
  <c r="W23" i="1"/>
  <c r="T23" i="1"/>
  <c r="Q23" i="1"/>
  <c r="N23" i="1"/>
  <c r="K23" i="1"/>
  <c r="H23" i="1"/>
  <c r="E23" i="1"/>
  <c r="B23" i="1"/>
  <c r="W22" i="1"/>
  <c r="T22" i="1"/>
  <c r="Q22" i="1"/>
  <c r="N22" i="1"/>
  <c r="K22" i="1"/>
  <c r="H22" i="1"/>
  <c r="E22" i="1"/>
  <c r="B22" i="1"/>
  <c r="W21" i="1"/>
  <c r="T21" i="1"/>
  <c r="Q21" i="1"/>
  <c r="N21" i="1"/>
  <c r="K21" i="1"/>
  <c r="H21" i="1"/>
  <c r="E21" i="1"/>
  <c r="B21" i="1"/>
  <c r="W20" i="1"/>
  <c r="T20" i="1"/>
  <c r="Q20" i="1"/>
  <c r="N20" i="1"/>
  <c r="K20" i="1"/>
  <c r="H20" i="1"/>
  <c r="E20" i="1"/>
  <c r="B20" i="1"/>
  <c r="W19" i="1"/>
  <c r="T19" i="1"/>
  <c r="Q19" i="1"/>
  <c r="N19" i="1"/>
  <c r="K19" i="1"/>
  <c r="H19" i="1"/>
  <c r="E19" i="1"/>
  <c r="B19" i="1"/>
  <c r="W18" i="1"/>
  <c r="T18" i="1"/>
  <c r="Q18" i="1"/>
  <c r="N18" i="1"/>
  <c r="K18" i="1"/>
  <c r="H18" i="1"/>
  <c r="E18" i="1"/>
  <c r="B18" i="1"/>
  <c r="W17" i="1"/>
  <c r="T17" i="1"/>
  <c r="Q17" i="1"/>
  <c r="N17" i="1"/>
  <c r="K17" i="1"/>
  <c r="H17" i="1"/>
  <c r="E17" i="1"/>
  <c r="B17" i="1"/>
  <c r="W16" i="1"/>
  <c r="T16" i="1"/>
  <c r="Q16" i="1"/>
  <c r="N16" i="1"/>
  <c r="K16" i="1"/>
  <c r="H16" i="1"/>
  <c r="E16" i="1"/>
  <c r="B16" i="1"/>
  <c r="W15" i="1"/>
  <c r="T15" i="1"/>
  <c r="Q15" i="1"/>
  <c r="N15" i="1"/>
  <c r="K15" i="1"/>
  <c r="H15" i="1"/>
  <c r="E15" i="1"/>
  <c r="B15" i="1"/>
  <c r="W14" i="1"/>
  <c r="T14" i="1"/>
  <c r="Q14" i="1"/>
  <c r="N14" i="1"/>
  <c r="K14" i="1"/>
  <c r="H14" i="1"/>
  <c r="E14" i="1"/>
  <c r="B14" i="1"/>
  <c r="W13" i="1"/>
  <c r="T13" i="1"/>
  <c r="Q13" i="1"/>
  <c r="N13" i="1"/>
  <c r="K13" i="1"/>
  <c r="H13" i="1"/>
  <c r="E13" i="1"/>
  <c r="B13" i="1"/>
  <c r="W12" i="1"/>
  <c r="T12" i="1"/>
  <c r="Q12" i="1"/>
  <c r="N12" i="1"/>
  <c r="K12" i="1"/>
  <c r="H12" i="1"/>
  <c r="E12" i="1"/>
  <c r="B12" i="1"/>
  <c r="W11" i="1"/>
  <c r="T11" i="1"/>
  <c r="Q11" i="1"/>
  <c r="N11" i="1"/>
  <c r="K11" i="1"/>
  <c r="H11" i="1"/>
  <c r="E11" i="1"/>
  <c r="B11" i="1"/>
  <c r="W10" i="1"/>
  <c r="T10" i="1"/>
  <c r="Q10" i="1"/>
  <c r="N10" i="1"/>
  <c r="K10" i="1"/>
  <c r="H10" i="1"/>
  <c r="E10" i="1"/>
  <c r="B10" i="1"/>
  <c r="W9" i="1"/>
  <c r="T9" i="1"/>
  <c r="Q9" i="1"/>
  <c r="N9" i="1"/>
  <c r="K9" i="1"/>
  <c r="H9" i="1"/>
  <c r="E9" i="1"/>
  <c r="B9" i="1"/>
  <c r="W8" i="1"/>
  <c r="T8" i="1"/>
  <c r="Q8" i="1"/>
  <c r="N8" i="1"/>
  <c r="K8" i="1"/>
  <c r="H8" i="1"/>
  <c r="E8" i="1"/>
  <c r="B8" i="1"/>
  <c r="W7" i="1"/>
  <c r="T7" i="1"/>
  <c r="Q7" i="1"/>
  <c r="N7" i="1"/>
  <c r="K7" i="1"/>
  <c r="H7" i="1"/>
  <c r="E7" i="1"/>
  <c r="B7" i="1"/>
  <c r="W6" i="1"/>
  <c r="T6" i="1"/>
  <c r="Q6" i="1"/>
  <c r="N6" i="1"/>
  <c r="K6" i="1"/>
  <c r="H6" i="1"/>
  <c r="E6" i="1"/>
  <c r="B6" i="1"/>
</calcChain>
</file>

<file path=xl/sharedStrings.xml><?xml version="1.0" encoding="utf-8"?>
<sst xmlns="http://schemas.openxmlformats.org/spreadsheetml/2006/main" count="75" uniqueCount="19">
  <si>
    <t>Facet Contact Force Magnitude (CFNM)</t>
  </si>
  <si>
    <t>units=</t>
  </si>
  <si>
    <t>Newtons</t>
  </si>
  <si>
    <t>6LR_7UR</t>
  </si>
  <si>
    <t>6LL_7UL</t>
  </si>
  <si>
    <t>5LR_6UR</t>
  </si>
  <si>
    <t>5LL_6UL</t>
  </si>
  <si>
    <t>4LR_5UR</t>
  </si>
  <si>
    <t>4LL_5UL</t>
  </si>
  <si>
    <t>3LR_4UR</t>
  </si>
  <si>
    <t>3LL_4UL</t>
  </si>
  <si>
    <t>time</t>
  </si>
  <si>
    <t>moment</t>
  </si>
  <si>
    <t>CFNM</t>
  </si>
  <si>
    <t>moment is negative bc of rotation</t>
  </si>
  <si>
    <t>4P SlideSlide Tether</t>
  </si>
  <si>
    <t>S2_4P_SlideSlide_Tether.odb</t>
  </si>
  <si>
    <t>4N SlideSlide Tether</t>
  </si>
  <si>
    <t>S2_4N_SlideSlide_Tether.odb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</si>
</sst>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B0C1D30-78F2-40C3-8615-83F22CE4E828}" name="Table1" displayName="Table1" ref="A5:C26" totalsRowShown="0">
  <autoFilter ref="A5:C26" xr:uid="{B51152C2-1DB5-4A34-841F-5C9BA24EA959}"/>
  <tableColumns count="3">
    <tableColumn id="1" xr3:uid="{7799CD14-1AC2-4274-A83C-F4E736D5294A}" name="time"/>
    <tableColumn id="2" xr3:uid="{5E17B1B6-81B7-4988-BA52-1702ED1B7E22}" name="moment" dataDxfId="15">
      <calculatedColumnFormula>(Table1[[#This Row],[time]]-2)*2</calculatedColumnFormula>
    </tableColumn>
    <tableColumn id="3" xr3:uid="{68584228-A2D3-4400-800A-921A006F7A9E}" name="CFNM"/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D3C64A1-6D79-419D-8A3B-515D3E536AC7}" name="Table235" displayName="Table235" ref="D34:F55" totalsRowShown="0">
  <autoFilter ref="D34:F55" xr:uid="{1F9D3BD5-2D9E-4296-9248-AC3ED25113B7}"/>
  <tableColumns count="3">
    <tableColumn id="1" xr3:uid="{1E5CC08D-ED10-4E54-9CFF-A61483116DA3}" name="time"/>
    <tableColumn id="2" xr3:uid="{C2C75560-D0D0-4A6F-95D5-B8A92F0F81E0}" name="moment" dataDxfId="6">
      <calculatedColumnFormula>-(Table134[[#This Row],[time]]-2)*2</calculatedColumnFormula>
    </tableColumn>
    <tableColumn id="3" xr3:uid="{ADF5CB71-D53A-43B0-B84D-984B8FA2A53A}" name="CFNM"/>
  </tableColumns>
  <tableStyleInfo name="TableStyleLight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2B5A0699-58F6-48BF-B811-674E917AE42C}" name="Table336" displayName="Table336" ref="G34:I55" totalsRowShown="0">
  <autoFilter ref="G34:I55" xr:uid="{0D2AA240-48B7-44C8-9A76-A1B167820337}"/>
  <tableColumns count="3">
    <tableColumn id="1" xr3:uid="{FCE95ABE-DDB2-408B-9A04-6FFF0C8F50E0}" name="time"/>
    <tableColumn id="2" xr3:uid="{68D11703-B9B7-491C-AC03-10F53FF16BFD}" name="moment" dataDxfId="5">
      <calculatedColumnFormula>-(Table134[[#This Row],[time]]-2)*2</calculatedColumnFormula>
    </tableColumn>
    <tableColumn id="3" xr3:uid="{083F60A5-ABF8-4309-B86D-C596DEFD9159}" name="CFNM"/>
  </tableColumns>
  <tableStyleInfo name="TableStyleLight3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80BF1570-1F0E-4C9E-BAC5-25B854FE035D}" name="Table437" displayName="Table437" ref="J34:L55" totalsRowShown="0">
  <autoFilter ref="J34:L55" xr:uid="{EED17E20-ACCA-4138-9424-75B40AA96639}"/>
  <tableColumns count="3">
    <tableColumn id="1" xr3:uid="{BB5DE690-1BE3-4EA5-BECA-F889DBEA3500}" name="time"/>
    <tableColumn id="2" xr3:uid="{CA16E9BC-C75A-48EA-8AC0-AC50182FAD81}" name="moment" dataDxfId="4">
      <calculatedColumnFormula>-(Table134[[#This Row],[time]]-2)*2</calculatedColumnFormula>
    </tableColumn>
    <tableColumn id="3" xr3:uid="{A34DEC2C-6BF2-4D79-95F7-D8C8A2B29CBF}" name="CFNM"/>
  </tableColumns>
  <tableStyleInfo name="TableStyleLight4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EB3555FF-57CF-4F7A-8F5B-34D4FFD46E05}" name="Table538" displayName="Table538" ref="M34:O55" totalsRowShown="0">
  <autoFilter ref="M34:O55" xr:uid="{2FA5280D-8956-4561-A9DD-B300EFB26D2D}"/>
  <tableColumns count="3">
    <tableColumn id="1" xr3:uid="{10E799A3-24B0-4171-AB84-E7D17464C4B4}" name="time"/>
    <tableColumn id="2" xr3:uid="{86DD274D-CF7D-4A03-9724-792F47F1003D}" name="moment" dataDxfId="3">
      <calculatedColumnFormula>-(Table134[[#This Row],[time]]-2)*2</calculatedColumnFormula>
    </tableColumn>
    <tableColumn id="3" xr3:uid="{F9B4EFFB-AD3C-45FC-8466-1F765545B633}" name="CFNM"/>
  </tableColumns>
  <tableStyleInfo name="TableStyleLight5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CC3706D-B671-4439-84F5-A8EB6FD8FCEB}" name="Table639" displayName="Table639" ref="P34:R55" totalsRowShown="0">
  <autoFilter ref="P34:R55" xr:uid="{BA82A7FA-26EB-4D32-866F-F29B7F12D69D}"/>
  <tableColumns count="3">
    <tableColumn id="1" xr3:uid="{93544884-167C-43E0-AC8E-DA5579AEA21B}" name="time"/>
    <tableColumn id="2" xr3:uid="{9EA85C1F-0B04-4523-8291-5156E0C5C516}" name="moment" dataDxfId="2">
      <calculatedColumnFormula>-(Table134[[#This Row],[time]]-2)*2</calculatedColumnFormula>
    </tableColumn>
    <tableColumn id="3" xr3:uid="{EF7490D3-94EC-4FAA-8A5D-BD01A5754CB1}" name="CFNM"/>
  </tableColumns>
  <tableStyleInfo name="TableStyleLight6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25A682A4-DD1C-4D5C-AE0F-B3DC2F7E0203}" name="Table740" displayName="Table740" ref="S34:U55" totalsRowShown="0">
  <autoFilter ref="S34:U55" xr:uid="{78159D8D-7EFD-4996-92EF-95F5988EE99A}"/>
  <tableColumns count="3">
    <tableColumn id="1" xr3:uid="{60FBDA57-A2E1-4893-9E91-61B04C1EBD00}" name="time"/>
    <tableColumn id="2" xr3:uid="{0DE7F348-73B9-495E-990E-68980376DC46}" name="moment" dataDxfId="1">
      <calculatedColumnFormula>-(Table134[[#This Row],[time]]-2)*2</calculatedColumnFormula>
    </tableColumn>
    <tableColumn id="3" xr3:uid="{5AA6F5EA-4C04-40C4-9118-CA7D332C4F62}" name="CFNM"/>
  </tableColumns>
  <tableStyleInfo name="TableStyleLight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D346EAFA-38D9-421E-AA0A-47B325D16137}" name="Table841" displayName="Table841" ref="V34:X55" totalsRowShown="0">
  <autoFilter ref="V34:X55" xr:uid="{002AD779-1D6C-489D-BEDE-D1D8397D10AD}"/>
  <tableColumns count="3">
    <tableColumn id="1" xr3:uid="{08BDA613-B325-4CE3-9906-F93D3854A725}" name="time"/>
    <tableColumn id="2" xr3:uid="{34B0D08E-8FE1-4F3B-991F-E57AAD78A908}" name="moment" dataDxfId="0">
      <calculatedColumnFormula>-(Table134[[#This Row],[time]]-2)*2</calculatedColumnFormula>
    </tableColumn>
    <tableColumn id="3" xr3:uid="{80BE0A32-5509-4DCE-B6F3-50C0BF4E18E4}" name="CFNM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81D9584-FBA4-428F-9EDC-5535A6F549E2}" name="Table2" displayName="Table2" ref="D5:F26" totalsRowShown="0">
  <autoFilter ref="D5:F26" xr:uid="{230AC7A8-D606-4264-B749-1336CD7FF76A}"/>
  <tableColumns count="3">
    <tableColumn id="1" xr3:uid="{0822B5D6-AD6D-4F21-83EA-F9EA9A4BAD4B}" name="time"/>
    <tableColumn id="2" xr3:uid="{BEDF0088-EE66-49DD-9DED-25C88DF4B6A8}" name="moment" dataDxfId="14">
      <calculatedColumnFormula>(Table2[[#This Row],[time]]-2)*2</calculatedColumnFormula>
    </tableColumn>
    <tableColumn id="3" xr3:uid="{D1B97408-5F20-4562-B250-202C858833FB}" name="CFNM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AE1F8B4-8402-4BD7-B375-2BAFDE14904C}" name="Table3" displayName="Table3" ref="G5:I26" totalsRowShown="0">
  <autoFilter ref="G5:I26" xr:uid="{5128F8F6-621C-4CE9-BC2B-07F40FBC8CB8}"/>
  <tableColumns count="3">
    <tableColumn id="1" xr3:uid="{742CD9E2-486F-48C8-BE62-AAF840B85B96}" name="time"/>
    <tableColumn id="2" xr3:uid="{43D9263E-ADB9-40F3-A56F-0CA42713DBD3}" name="moment" dataDxfId="13">
      <calculatedColumnFormula>(Table3[[#This Row],[time]]-2)*2</calculatedColumnFormula>
    </tableColumn>
    <tableColumn id="3" xr3:uid="{468FD0FA-71DD-469F-88B9-16356E9E8003}" name="CFNM"/>
  </tableColumns>
  <tableStyleInfo name="TableStyleLight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D080385-2856-4A57-AF3E-B5F3D3462348}" name="Table4" displayName="Table4" ref="J5:L26" totalsRowShown="0">
  <autoFilter ref="J5:L26" xr:uid="{09B4F697-AC69-479B-AF18-1DD92669FA86}"/>
  <tableColumns count="3">
    <tableColumn id="1" xr3:uid="{41F06D02-BAEA-4326-8C3D-A26F7CF3826D}" name="time"/>
    <tableColumn id="2" xr3:uid="{223B5835-F69C-4768-A1A2-04C3ED7F8C72}" name="moment" dataDxfId="12">
      <calculatedColumnFormula>(Table4[[#This Row],[time]]-2)*2</calculatedColumnFormula>
    </tableColumn>
    <tableColumn id="3" xr3:uid="{019C10BC-8DB6-406A-9BED-032E3FAD4199}" name="CFNM"/>
  </tableColumns>
  <tableStyleInfo name="TableStyleLight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CD07A20-9973-4D5C-82E7-5A4C99ACB8CA}" name="Table5" displayName="Table5" ref="M5:O26" totalsRowShown="0">
  <autoFilter ref="M5:O26" xr:uid="{6FD69054-38B2-4FF9-852D-67500BD0B67D}"/>
  <tableColumns count="3">
    <tableColumn id="1" xr3:uid="{EB2AF23D-5DB8-445F-B2C4-9D09BE877353}" name="time"/>
    <tableColumn id="2" xr3:uid="{EBE01CF9-EBB1-49EB-9131-E319392B558C}" name="moment" dataDxfId="11">
      <calculatedColumnFormula>(Table5[[#This Row],[time]]-2)*2</calculatedColumnFormula>
    </tableColumn>
    <tableColumn id="3" xr3:uid="{5778BE36-F003-4230-9E47-79837931E249}" name="CFNM"/>
  </tableColumns>
  <tableStyleInfo name="TableStyleLight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E111797-7F93-43C0-8250-F9021B4AEE5F}" name="Table6" displayName="Table6" ref="P5:R26" totalsRowShown="0">
  <autoFilter ref="P5:R26" xr:uid="{C0D5C2AD-90D5-4322-9DFD-F77109A92C9D}"/>
  <tableColumns count="3">
    <tableColumn id="1" xr3:uid="{7EFF9803-F8C7-49A1-9840-1D7737483172}" name="time"/>
    <tableColumn id="2" xr3:uid="{71D3EA56-DD40-4F8A-AE10-99E4A3A032F8}" name="moment" dataDxfId="10">
      <calculatedColumnFormula>(Table6[[#This Row],[time]]-2)*2</calculatedColumnFormula>
    </tableColumn>
    <tableColumn id="3" xr3:uid="{DCD97CA2-4F76-4071-8882-803D299650C3}" name="CFNM"/>
  </tableColumns>
  <tableStyleInfo name="TableStyleLight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EC42F78-08A7-40B6-B0E4-55785BFA54F6}" name="Table7" displayName="Table7" ref="S5:U26" totalsRowShown="0">
  <autoFilter ref="S5:U26" xr:uid="{34DB82D9-51A1-4765-AA4E-55E0F2055BF1}"/>
  <tableColumns count="3">
    <tableColumn id="1" xr3:uid="{9CECB96A-5FEE-465F-AA50-7C3A0C2FDBBE}" name="time"/>
    <tableColumn id="2" xr3:uid="{F77A80C6-5F53-4D0E-A5B4-628B76C2117C}" name="moment" dataDxfId="9">
      <calculatedColumnFormula>(Table7[[#This Row],[time]]-2)*2</calculatedColumnFormula>
    </tableColumn>
    <tableColumn id="3" xr3:uid="{BCA39A56-10E6-4280-B49D-D15975C20A4C}" name="CFNM"/>
  </tableColumns>
  <tableStyleInfo name="TableStyleLight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EF8A538F-2AA9-4B7B-B06C-90B5D58C2A36}" name="Table8" displayName="Table8" ref="V5:X26" totalsRowShown="0">
  <autoFilter ref="V5:X26" xr:uid="{6E642D1B-58CA-4539-B494-80E5A0922105}"/>
  <tableColumns count="3">
    <tableColumn id="1" xr3:uid="{96988110-50B3-4A51-B006-2BBECF74A446}" name="time"/>
    <tableColumn id="2" xr3:uid="{9D267859-6137-426E-BAAD-C9B57214C464}" name="moment" dataDxfId="8">
      <calculatedColumnFormula>(Table8[[#This Row],[time]]-2)*2</calculatedColumnFormula>
    </tableColumn>
    <tableColumn id="3" xr3:uid="{E9629EBD-536B-467C-9D59-718A051C5123}" name="CFNM"/>
  </tableColumns>
  <tableStyleInfo name="TableStyleLight8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112FE11B-DCD4-4314-BA2B-70BEF4B88D6A}" name="Table134" displayName="Table134" ref="A34:C55" totalsRowShown="0">
  <autoFilter ref="A34:C55" xr:uid="{6A782BAA-AE01-496D-80A5-760FF6C2D1CB}"/>
  <tableColumns count="3">
    <tableColumn id="1" xr3:uid="{E7F6681A-5BB8-450F-A2F4-1A5AE6F252CB}" name="time"/>
    <tableColumn id="2" xr3:uid="{23ED010D-CA2E-44D7-81D8-344CD21BDC43}" name="moment" dataDxfId="7">
      <calculatedColumnFormula>-(Table134[[#This Row],[time]]-2)*2</calculatedColumnFormula>
    </tableColumn>
    <tableColumn id="3" xr3:uid="{59DFBF2F-210A-437C-9338-9463DF1BA7F7}" name="CFNM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13" Type="http://schemas.openxmlformats.org/officeDocument/2006/relationships/table" Target="../tables/table13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12" Type="http://schemas.openxmlformats.org/officeDocument/2006/relationships/table" Target="../tables/table12.xml"/><Relationship Id="rId2" Type="http://schemas.openxmlformats.org/officeDocument/2006/relationships/table" Target="../tables/table2.xml"/><Relationship Id="rId16" Type="http://schemas.openxmlformats.org/officeDocument/2006/relationships/table" Target="../tables/table16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11" Type="http://schemas.openxmlformats.org/officeDocument/2006/relationships/table" Target="../tables/table11.xml"/><Relationship Id="rId5" Type="http://schemas.openxmlformats.org/officeDocument/2006/relationships/table" Target="../tables/table5.xml"/><Relationship Id="rId15" Type="http://schemas.openxmlformats.org/officeDocument/2006/relationships/table" Target="../tables/table15.xml"/><Relationship Id="rId10" Type="http://schemas.openxmlformats.org/officeDocument/2006/relationships/table" Target="../tables/table10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Relationship Id="rId14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C19C0-3354-47A1-ADA5-FE2FC6358F0E}">
  <dimension ref="A1:X55"/>
  <sheetViews>
    <sheetView tabSelected="1" topLeftCell="O28" workbookViewId="0">
      <selection activeCell="X35" sqref="X35:X55"/>
    </sheetView>
  </sheetViews>
  <sheetFormatPr defaultRowHeight="14.4" x14ac:dyDescent="0.3"/>
  <sheetData>
    <row r="1" spans="1:24" x14ac:dyDescent="0.3">
      <c r="A1" t="s">
        <v>15</v>
      </c>
      <c r="D1" t="s">
        <v>0</v>
      </c>
    </row>
    <row r="2" spans="1:24" x14ac:dyDescent="0.3">
      <c r="A2" t="s">
        <v>16</v>
      </c>
      <c r="D2" t="s">
        <v>1</v>
      </c>
      <c r="E2" t="s">
        <v>2</v>
      </c>
    </row>
    <row r="4" spans="1:24" x14ac:dyDescent="0.3">
      <c r="A4" t="s">
        <v>3</v>
      </c>
      <c r="D4" t="s">
        <v>4</v>
      </c>
      <c r="G4" t="s">
        <v>5</v>
      </c>
      <c r="J4" t="s">
        <v>6</v>
      </c>
      <c r="M4" t="s">
        <v>7</v>
      </c>
      <c r="P4" t="s">
        <v>8</v>
      </c>
      <c r="S4" t="s">
        <v>9</v>
      </c>
      <c r="V4" t="s">
        <v>10</v>
      </c>
    </row>
    <row r="5" spans="1:24" x14ac:dyDescent="0.3">
      <c r="A5" t="s">
        <v>11</v>
      </c>
      <c r="B5" t="s">
        <v>12</v>
      </c>
      <c r="C5" t="s">
        <v>13</v>
      </c>
      <c r="D5" t="s">
        <v>11</v>
      </c>
      <c r="E5" t="s">
        <v>12</v>
      </c>
      <c r="F5" t="s">
        <v>13</v>
      </c>
      <c r="G5" t="s">
        <v>11</v>
      </c>
      <c r="H5" t="s">
        <v>12</v>
      </c>
      <c r="I5" t="s">
        <v>13</v>
      </c>
      <c r="J5" t="s">
        <v>11</v>
      </c>
      <c r="K5" t="s">
        <v>12</v>
      </c>
      <c r="L5" t="s">
        <v>13</v>
      </c>
      <c r="M5" t="s">
        <v>11</v>
      </c>
      <c r="N5" t="s">
        <v>12</v>
      </c>
      <c r="O5" t="s">
        <v>13</v>
      </c>
      <c r="P5" t="s">
        <v>11</v>
      </c>
      <c r="Q5" t="s">
        <v>12</v>
      </c>
      <c r="R5" t="s">
        <v>13</v>
      </c>
      <c r="S5" t="s">
        <v>11</v>
      </c>
      <c r="T5" t="s">
        <v>12</v>
      </c>
      <c r="U5" t="s">
        <v>13</v>
      </c>
      <c r="V5" t="s">
        <v>11</v>
      </c>
      <c r="W5" t="s">
        <v>12</v>
      </c>
      <c r="X5" t="s">
        <v>13</v>
      </c>
    </row>
    <row r="6" spans="1:24" x14ac:dyDescent="0.3">
      <c r="A6">
        <v>2</v>
      </c>
      <c r="B6">
        <f>(Table1[[#This Row],[time]]-2)*2</f>
        <v>0</v>
      </c>
      <c r="C6">
        <v>8.3138100000000001</v>
      </c>
      <c r="D6">
        <v>2</v>
      </c>
      <c r="E6">
        <f>(Table2[[#This Row],[time]]-2)*2</f>
        <v>0</v>
      </c>
      <c r="F6">
        <v>1.4588099999999999</v>
      </c>
      <c r="G6">
        <v>2</v>
      </c>
      <c r="H6">
        <f>(Table3[[#This Row],[time]]-2)*2</f>
        <v>0</v>
      </c>
      <c r="I6">
        <v>1.7889999999999999</v>
      </c>
      <c r="J6">
        <v>2</v>
      </c>
      <c r="K6">
        <f>(Table4[[#This Row],[time]]-2)*2</f>
        <v>0</v>
      </c>
      <c r="L6">
        <v>2.8507699999999998</v>
      </c>
      <c r="M6">
        <v>2</v>
      </c>
      <c r="N6">
        <f>(Table5[[#This Row],[time]]-2)*2</f>
        <v>0</v>
      </c>
      <c r="O6">
        <v>6.3959700000000002</v>
      </c>
      <c r="P6">
        <v>2</v>
      </c>
      <c r="Q6">
        <f>(Table6[[#This Row],[time]]-2)*2</f>
        <v>0</v>
      </c>
      <c r="R6">
        <v>10.3024</v>
      </c>
      <c r="S6">
        <v>2</v>
      </c>
      <c r="T6">
        <f>(Table7[[#This Row],[time]]-2)*2</f>
        <v>0</v>
      </c>
      <c r="U6">
        <v>18.997399999999999</v>
      </c>
      <c r="V6">
        <v>2</v>
      </c>
      <c r="W6">
        <f>(Table8[[#This Row],[time]]-2)*2</f>
        <v>0</v>
      </c>
      <c r="X6">
        <v>18.324100000000001</v>
      </c>
    </row>
    <row r="7" spans="1:24" x14ac:dyDescent="0.3">
      <c r="A7">
        <v>2.0575000000000001</v>
      </c>
      <c r="B7">
        <f>(Table1[[#This Row],[time]]-2)*2</f>
        <v>0.11500000000000021</v>
      </c>
      <c r="C7">
        <v>9.9707699999999999</v>
      </c>
      <c r="D7">
        <v>2.0575000000000001</v>
      </c>
      <c r="E7">
        <f>(Table2[[#This Row],[time]]-2)*2</f>
        <v>0.11500000000000021</v>
      </c>
      <c r="F7">
        <v>3.2078700000000002</v>
      </c>
      <c r="G7">
        <v>2.0575000000000001</v>
      </c>
      <c r="H7">
        <f>(Table3[[#This Row],[time]]-2)*2</f>
        <v>0.11500000000000021</v>
      </c>
      <c r="I7">
        <v>2.76234</v>
      </c>
      <c r="J7">
        <v>2.0575000000000001</v>
      </c>
      <c r="K7">
        <f>(Table4[[#This Row],[time]]-2)*2</f>
        <v>0.11500000000000021</v>
      </c>
      <c r="L7">
        <v>4.6768299999999998</v>
      </c>
      <c r="M7">
        <v>2.0575000000000001</v>
      </c>
      <c r="N7">
        <f>(Table5[[#This Row],[time]]-2)*2</f>
        <v>0.11500000000000021</v>
      </c>
      <c r="O7">
        <v>6.6913999999999998</v>
      </c>
      <c r="P7">
        <v>2.0575000000000001</v>
      </c>
      <c r="Q7">
        <f>(Table6[[#This Row],[time]]-2)*2</f>
        <v>0.11500000000000021</v>
      </c>
      <c r="R7">
        <v>11.775700000000001</v>
      </c>
      <c r="S7">
        <v>2.0575000000000001</v>
      </c>
      <c r="T7">
        <f>(Table7[[#This Row],[time]]-2)*2</f>
        <v>0.11500000000000021</v>
      </c>
      <c r="U7">
        <v>18.7072</v>
      </c>
      <c r="V7">
        <v>2.0575000000000001</v>
      </c>
      <c r="W7">
        <f>(Table8[[#This Row],[time]]-2)*2</f>
        <v>0.11500000000000021</v>
      </c>
      <c r="X7">
        <v>17.908100000000001</v>
      </c>
    </row>
    <row r="8" spans="1:24" x14ac:dyDescent="0.3">
      <c r="A8">
        <v>2.1025</v>
      </c>
      <c r="B8">
        <f>(Table1[[#This Row],[time]]-2)*2</f>
        <v>0.20500000000000007</v>
      </c>
      <c r="C8">
        <v>8.9254499999999997</v>
      </c>
      <c r="D8">
        <v>2.1025</v>
      </c>
      <c r="E8">
        <f>(Table2[[#This Row],[time]]-2)*2</f>
        <v>0.20500000000000007</v>
      </c>
      <c r="F8">
        <v>2.8112900000000001</v>
      </c>
      <c r="G8">
        <v>2.1025</v>
      </c>
      <c r="H8">
        <f>(Table3[[#This Row],[time]]-2)*2</f>
        <v>0.20500000000000007</v>
      </c>
      <c r="I8">
        <v>1.3079400000000001</v>
      </c>
      <c r="J8">
        <v>2.1025</v>
      </c>
      <c r="K8">
        <f>(Table4[[#This Row],[time]]-2)*2</f>
        <v>0.20500000000000007</v>
      </c>
      <c r="L8">
        <v>2.8436300000000001</v>
      </c>
      <c r="M8">
        <v>2.1025</v>
      </c>
      <c r="N8">
        <f>(Table5[[#This Row],[time]]-2)*2</f>
        <v>0.20500000000000007</v>
      </c>
      <c r="O8">
        <v>2.4759799999999998</v>
      </c>
      <c r="P8">
        <v>2.1025</v>
      </c>
      <c r="Q8">
        <f>(Table6[[#This Row],[time]]-2)*2</f>
        <v>0.20500000000000007</v>
      </c>
      <c r="R8">
        <v>6.2255099999999999</v>
      </c>
      <c r="S8">
        <v>2.1025</v>
      </c>
      <c r="T8">
        <f>(Table7[[#This Row],[time]]-2)*2</f>
        <v>0.20500000000000007</v>
      </c>
      <c r="U8">
        <v>17.658300000000001</v>
      </c>
      <c r="V8">
        <v>2.1025</v>
      </c>
      <c r="W8">
        <f>(Table8[[#This Row],[time]]-2)*2</f>
        <v>0.20500000000000007</v>
      </c>
      <c r="X8">
        <v>16.5349</v>
      </c>
    </row>
    <row r="9" spans="1:24" x14ac:dyDescent="0.3">
      <c r="A9">
        <v>2.1671900000000002</v>
      </c>
      <c r="B9">
        <f>(Table1[[#This Row],[time]]-2)*2</f>
        <v>0.33438000000000034</v>
      </c>
      <c r="C9">
        <v>7.5117099999999999</v>
      </c>
      <c r="D9">
        <v>2.1671900000000002</v>
      </c>
      <c r="E9">
        <f>(Table2[[#This Row],[time]]-2)*2</f>
        <v>0.33438000000000034</v>
      </c>
      <c r="F9">
        <v>2.0319500000000001</v>
      </c>
      <c r="G9">
        <v>2.1671900000000002</v>
      </c>
      <c r="H9">
        <f>(Table3[[#This Row],[time]]-2)*2</f>
        <v>0.33438000000000034</v>
      </c>
      <c r="I9">
        <v>0.147483</v>
      </c>
      <c r="J9">
        <v>2.1671900000000002</v>
      </c>
      <c r="K9">
        <f>(Table4[[#This Row],[time]]-2)*2</f>
        <v>0.33438000000000034</v>
      </c>
      <c r="L9">
        <v>1.1991400000000001</v>
      </c>
      <c r="M9">
        <v>2.1671900000000002</v>
      </c>
      <c r="N9">
        <f>(Table5[[#This Row],[time]]-2)*2</f>
        <v>0.33438000000000034</v>
      </c>
      <c r="O9">
        <v>1.50884</v>
      </c>
      <c r="P9">
        <v>2.1671900000000002</v>
      </c>
      <c r="Q9">
        <f>(Table6[[#This Row],[time]]-2)*2</f>
        <v>0.33438000000000034</v>
      </c>
      <c r="R9">
        <v>4.3957600000000001</v>
      </c>
      <c r="S9">
        <v>2.1671900000000002</v>
      </c>
      <c r="T9">
        <f>(Table7[[#This Row],[time]]-2)*2</f>
        <v>0.33438000000000034</v>
      </c>
      <c r="U9">
        <v>17.071999999999999</v>
      </c>
      <c r="V9">
        <v>2.1671900000000002</v>
      </c>
      <c r="W9">
        <f>(Table8[[#This Row],[time]]-2)*2</f>
        <v>0.33438000000000034</v>
      </c>
      <c r="X9">
        <v>15.6526</v>
      </c>
    </row>
    <row r="10" spans="1:24" x14ac:dyDescent="0.3">
      <c r="A10">
        <v>2.2146499999999998</v>
      </c>
      <c r="B10">
        <f>(Table1[[#This Row],[time]]-2)*2</f>
        <v>0.42929999999999957</v>
      </c>
      <c r="C10">
        <v>5.7748699999999999</v>
      </c>
      <c r="D10">
        <v>2.2146499999999998</v>
      </c>
      <c r="E10">
        <f>(Table2[[#This Row],[time]]-2)*2</f>
        <v>0.42929999999999957</v>
      </c>
      <c r="F10">
        <v>0.94864099999999996</v>
      </c>
      <c r="G10">
        <v>2.2146499999999998</v>
      </c>
      <c r="H10">
        <f>(Table3[[#This Row],[time]]-2)*2</f>
        <v>0.42929999999999957</v>
      </c>
      <c r="I10">
        <v>4.2762099999999999E-3</v>
      </c>
      <c r="J10">
        <v>2.2146499999999998</v>
      </c>
      <c r="K10">
        <f>(Table4[[#This Row],[time]]-2)*2</f>
        <v>0.42929999999999957</v>
      </c>
      <c r="L10">
        <v>6.3136099999999999E-3</v>
      </c>
      <c r="M10">
        <v>2.2146499999999998</v>
      </c>
      <c r="N10">
        <f>(Table5[[#This Row],[time]]-2)*2</f>
        <v>0.42929999999999957</v>
      </c>
      <c r="O10">
        <v>1.08378</v>
      </c>
      <c r="P10">
        <v>2.2146499999999998</v>
      </c>
      <c r="Q10">
        <f>(Table6[[#This Row],[time]]-2)*2</f>
        <v>0.42929999999999957</v>
      </c>
      <c r="R10">
        <v>2.99004</v>
      </c>
      <c r="S10">
        <v>2.2146499999999998</v>
      </c>
      <c r="T10">
        <f>(Table7[[#This Row],[time]]-2)*2</f>
        <v>0.42929999999999957</v>
      </c>
      <c r="U10">
        <v>16.477900000000002</v>
      </c>
      <c r="V10">
        <v>2.2146499999999998</v>
      </c>
      <c r="W10">
        <f>(Table8[[#This Row],[time]]-2)*2</f>
        <v>0.42929999999999957</v>
      </c>
      <c r="X10">
        <v>14.7195</v>
      </c>
    </row>
    <row r="11" spans="1:24" x14ac:dyDescent="0.3">
      <c r="A11">
        <v>2.2715999999999998</v>
      </c>
      <c r="B11">
        <f>(Table1[[#This Row],[time]]-2)*2</f>
        <v>0.54319999999999968</v>
      </c>
      <c r="C11">
        <v>4.4530000000000003</v>
      </c>
      <c r="D11">
        <v>2.2715999999999998</v>
      </c>
      <c r="E11">
        <f>(Table2[[#This Row],[time]]-2)*2</f>
        <v>0.54319999999999968</v>
      </c>
      <c r="F11">
        <v>0.27107500000000001</v>
      </c>
      <c r="G11">
        <v>2.2715999999999998</v>
      </c>
      <c r="H11">
        <f>(Table3[[#This Row],[time]]-2)*2</f>
        <v>0.54319999999999968</v>
      </c>
      <c r="I11">
        <v>4.1385399999999996E-3</v>
      </c>
      <c r="J11">
        <v>2.2715999999999998</v>
      </c>
      <c r="K11">
        <f>(Table4[[#This Row],[time]]-2)*2</f>
        <v>0.54319999999999968</v>
      </c>
      <c r="L11">
        <v>5.3541099999999996E-3</v>
      </c>
      <c r="M11">
        <v>2.2715999999999998</v>
      </c>
      <c r="N11">
        <f>(Table5[[#This Row],[time]]-2)*2</f>
        <v>0.54319999999999968</v>
      </c>
      <c r="O11">
        <v>0.86692800000000003</v>
      </c>
      <c r="P11">
        <v>2.2715999999999998</v>
      </c>
      <c r="Q11">
        <f>(Table6[[#This Row],[time]]-2)*2</f>
        <v>0.54319999999999968</v>
      </c>
      <c r="R11">
        <v>2.1677200000000001</v>
      </c>
      <c r="S11">
        <v>2.2715999999999998</v>
      </c>
      <c r="T11">
        <f>(Table7[[#This Row],[time]]-2)*2</f>
        <v>0.54319999999999968</v>
      </c>
      <c r="U11">
        <v>16.0807</v>
      </c>
      <c r="V11">
        <v>2.2715999999999998</v>
      </c>
      <c r="W11">
        <f>(Table8[[#This Row],[time]]-2)*2</f>
        <v>0.54319999999999968</v>
      </c>
      <c r="X11">
        <v>14.1434</v>
      </c>
    </row>
    <row r="12" spans="1:24" x14ac:dyDescent="0.3">
      <c r="A12">
        <v>2.32233</v>
      </c>
      <c r="B12">
        <f>(Table1[[#This Row],[time]]-2)*2</f>
        <v>0.64466000000000001</v>
      </c>
      <c r="C12">
        <v>3.2728000000000002</v>
      </c>
      <c r="D12">
        <v>2.32233</v>
      </c>
      <c r="E12">
        <f>(Table2[[#This Row],[time]]-2)*2</f>
        <v>0.64466000000000001</v>
      </c>
      <c r="F12">
        <v>5.5241500000000002E-3</v>
      </c>
      <c r="G12">
        <v>2.32233</v>
      </c>
      <c r="H12">
        <f>(Table3[[#This Row],[time]]-2)*2</f>
        <v>0.64466000000000001</v>
      </c>
      <c r="I12">
        <v>3.9457700000000004E-3</v>
      </c>
      <c r="J12">
        <v>2.32233</v>
      </c>
      <c r="K12">
        <f>(Table4[[#This Row],[time]]-2)*2</f>
        <v>0.64466000000000001</v>
      </c>
      <c r="L12">
        <v>5.1830299999999999E-3</v>
      </c>
      <c r="M12">
        <v>2.32233</v>
      </c>
      <c r="N12">
        <f>(Table5[[#This Row],[time]]-2)*2</f>
        <v>0.64466000000000001</v>
      </c>
      <c r="O12">
        <v>0.63298399999999999</v>
      </c>
      <c r="P12">
        <v>2.32233</v>
      </c>
      <c r="Q12">
        <f>(Table6[[#This Row],[time]]-2)*2</f>
        <v>0.64466000000000001</v>
      </c>
      <c r="R12">
        <v>1.5419400000000001</v>
      </c>
      <c r="S12">
        <v>2.32233</v>
      </c>
      <c r="T12">
        <f>(Table7[[#This Row],[time]]-2)*2</f>
        <v>0.64466000000000001</v>
      </c>
      <c r="U12">
        <v>15.4831</v>
      </c>
      <c r="V12">
        <v>2.32233</v>
      </c>
      <c r="W12">
        <f>(Table8[[#This Row],[time]]-2)*2</f>
        <v>0.64466000000000001</v>
      </c>
      <c r="X12">
        <v>13.413</v>
      </c>
    </row>
    <row r="13" spans="1:24" x14ac:dyDescent="0.3">
      <c r="A13">
        <v>2.3587899999999999</v>
      </c>
      <c r="B13">
        <f>(Table1[[#This Row],[time]]-2)*2</f>
        <v>0.71757999999999988</v>
      </c>
      <c r="C13">
        <v>3.0259999999999998</v>
      </c>
      <c r="D13">
        <v>2.3587899999999999</v>
      </c>
      <c r="E13">
        <f>(Table2[[#This Row],[time]]-2)*2</f>
        <v>0.71757999999999988</v>
      </c>
      <c r="F13">
        <v>5.3921100000000003E-3</v>
      </c>
      <c r="G13">
        <v>2.3587899999999999</v>
      </c>
      <c r="H13">
        <f>(Table3[[#This Row],[time]]-2)*2</f>
        <v>0.71757999999999988</v>
      </c>
      <c r="I13">
        <v>3.9130299999999996E-3</v>
      </c>
      <c r="J13">
        <v>2.3587899999999999</v>
      </c>
      <c r="K13">
        <f>(Table4[[#This Row],[time]]-2)*2</f>
        <v>0.71757999999999988</v>
      </c>
      <c r="L13">
        <v>5.15862E-3</v>
      </c>
      <c r="M13">
        <v>2.3587899999999999</v>
      </c>
      <c r="N13">
        <f>(Table5[[#This Row],[time]]-2)*2</f>
        <v>0.71757999999999988</v>
      </c>
      <c r="O13">
        <v>0.531474</v>
      </c>
      <c r="P13">
        <v>2.3587899999999999</v>
      </c>
      <c r="Q13">
        <f>(Table6[[#This Row],[time]]-2)*2</f>
        <v>0.71757999999999988</v>
      </c>
      <c r="R13">
        <v>1.08612</v>
      </c>
      <c r="S13">
        <v>2.3587899999999999</v>
      </c>
      <c r="T13">
        <f>(Table7[[#This Row],[time]]-2)*2</f>
        <v>0.71757999999999988</v>
      </c>
      <c r="U13">
        <v>15.1685</v>
      </c>
      <c r="V13">
        <v>2.3587899999999999</v>
      </c>
      <c r="W13">
        <f>(Table8[[#This Row],[time]]-2)*2</f>
        <v>0.71757999999999988</v>
      </c>
      <c r="X13">
        <v>12.9621</v>
      </c>
    </row>
    <row r="14" spans="1:24" x14ac:dyDescent="0.3">
      <c r="A14">
        <v>2.4015499999999999</v>
      </c>
      <c r="B14">
        <f>(Table1[[#This Row],[time]]-2)*2</f>
        <v>0.8030999999999997</v>
      </c>
      <c r="C14">
        <v>3.0901200000000002</v>
      </c>
      <c r="D14">
        <v>2.4015499999999999</v>
      </c>
      <c r="E14">
        <f>(Table2[[#This Row],[time]]-2)*2</f>
        <v>0.8030999999999997</v>
      </c>
      <c r="F14">
        <v>5.41816E-3</v>
      </c>
      <c r="G14">
        <v>2.4015499999999999</v>
      </c>
      <c r="H14">
        <f>(Table3[[#This Row],[time]]-2)*2</f>
        <v>0.8030999999999997</v>
      </c>
      <c r="I14">
        <v>3.86193E-3</v>
      </c>
      <c r="J14">
        <v>2.4015499999999999</v>
      </c>
      <c r="K14">
        <f>(Table4[[#This Row],[time]]-2)*2</f>
        <v>0.8030999999999997</v>
      </c>
      <c r="L14">
        <v>5.1471599999999996E-3</v>
      </c>
      <c r="M14">
        <v>2.4015499999999999</v>
      </c>
      <c r="N14">
        <f>(Table5[[#This Row],[time]]-2)*2</f>
        <v>0.8030999999999997</v>
      </c>
      <c r="O14">
        <v>0.41950199999999999</v>
      </c>
      <c r="P14">
        <v>2.4015499999999999</v>
      </c>
      <c r="Q14">
        <f>(Table6[[#This Row],[time]]-2)*2</f>
        <v>0.8030999999999997</v>
      </c>
      <c r="R14">
        <v>0.54502600000000001</v>
      </c>
      <c r="S14">
        <v>2.4015499999999999</v>
      </c>
      <c r="T14">
        <f>(Table7[[#This Row],[time]]-2)*2</f>
        <v>0.8030999999999997</v>
      </c>
      <c r="U14">
        <v>14.756500000000001</v>
      </c>
      <c r="V14">
        <v>2.4015499999999999</v>
      </c>
      <c r="W14">
        <f>(Table8[[#This Row],[time]]-2)*2</f>
        <v>0.8030999999999997</v>
      </c>
      <c r="X14">
        <v>12.3718</v>
      </c>
    </row>
    <row r="15" spans="1:24" x14ac:dyDescent="0.3">
      <c r="A15">
        <v>2.47973</v>
      </c>
      <c r="B15">
        <f>(Table1[[#This Row],[time]]-2)*2</f>
        <v>0.95945999999999998</v>
      </c>
      <c r="C15">
        <v>3.1327500000000001</v>
      </c>
      <c r="D15">
        <v>2.47973</v>
      </c>
      <c r="E15">
        <f>(Table2[[#This Row],[time]]-2)*2</f>
        <v>0.95945999999999998</v>
      </c>
      <c r="F15">
        <v>5.44182E-3</v>
      </c>
      <c r="G15">
        <v>2.47973</v>
      </c>
      <c r="H15">
        <f>(Table3[[#This Row],[time]]-2)*2</f>
        <v>0.95945999999999998</v>
      </c>
      <c r="I15">
        <v>3.8282500000000001E-3</v>
      </c>
      <c r="J15">
        <v>2.47973</v>
      </c>
      <c r="K15">
        <f>(Table4[[#This Row],[time]]-2)*2</f>
        <v>0.95945999999999998</v>
      </c>
      <c r="L15">
        <v>5.1406100000000003E-3</v>
      </c>
      <c r="M15">
        <v>2.47973</v>
      </c>
      <c r="N15">
        <f>(Table5[[#This Row],[time]]-2)*2</f>
        <v>0.95945999999999998</v>
      </c>
      <c r="O15">
        <v>0.368064</v>
      </c>
      <c r="P15">
        <v>2.47973</v>
      </c>
      <c r="Q15">
        <f>(Table6[[#This Row],[time]]-2)*2</f>
        <v>0.95945999999999998</v>
      </c>
      <c r="R15">
        <v>0.40573399999999998</v>
      </c>
      <c r="S15">
        <v>2.47973</v>
      </c>
      <c r="T15">
        <f>(Table7[[#This Row],[time]]-2)*2</f>
        <v>0.95945999999999998</v>
      </c>
      <c r="U15">
        <v>14.5787</v>
      </c>
      <c r="V15">
        <v>2.47973</v>
      </c>
      <c r="W15">
        <f>(Table8[[#This Row],[time]]-2)*2</f>
        <v>0.95945999999999998</v>
      </c>
      <c r="X15">
        <v>12.1153</v>
      </c>
    </row>
    <row r="16" spans="1:24" x14ac:dyDescent="0.3">
      <c r="A16">
        <v>2.51017</v>
      </c>
      <c r="B16">
        <f>(Table1[[#This Row],[time]]-2)*2</f>
        <v>1.02034</v>
      </c>
      <c r="C16">
        <v>3.2262900000000001</v>
      </c>
      <c r="D16">
        <v>2.51017</v>
      </c>
      <c r="E16">
        <f>(Table2[[#This Row],[time]]-2)*2</f>
        <v>1.02034</v>
      </c>
      <c r="F16">
        <v>5.5399200000000003E-3</v>
      </c>
      <c r="G16">
        <v>2.51017</v>
      </c>
      <c r="H16">
        <f>(Table3[[#This Row],[time]]-2)*2</f>
        <v>1.02034</v>
      </c>
      <c r="I16">
        <v>3.7616300000000002E-3</v>
      </c>
      <c r="J16">
        <v>2.51017</v>
      </c>
      <c r="K16">
        <f>(Table4[[#This Row],[time]]-2)*2</f>
        <v>1.02034</v>
      </c>
      <c r="L16">
        <v>5.1071600000000003E-3</v>
      </c>
      <c r="M16">
        <v>2.51017</v>
      </c>
      <c r="N16">
        <f>(Table5[[#This Row],[time]]-2)*2</f>
        <v>1.02034</v>
      </c>
      <c r="O16">
        <v>0.25287100000000001</v>
      </c>
      <c r="P16">
        <v>2.51017</v>
      </c>
      <c r="Q16">
        <f>(Table6[[#This Row],[time]]-2)*2</f>
        <v>1.02034</v>
      </c>
      <c r="R16">
        <v>0.178726</v>
      </c>
      <c r="S16">
        <v>2.51017</v>
      </c>
      <c r="T16">
        <f>(Table7[[#This Row],[time]]-2)*2</f>
        <v>1.02034</v>
      </c>
      <c r="U16">
        <v>14.2293</v>
      </c>
      <c r="V16">
        <v>2.51017</v>
      </c>
      <c r="W16">
        <f>(Table8[[#This Row],[time]]-2)*2</f>
        <v>1.02034</v>
      </c>
      <c r="X16">
        <v>11.5875</v>
      </c>
    </row>
    <row r="17" spans="1:24" x14ac:dyDescent="0.3">
      <c r="A17">
        <v>2.5632600000000001</v>
      </c>
      <c r="B17">
        <f>(Table1[[#This Row],[time]]-2)*2</f>
        <v>1.1265200000000002</v>
      </c>
      <c r="C17">
        <v>3.2848199999999999</v>
      </c>
      <c r="D17">
        <v>2.5632600000000001</v>
      </c>
      <c r="E17">
        <f>(Table2[[#This Row],[time]]-2)*2</f>
        <v>1.1265200000000002</v>
      </c>
      <c r="F17">
        <v>5.6530499999999997E-3</v>
      </c>
      <c r="G17">
        <v>2.5632600000000001</v>
      </c>
      <c r="H17">
        <f>(Table3[[#This Row],[time]]-2)*2</f>
        <v>1.1265200000000002</v>
      </c>
      <c r="I17">
        <v>3.6926699999999999E-3</v>
      </c>
      <c r="J17">
        <v>2.5632600000000001</v>
      </c>
      <c r="K17">
        <f>(Table4[[#This Row],[time]]-2)*2</f>
        <v>1.1265200000000002</v>
      </c>
      <c r="L17">
        <v>5.0737999999999998E-3</v>
      </c>
      <c r="M17">
        <v>2.5632600000000001</v>
      </c>
      <c r="N17">
        <f>(Table5[[#This Row],[time]]-2)*2</f>
        <v>1.1265200000000002</v>
      </c>
      <c r="O17">
        <v>0.14203299999999999</v>
      </c>
      <c r="P17">
        <v>2.5632600000000001</v>
      </c>
      <c r="Q17">
        <f>(Table6[[#This Row],[time]]-2)*2</f>
        <v>1.1265200000000002</v>
      </c>
      <c r="R17">
        <v>4.1919399999999999E-3</v>
      </c>
      <c r="S17">
        <v>2.5632600000000001</v>
      </c>
      <c r="T17">
        <f>(Table7[[#This Row],[time]]-2)*2</f>
        <v>1.1265200000000002</v>
      </c>
      <c r="U17">
        <v>13.8756</v>
      </c>
      <c r="V17">
        <v>2.5632600000000001</v>
      </c>
      <c r="W17">
        <f>(Table8[[#This Row],[time]]-2)*2</f>
        <v>1.1265200000000002</v>
      </c>
      <c r="X17">
        <v>11.099</v>
      </c>
    </row>
    <row r="18" spans="1:24" x14ac:dyDescent="0.3">
      <c r="A18">
        <v>2.61022</v>
      </c>
      <c r="B18">
        <f>(Table1[[#This Row],[time]]-2)*2</f>
        <v>1.22044</v>
      </c>
      <c r="C18">
        <v>3.33161</v>
      </c>
      <c r="D18">
        <v>2.61022</v>
      </c>
      <c r="E18">
        <f>(Table2[[#This Row],[time]]-2)*2</f>
        <v>1.22044</v>
      </c>
      <c r="F18">
        <v>5.7884900000000003E-3</v>
      </c>
      <c r="G18">
        <v>2.61022</v>
      </c>
      <c r="H18">
        <f>(Table3[[#This Row],[time]]-2)*2</f>
        <v>1.22044</v>
      </c>
      <c r="I18">
        <v>3.6056999999999999E-3</v>
      </c>
      <c r="J18">
        <v>2.61022</v>
      </c>
      <c r="K18">
        <f>(Table4[[#This Row],[time]]-2)*2</f>
        <v>1.22044</v>
      </c>
      <c r="L18">
        <v>5.0104900000000003E-3</v>
      </c>
      <c r="M18">
        <v>2.61022</v>
      </c>
      <c r="N18">
        <f>(Table5[[#This Row],[time]]-2)*2</f>
        <v>1.22044</v>
      </c>
      <c r="O18">
        <v>1.9857799999999998E-2</v>
      </c>
      <c r="P18">
        <v>2.61022</v>
      </c>
      <c r="Q18">
        <f>(Table6[[#This Row],[time]]-2)*2</f>
        <v>1.22044</v>
      </c>
      <c r="R18">
        <v>3.8238299999999999E-3</v>
      </c>
      <c r="S18">
        <v>2.61022</v>
      </c>
      <c r="T18">
        <f>(Table7[[#This Row],[time]]-2)*2</f>
        <v>1.22044</v>
      </c>
      <c r="U18">
        <v>13.4154</v>
      </c>
      <c r="V18">
        <v>2.61022</v>
      </c>
      <c r="W18">
        <f>(Table8[[#This Row],[time]]-2)*2</f>
        <v>1.22044</v>
      </c>
      <c r="X18">
        <v>10.4504</v>
      </c>
    </row>
    <row r="19" spans="1:24" x14ac:dyDescent="0.3">
      <c r="A19">
        <v>2.6619299999999999</v>
      </c>
      <c r="B19">
        <f>(Table1[[#This Row],[time]]-2)*2</f>
        <v>1.3238599999999998</v>
      </c>
      <c r="C19">
        <v>3.3838900000000001</v>
      </c>
      <c r="D19">
        <v>2.6619299999999999</v>
      </c>
      <c r="E19">
        <f>(Table2[[#This Row],[time]]-2)*2</f>
        <v>1.3238599999999998</v>
      </c>
      <c r="F19">
        <v>5.8957100000000002E-3</v>
      </c>
      <c r="G19">
        <v>2.6619299999999999</v>
      </c>
      <c r="H19">
        <f>(Table3[[#This Row],[time]]-2)*2</f>
        <v>1.3238599999999998</v>
      </c>
      <c r="I19">
        <v>3.5287600000000001E-3</v>
      </c>
      <c r="J19">
        <v>2.6619299999999999</v>
      </c>
      <c r="K19">
        <f>(Table4[[#This Row],[time]]-2)*2</f>
        <v>1.3238599999999998</v>
      </c>
      <c r="L19">
        <v>4.9336199999999997E-3</v>
      </c>
      <c r="M19">
        <v>2.6619299999999999</v>
      </c>
      <c r="N19">
        <f>(Table5[[#This Row],[time]]-2)*2</f>
        <v>1.3238599999999998</v>
      </c>
      <c r="O19">
        <v>5.0171900000000004E-3</v>
      </c>
      <c r="P19">
        <v>2.6619299999999999</v>
      </c>
      <c r="Q19">
        <f>(Table6[[#This Row],[time]]-2)*2</f>
        <v>1.3238599999999998</v>
      </c>
      <c r="R19">
        <v>3.6454399999999998E-3</v>
      </c>
      <c r="S19">
        <v>2.6619299999999999</v>
      </c>
      <c r="T19">
        <f>(Table7[[#This Row],[time]]-2)*2</f>
        <v>1.3238599999999998</v>
      </c>
      <c r="U19">
        <v>12.902699999999999</v>
      </c>
      <c r="V19">
        <v>2.6619299999999999</v>
      </c>
      <c r="W19">
        <f>(Table8[[#This Row],[time]]-2)*2</f>
        <v>1.3238599999999998</v>
      </c>
      <c r="X19">
        <v>9.8347200000000008</v>
      </c>
    </row>
    <row r="20" spans="1:24" x14ac:dyDescent="0.3">
      <c r="A20">
        <v>2.70424</v>
      </c>
      <c r="B20">
        <f>(Table1[[#This Row],[time]]-2)*2</f>
        <v>1.40848</v>
      </c>
      <c r="C20">
        <v>3.4552200000000002</v>
      </c>
      <c r="D20">
        <v>2.70424</v>
      </c>
      <c r="E20">
        <f>(Table2[[#This Row],[time]]-2)*2</f>
        <v>1.40848</v>
      </c>
      <c r="F20">
        <v>5.9864000000000002E-3</v>
      </c>
      <c r="G20">
        <v>2.70424</v>
      </c>
      <c r="H20">
        <f>(Table3[[#This Row],[time]]-2)*2</f>
        <v>1.40848</v>
      </c>
      <c r="I20">
        <v>3.4434999999999999E-3</v>
      </c>
      <c r="J20">
        <v>2.70424</v>
      </c>
      <c r="K20">
        <f>(Table4[[#This Row],[time]]-2)*2</f>
        <v>1.40848</v>
      </c>
      <c r="L20">
        <v>4.8615799999999999E-3</v>
      </c>
      <c r="M20">
        <v>2.70424</v>
      </c>
      <c r="N20">
        <f>(Table5[[#This Row],[time]]-2)*2</f>
        <v>1.40848</v>
      </c>
      <c r="O20">
        <v>4.34118E-3</v>
      </c>
      <c r="P20">
        <v>2.70424</v>
      </c>
      <c r="Q20">
        <f>(Table6[[#This Row],[time]]-2)*2</f>
        <v>1.40848</v>
      </c>
      <c r="R20">
        <v>3.4832499999999998E-3</v>
      </c>
      <c r="S20">
        <v>2.70424</v>
      </c>
      <c r="T20">
        <f>(Table7[[#This Row],[time]]-2)*2</f>
        <v>1.40848</v>
      </c>
      <c r="U20">
        <v>12.298</v>
      </c>
      <c r="V20">
        <v>2.70424</v>
      </c>
      <c r="W20">
        <f>(Table8[[#This Row],[time]]-2)*2</f>
        <v>1.40848</v>
      </c>
      <c r="X20">
        <v>9.3045500000000008</v>
      </c>
    </row>
    <row r="21" spans="1:24" x14ac:dyDescent="0.3">
      <c r="A21">
        <v>2.75779</v>
      </c>
      <c r="B21">
        <f>(Table1[[#This Row],[time]]-2)*2</f>
        <v>1.5155799999999999</v>
      </c>
      <c r="C21">
        <v>3.52305</v>
      </c>
      <c r="D21">
        <v>2.75779</v>
      </c>
      <c r="E21">
        <f>(Table2[[#This Row],[time]]-2)*2</f>
        <v>1.5155799999999999</v>
      </c>
      <c r="F21">
        <v>6.0661999999999999E-3</v>
      </c>
      <c r="G21">
        <v>2.75779</v>
      </c>
      <c r="H21">
        <f>(Table3[[#This Row],[time]]-2)*2</f>
        <v>1.5155799999999999</v>
      </c>
      <c r="I21">
        <v>3.3486000000000002E-3</v>
      </c>
      <c r="J21">
        <v>2.75779</v>
      </c>
      <c r="K21">
        <f>(Table4[[#This Row],[time]]-2)*2</f>
        <v>1.5155799999999999</v>
      </c>
      <c r="L21">
        <v>4.7881699999999996E-3</v>
      </c>
      <c r="M21">
        <v>2.75779</v>
      </c>
      <c r="N21">
        <f>(Table5[[#This Row],[time]]-2)*2</f>
        <v>1.5155799999999999</v>
      </c>
      <c r="O21">
        <v>4.1775700000000002E-3</v>
      </c>
      <c r="P21">
        <v>2.75779</v>
      </c>
      <c r="Q21">
        <f>(Table6[[#This Row],[time]]-2)*2</f>
        <v>1.5155799999999999</v>
      </c>
      <c r="R21">
        <v>3.31628E-3</v>
      </c>
      <c r="S21">
        <v>2.75779</v>
      </c>
      <c r="T21">
        <f>(Table7[[#This Row],[time]]-2)*2</f>
        <v>1.5155799999999999</v>
      </c>
      <c r="U21">
        <v>11.605399999999999</v>
      </c>
      <c r="V21">
        <v>2.75779</v>
      </c>
      <c r="W21">
        <f>(Table8[[#This Row],[time]]-2)*2</f>
        <v>1.5155799999999999</v>
      </c>
      <c r="X21">
        <v>8.7631499999999996</v>
      </c>
    </row>
    <row r="22" spans="1:24" x14ac:dyDescent="0.3">
      <c r="A22">
        <v>2.8044500000000001</v>
      </c>
      <c r="B22">
        <f>(Table1[[#This Row],[time]]-2)*2</f>
        <v>1.6089000000000002</v>
      </c>
      <c r="C22">
        <v>3.52867</v>
      </c>
      <c r="D22">
        <v>2.8044500000000001</v>
      </c>
      <c r="E22">
        <f>(Table2[[#This Row],[time]]-2)*2</f>
        <v>1.6089000000000002</v>
      </c>
      <c r="F22">
        <v>6.1373299999999999E-3</v>
      </c>
      <c r="G22">
        <v>2.8044500000000001</v>
      </c>
      <c r="H22">
        <f>(Table3[[#This Row],[time]]-2)*2</f>
        <v>1.6089000000000002</v>
      </c>
      <c r="I22">
        <v>3.2416099999999998E-3</v>
      </c>
      <c r="J22">
        <v>2.8044500000000001</v>
      </c>
      <c r="K22">
        <f>(Table4[[#This Row],[time]]-2)*2</f>
        <v>1.6089000000000002</v>
      </c>
      <c r="L22">
        <v>4.7096100000000004E-3</v>
      </c>
      <c r="M22">
        <v>2.8044500000000001</v>
      </c>
      <c r="N22">
        <f>(Table5[[#This Row],[time]]-2)*2</f>
        <v>1.6089000000000002</v>
      </c>
      <c r="O22">
        <v>4.0628499999999998E-3</v>
      </c>
      <c r="P22">
        <v>2.8044500000000001</v>
      </c>
      <c r="Q22">
        <f>(Table6[[#This Row],[time]]-2)*2</f>
        <v>1.6089000000000002</v>
      </c>
      <c r="R22">
        <v>3.1552799999999999E-3</v>
      </c>
      <c r="S22">
        <v>2.8044500000000001</v>
      </c>
      <c r="T22">
        <f>(Table7[[#This Row],[time]]-2)*2</f>
        <v>1.6089000000000002</v>
      </c>
      <c r="U22">
        <v>10.8368</v>
      </c>
      <c r="V22">
        <v>2.8044500000000001</v>
      </c>
      <c r="W22">
        <f>(Table8[[#This Row],[time]]-2)*2</f>
        <v>1.6089000000000002</v>
      </c>
      <c r="X22">
        <v>8.1902399999999993</v>
      </c>
    </row>
    <row r="23" spans="1:24" x14ac:dyDescent="0.3">
      <c r="A23">
        <v>2.8546</v>
      </c>
      <c r="B23">
        <f>(Table1[[#This Row],[time]]-2)*2</f>
        <v>1.7092000000000001</v>
      </c>
      <c r="C23">
        <v>3.54718</v>
      </c>
      <c r="D23">
        <v>2.8546</v>
      </c>
      <c r="E23">
        <f>(Table2[[#This Row],[time]]-2)*2</f>
        <v>1.7092000000000001</v>
      </c>
      <c r="F23">
        <v>6.1975399999999996E-3</v>
      </c>
      <c r="G23">
        <v>2.8546</v>
      </c>
      <c r="H23">
        <f>(Table3[[#This Row],[time]]-2)*2</f>
        <v>1.7092000000000001</v>
      </c>
      <c r="I23">
        <v>3.13146E-3</v>
      </c>
      <c r="J23">
        <v>2.8546</v>
      </c>
      <c r="K23">
        <f>(Table4[[#This Row],[time]]-2)*2</f>
        <v>1.7092000000000001</v>
      </c>
      <c r="L23">
        <v>4.6220100000000002E-3</v>
      </c>
      <c r="M23">
        <v>2.8546</v>
      </c>
      <c r="N23">
        <f>(Table5[[#This Row],[time]]-2)*2</f>
        <v>1.7092000000000001</v>
      </c>
      <c r="O23">
        <v>3.9473800000000003E-3</v>
      </c>
      <c r="P23">
        <v>2.8546</v>
      </c>
      <c r="Q23">
        <f>(Table6[[#This Row],[time]]-2)*2</f>
        <v>1.7092000000000001</v>
      </c>
      <c r="R23">
        <v>2.9955300000000002E-3</v>
      </c>
      <c r="S23">
        <v>2.8546</v>
      </c>
      <c r="T23">
        <f>(Table7[[#This Row],[time]]-2)*2</f>
        <v>1.7092000000000001</v>
      </c>
      <c r="U23">
        <v>10.036</v>
      </c>
      <c r="V23">
        <v>2.8546</v>
      </c>
      <c r="W23">
        <f>(Table8[[#This Row],[time]]-2)*2</f>
        <v>1.7092000000000001</v>
      </c>
      <c r="X23">
        <v>7.5922499999999999</v>
      </c>
    </row>
    <row r="24" spans="1:24" x14ac:dyDescent="0.3">
      <c r="A24">
        <v>2.90442</v>
      </c>
      <c r="B24">
        <f>(Table1[[#This Row],[time]]-2)*2</f>
        <v>1.80884</v>
      </c>
      <c r="C24">
        <v>3.5208400000000002</v>
      </c>
      <c r="D24">
        <v>2.90442</v>
      </c>
      <c r="E24">
        <f>(Table2[[#This Row],[time]]-2)*2</f>
        <v>1.80884</v>
      </c>
      <c r="F24">
        <v>6.3876100000000002E-3</v>
      </c>
      <c r="G24">
        <v>2.90442</v>
      </c>
      <c r="H24">
        <f>(Table3[[#This Row],[time]]-2)*2</f>
        <v>1.80884</v>
      </c>
      <c r="I24">
        <v>3.0135800000000001E-3</v>
      </c>
      <c r="J24">
        <v>2.90442</v>
      </c>
      <c r="K24">
        <f>(Table4[[#This Row],[time]]-2)*2</f>
        <v>1.80884</v>
      </c>
      <c r="L24">
        <v>4.5258700000000004E-3</v>
      </c>
      <c r="M24">
        <v>2.90442</v>
      </c>
      <c r="N24">
        <f>(Table5[[#This Row],[time]]-2)*2</f>
        <v>1.80884</v>
      </c>
      <c r="O24">
        <v>3.8257600000000001E-3</v>
      </c>
      <c r="P24">
        <v>2.90442</v>
      </c>
      <c r="Q24">
        <f>(Table6[[#This Row],[time]]-2)*2</f>
        <v>1.80884</v>
      </c>
      <c r="R24">
        <v>2.8356700000000002E-3</v>
      </c>
      <c r="S24">
        <v>2.90442</v>
      </c>
      <c r="T24">
        <f>(Table7[[#This Row],[time]]-2)*2</f>
        <v>1.80884</v>
      </c>
      <c r="U24">
        <v>9.2726400000000009</v>
      </c>
      <c r="V24">
        <v>2.90442</v>
      </c>
      <c r="W24">
        <f>(Table8[[#This Row],[time]]-2)*2</f>
        <v>1.80884</v>
      </c>
      <c r="X24">
        <v>6.95763</v>
      </c>
    </row>
    <row r="25" spans="1:24" x14ac:dyDescent="0.3">
      <c r="A25">
        <v>2.95797</v>
      </c>
      <c r="B25">
        <f>(Table1[[#This Row],[time]]-2)*2</f>
        <v>1.91594</v>
      </c>
      <c r="C25">
        <v>3.4615800000000001</v>
      </c>
      <c r="D25">
        <v>2.95797</v>
      </c>
      <c r="E25">
        <f>(Table2[[#This Row],[time]]-2)*2</f>
        <v>1.91594</v>
      </c>
      <c r="F25">
        <v>6.5525399999999999E-3</v>
      </c>
      <c r="G25">
        <v>2.95797</v>
      </c>
      <c r="H25">
        <f>(Table3[[#This Row],[time]]-2)*2</f>
        <v>1.91594</v>
      </c>
      <c r="I25">
        <v>2.90822E-3</v>
      </c>
      <c r="J25">
        <v>2.95797</v>
      </c>
      <c r="K25">
        <f>(Table4[[#This Row],[time]]-2)*2</f>
        <v>1.91594</v>
      </c>
      <c r="L25">
        <v>4.43319E-3</v>
      </c>
      <c r="M25">
        <v>2.95797</v>
      </c>
      <c r="N25">
        <f>(Table5[[#This Row],[time]]-2)*2</f>
        <v>1.91594</v>
      </c>
      <c r="O25">
        <v>3.7171000000000001E-3</v>
      </c>
      <c r="P25">
        <v>2.95797</v>
      </c>
      <c r="Q25">
        <f>(Table6[[#This Row],[time]]-2)*2</f>
        <v>1.91594</v>
      </c>
      <c r="R25">
        <v>2.7010200000000002E-3</v>
      </c>
      <c r="S25">
        <v>2.95797</v>
      </c>
      <c r="T25">
        <f>(Table7[[#This Row],[time]]-2)*2</f>
        <v>1.91594</v>
      </c>
      <c r="U25">
        <v>8.5297599999999996</v>
      </c>
      <c r="V25">
        <v>2.95797</v>
      </c>
      <c r="W25">
        <f>(Table8[[#This Row],[time]]-2)*2</f>
        <v>1.91594</v>
      </c>
      <c r="X25">
        <v>6.3501399999999997</v>
      </c>
    </row>
    <row r="26" spans="1:24" x14ac:dyDescent="0.3">
      <c r="A26">
        <v>3</v>
      </c>
      <c r="B26">
        <f>(Table1[[#This Row],[time]]-2)*2</f>
        <v>2</v>
      </c>
      <c r="C26">
        <v>3.3944299999999998</v>
      </c>
      <c r="D26">
        <v>3</v>
      </c>
      <c r="E26">
        <f>(Table2[[#This Row],[time]]-2)*2</f>
        <v>2</v>
      </c>
      <c r="F26">
        <v>3.7627500000000001E-2</v>
      </c>
      <c r="G26">
        <v>3</v>
      </c>
      <c r="H26">
        <f>(Table3[[#This Row],[time]]-2)*2</f>
        <v>2</v>
      </c>
      <c r="I26">
        <v>2.8228900000000002E-3</v>
      </c>
      <c r="J26">
        <v>3</v>
      </c>
      <c r="K26">
        <f>(Table4[[#This Row],[time]]-2)*2</f>
        <v>2</v>
      </c>
      <c r="L26">
        <v>4.3565899999999996E-3</v>
      </c>
      <c r="M26">
        <v>3</v>
      </c>
      <c r="N26">
        <f>(Table5[[#This Row],[time]]-2)*2</f>
        <v>2</v>
      </c>
      <c r="O26">
        <v>3.63139E-3</v>
      </c>
      <c r="P26">
        <v>3</v>
      </c>
      <c r="Q26">
        <f>(Table6[[#This Row],[time]]-2)*2</f>
        <v>2</v>
      </c>
      <c r="R26">
        <v>2.5967799999999999E-3</v>
      </c>
      <c r="S26">
        <v>3</v>
      </c>
      <c r="T26">
        <f>(Table7[[#This Row],[time]]-2)*2</f>
        <v>2</v>
      </c>
      <c r="U26">
        <v>7.9305000000000003</v>
      </c>
      <c r="V26">
        <v>3</v>
      </c>
      <c r="W26">
        <f>(Table8[[#This Row],[time]]-2)*2</f>
        <v>2</v>
      </c>
      <c r="X26">
        <v>5.8777100000000004</v>
      </c>
    </row>
    <row r="29" spans="1:24" x14ac:dyDescent="0.3">
      <c r="A29" t="s">
        <v>17</v>
      </c>
      <c r="D29" t="s">
        <v>0</v>
      </c>
    </row>
    <row r="30" spans="1:24" x14ac:dyDescent="0.3">
      <c r="A30" t="s">
        <v>18</v>
      </c>
      <c r="D30" t="s">
        <v>1</v>
      </c>
      <c r="E30" t="s">
        <v>2</v>
      </c>
    </row>
    <row r="31" spans="1:24" x14ac:dyDescent="0.3">
      <c r="D31" t="s">
        <v>14</v>
      </c>
    </row>
    <row r="33" spans="1:24" x14ac:dyDescent="0.3">
      <c r="A33" t="s">
        <v>3</v>
      </c>
      <c r="D33" t="s">
        <v>4</v>
      </c>
      <c r="G33" t="s">
        <v>5</v>
      </c>
      <c r="J33" t="s">
        <v>6</v>
      </c>
      <c r="M33" t="s">
        <v>7</v>
      </c>
      <c r="P33" t="s">
        <v>8</v>
      </c>
      <c r="S33" t="s">
        <v>9</v>
      </c>
      <c r="V33" t="s">
        <v>10</v>
      </c>
    </row>
    <row r="34" spans="1:24" x14ac:dyDescent="0.3">
      <c r="A34" t="s">
        <v>11</v>
      </c>
      <c r="B34" t="s">
        <v>12</v>
      </c>
      <c r="C34" t="s">
        <v>13</v>
      </c>
      <c r="D34" t="s">
        <v>11</v>
      </c>
      <c r="E34" t="s">
        <v>12</v>
      </c>
      <c r="F34" t="s">
        <v>13</v>
      </c>
      <c r="G34" t="s">
        <v>11</v>
      </c>
      <c r="H34" t="s">
        <v>12</v>
      </c>
      <c r="I34" t="s">
        <v>13</v>
      </c>
      <c r="J34" t="s">
        <v>11</v>
      </c>
      <c r="K34" t="s">
        <v>12</v>
      </c>
      <c r="L34" t="s">
        <v>13</v>
      </c>
      <c r="M34" t="s">
        <v>11</v>
      </c>
      <c r="N34" t="s">
        <v>12</v>
      </c>
      <c r="O34" t="s">
        <v>13</v>
      </c>
      <c r="P34" t="s">
        <v>11</v>
      </c>
      <c r="Q34" t="s">
        <v>12</v>
      </c>
      <c r="R34" t="s">
        <v>13</v>
      </c>
      <c r="S34" t="s">
        <v>11</v>
      </c>
      <c r="T34" t="s">
        <v>12</v>
      </c>
      <c r="U34" t="s">
        <v>13</v>
      </c>
      <c r="V34" t="s">
        <v>11</v>
      </c>
      <c r="W34" t="s">
        <v>12</v>
      </c>
      <c r="X34" t="s">
        <v>13</v>
      </c>
    </row>
    <row r="35" spans="1:24" x14ac:dyDescent="0.3">
      <c r="A35">
        <v>2</v>
      </c>
      <c r="B35">
        <f>-(Table134[[#This Row],[time]]-2)*2</f>
        <v>0</v>
      </c>
      <c r="C35">
        <v>8.3138100000000001</v>
      </c>
      <c r="D35">
        <v>2</v>
      </c>
      <c r="E35">
        <f>-(Table134[[#This Row],[time]]-2)*2</f>
        <v>0</v>
      </c>
      <c r="F35">
        <v>1.4588099999999999</v>
      </c>
      <c r="G35">
        <v>2</v>
      </c>
      <c r="H35">
        <f>-(Table134[[#This Row],[time]]-2)*2</f>
        <v>0</v>
      </c>
      <c r="I35">
        <v>1.7889999999999999</v>
      </c>
      <c r="J35">
        <v>2</v>
      </c>
      <c r="K35">
        <f>-(Table134[[#This Row],[time]]-2)*2</f>
        <v>0</v>
      </c>
      <c r="L35">
        <v>2.8507699999999998</v>
      </c>
      <c r="M35">
        <v>2</v>
      </c>
      <c r="N35">
        <f>-(Table134[[#This Row],[time]]-2)*2</f>
        <v>0</v>
      </c>
      <c r="O35">
        <v>6.3959700000000002</v>
      </c>
      <c r="P35">
        <v>2</v>
      </c>
      <c r="Q35">
        <f>-(Table134[[#This Row],[time]]-2)*2</f>
        <v>0</v>
      </c>
      <c r="R35">
        <v>10.3024</v>
      </c>
      <c r="S35">
        <v>2</v>
      </c>
      <c r="T35">
        <f>-(Table134[[#This Row],[time]]-2)*2</f>
        <v>0</v>
      </c>
      <c r="U35">
        <v>18.997399999999999</v>
      </c>
      <c r="V35">
        <v>2</v>
      </c>
      <c r="W35">
        <f>-(Table134[[#This Row],[time]]-2)*2</f>
        <v>0</v>
      </c>
      <c r="X35">
        <v>18.324100000000001</v>
      </c>
    </row>
    <row r="36" spans="1:24" x14ac:dyDescent="0.3">
      <c r="A36">
        <v>2.0575000000000001</v>
      </c>
      <c r="B36">
        <f>-(Table134[[#This Row],[time]]-2)*2</f>
        <v>-0.11500000000000021</v>
      </c>
      <c r="C36">
        <v>10.1839</v>
      </c>
      <c r="D36">
        <v>2.0575000000000001</v>
      </c>
      <c r="E36">
        <f>-(Table134[[#This Row],[time]]-2)*2</f>
        <v>-0.11500000000000021</v>
      </c>
      <c r="F36">
        <v>3.0621299999999998</v>
      </c>
      <c r="G36">
        <v>2.0575000000000001</v>
      </c>
      <c r="H36">
        <f>-(Table134[[#This Row],[time]]-2)*2</f>
        <v>-0.11500000000000021</v>
      </c>
      <c r="I36">
        <v>3.66696</v>
      </c>
      <c r="J36">
        <v>2.0575000000000001</v>
      </c>
      <c r="K36">
        <f>-(Table134[[#This Row],[time]]-2)*2</f>
        <v>-0.11500000000000021</v>
      </c>
      <c r="L36">
        <v>5.3545999999999996</v>
      </c>
      <c r="M36">
        <v>2.0575000000000001</v>
      </c>
      <c r="N36">
        <f>-(Table134[[#This Row],[time]]-2)*2</f>
        <v>-0.11500000000000021</v>
      </c>
      <c r="O36">
        <v>10.292400000000001</v>
      </c>
      <c r="P36">
        <v>2.0575000000000001</v>
      </c>
      <c r="Q36">
        <f>-(Table134[[#This Row],[time]]-2)*2</f>
        <v>-0.11500000000000021</v>
      </c>
      <c r="R36">
        <v>15.5693</v>
      </c>
      <c r="S36">
        <v>2.0575000000000001</v>
      </c>
      <c r="T36">
        <f>-(Table134[[#This Row],[time]]-2)*2</f>
        <v>-0.11500000000000021</v>
      </c>
      <c r="U36">
        <v>20.794599999999999</v>
      </c>
      <c r="V36">
        <v>2.0575000000000001</v>
      </c>
      <c r="W36">
        <f>-(Table134[[#This Row],[time]]-2)*2</f>
        <v>-0.11500000000000021</v>
      </c>
      <c r="X36">
        <v>20.4848</v>
      </c>
    </row>
    <row r="37" spans="1:24" x14ac:dyDescent="0.3">
      <c r="A37">
        <v>2.1025</v>
      </c>
      <c r="B37">
        <f>-(Table134[[#This Row],[time]]-2)*2</f>
        <v>-0.20500000000000007</v>
      </c>
      <c r="C37">
        <v>11.495699999999999</v>
      </c>
      <c r="D37">
        <v>2.1025</v>
      </c>
      <c r="E37">
        <f>-(Table134[[#This Row],[time]]-2)*2</f>
        <v>-0.20500000000000007</v>
      </c>
      <c r="F37">
        <v>3.6867899999999998</v>
      </c>
      <c r="G37">
        <v>2.1025</v>
      </c>
      <c r="H37">
        <f>-(Table134[[#This Row],[time]]-2)*2</f>
        <v>-0.20500000000000007</v>
      </c>
      <c r="I37">
        <v>5.6957500000000003</v>
      </c>
      <c r="J37">
        <v>2.1025</v>
      </c>
      <c r="K37">
        <f>-(Table134[[#This Row],[time]]-2)*2</f>
        <v>-0.20500000000000007</v>
      </c>
      <c r="L37">
        <v>8.04833</v>
      </c>
      <c r="M37">
        <v>2.1025</v>
      </c>
      <c r="N37">
        <f>-(Table134[[#This Row],[time]]-2)*2</f>
        <v>-0.20500000000000007</v>
      </c>
      <c r="O37">
        <v>15.3149</v>
      </c>
      <c r="P37">
        <v>2.1025</v>
      </c>
      <c r="Q37">
        <f>-(Table134[[#This Row],[time]]-2)*2</f>
        <v>-0.20500000000000007</v>
      </c>
      <c r="R37">
        <v>21.556100000000001</v>
      </c>
      <c r="S37">
        <v>2.1025</v>
      </c>
      <c r="T37">
        <f>-(Table134[[#This Row],[time]]-2)*2</f>
        <v>-0.20500000000000007</v>
      </c>
      <c r="U37">
        <v>22.557200000000002</v>
      </c>
      <c r="V37">
        <v>2.1025</v>
      </c>
      <c r="W37">
        <f>-(Table134[[#This Row],[time]]-2)*2</f>
        <v>-0.20500000000000007</v>
      </c>
      <c r="X37">
        <v>22.915900000000001</v>
      </c>
    </row>
    <row r="38" spans="1:24" x14ac:dyDescent="0.3">
      <c r="A38">
        <v>2.1671900000000002</v>
      </c>
      <c r="B38">
        <f>-(Table134[[#This Row],[time]]-2)*2</f>
        <v>-0.33438000000000034</v>
      </c>
      <c r="C38">
        <v>12.618499999999999</v>
      </c>
      <c r="D38">
        <v>2.1671900000000002</v>
      </c>
      <c r="E38">
        <f>-(Table134[[#This Row],[time]]-2)*2</f>
        <v>-0.33438000000000034</v>
      </c>
      <c r="F38">
        <v>4.2965799999999996</v>
      </c>
      <c r="G38">
        <v>2.1671900000000002</v>
      </c>
      <c r="H38">
        <f>-(Table134[[#This Row],[time]]-2)*2</f>
        <v>-0.33438000000000034</v>
      </c>
      <c r="I38">
        <v>7.6173000000000002</v>
      </c>
      <c r="J38">
        <v>2.1671900000000002</v>
      </c>
      <c r="K38">
        <f>-(Table134[[#This Row],[time]]-2)*2</f>
        <v>-0.33438000000000034</v>
      </c>
      <c r="L38">
        <v>10.432</v>
      </c>
      <c r="M38">
        <v>2.1671900000000002</v>
      </c>
      <c r="N38">
        <f>-(Table134[[#This Row],[time]]-2)*2</f>
        <v>-0.33438000000000034</v>
      </c>
      <c r="O38">
        <v>19.718399999999999</v>
      </c>
      <c r="P38">
        <v>2.1671900000000002</v>
      </c>
      <c r="Q38">
        <f>-(Table134[[#This Row],[time]]-2)*2</f>
        <v>-0.33438000000000034</v>
      </c>
      <c r="R38">
        <v>26.835100000000001</v>
      </c>
      <c r="S38">
        <v>2.1671900000000002</v>
      </c>
      <c r="T38">
        <f>-(Table134[[#This Row],[time]]-2)*2</f>
        <v>-0.33438000000000034</v>
      </c>
      <c r="U38">
        <v>25.3843</v>
      </c>
      <c r="V38">
        <v>2.1671900000000002</v>
      </c>
      <c r="W38">
        <f>-(Table134[[#This Row],[time]]-2)*2</f>
        <v>-0.33438000000000034</v>
      </c>
      <c r="X38">
        <v>26.8203</v>
      </c>
    </row>
    <row r="39" spans="1:24" x14ac:dyDescent="0.3">
      <c r="A39">
        <v>2.2146499999999998</v>
      </c>
      <c r="B39">
        <f>-(Table134[[#This Row],[time]]-2)*2</f>
        <v>-0.42929999999999957</v>
      </c>
      <c r="C39">
        <v>13.1812</v>
      </c>
      <c r="D39">
        <v>2.2146499999999998</v>
      </c>
      <c r="E39">
        <f>-(Table134[[#This Row],[time]]-2)*2</f>
        <v>-0.42929999999999957</v>
      </c>
      <c r="F39">
        <v>4.6242900000000002</v>
      </c>
      <c r="G39">
        <v>2.2146499999999998</v>
      </c>
      <c r="H39">
        <f>-(Table134[[#This Row],[time]]-2)*2</f>
        <v>-0.42929999999999957</v>
      </c>
      <c r="I39">
        <v>8.6166199999999993</v>
      </c>
      <c r="J39">
        <v>2.2146499999999998</v>
      </c>
      <c r="K39">
        <f>-(Table134[[#This Row],[time]]-2)*2</f>
        <v>-0.42929999999999957</v>
      </c>
      <c r="L39">
        <v>11.5816</v>
      </c>
      <c r="M39">
        <v>2.2146499999999998</v>
      </c>
      <c r="N39">
        <f>-(Table134[[#This Row],[time]]-2)*2</f>
        <v>-0.42929999999999957</v>
      </c>
      <c r="O39">
        <v>21.917400000000001</v>
      </c>
      <c r="P39">
        <v>2.2146499999999998</v>
      </c>
      <c r="Q39">
        <f>-(Table134[[#This Row],[time]]-2)*2</f>
        <v>-0.42929999999999957</v>
      </c>
      <c r="R39">
        <v>29.715599999999998</v>
      </c>
      <c r="S39">
        <v>2.2146499999999998</v>
      </c>
      <c r="T39">
        <f>-(Table134[[#This Row],[time]]-2)*2</f>
        <v>-0.42929999999999957</v>
      </c>
      <c r="U39">
        <v>27.212499999999999</v>
      </c>
      <c r="V39">
        <v>2.2146499999999998</v>
      </c>
      <c r="W39">
        <f>-(Table134[[#This Row],[time]]-2)*2</f>
        <v>-0.42929999999999957</v>
      </c>
      <c r="X39">
        <v>29.078800000000001</v>
      </c>
    </row>
    <row r="40" spans="1:24" x14ac:dyDescent="0.3">
      <c r="A40">
        <v>2.2715999999999998</v>
      </c>
      <c r="B40">
        <f>-(Table134[[#This Row],[time]]-2)*2</f>
        <v>-0.54319999999999968</v>
      </c>
      <c r="C40">
        <v>14.161099999999999</v>
      </c>
      <c r="D40">
        <v>2.2715999999999998</v>
      </c>
      <c r="E40">
        <f>-(Table134[[#This Row],[time]]-2)*2</f>
        <v>-0.54319999999999968</v>
      </c>
      <c r="F40">
        <v>5.4476300000000002</v>
      </c>
      <c r="G40">
        <v>2.2715999999999998</v>
      </c>
      <c r="H40">
        <f>-(Table134[[#This Row],[time]]-2)*2</f>
        <v>-0.54319999999999968</v>
      </c>
      <c r="I40">
        <v>10.164300000000001</v>
      </c>
      <c r="J40">
        <v>2.2715999999999998</v>
      </c>
      <c r="K40">
        <f>-(Table134[[#This Row],[time]]-2)*2</f>
        <v>-0.54319999999999968</v>
      </c>
      <c r="L40">
        <v>13.554399999999999</v>
      </c>
      <c r="M40">
        <v>2.2715999999999998</v>
      </c>
      <c r="N40">
        <f>-(Table134[[#This Row],[time]]-2)*2</f>
        <v>-0.54319999999999968</v>
      </c>
      <c r="O40">
        <v>25.518999999999998</v>
      </c>
      <c r="P40">
        <v>2.2715999999999998</v>
      </c>
      <c r="Q40">
        <f>-(Table134[[#This Row],[time]]-2)*2</f>
        <v>-0.54319999999999968</v>
      </c>
      <c r="R40">
        <v>34.5595</v>
      </c>
      <c r="S40">
        <v>2.2715999999999998</v>
      </c>
      <c r="T40">
        <f>-(Table134[[#This Row],[time]]-2)*2</f>
        <v>-0.54319999999999968</v>
      </c>
      <c r="U40">
        <v>30.427900000000001</v>
      </c>
      <c r="V40">
        <v>2.2715999999999998</v>
      </c>
      <c r="W40">
        <f>-(Table134[[#This Row],[time]]-2)*2</f>
        <v>-0.54319999999999968</v>
      </c>
      <c r="X40">
        <v>32.673000000000002</v>
      </c>
    </row>
    <row r="41" spans="1:24" x14ac:dyDescent="0.3">
      <c r="A41">
        <v>2.32233</v>
      </c>
      <c r="B41">
        <f>-(Table134[[#This Row],[time]]-2)*2</f>
        <v>-0.64466000000000001</v>
      </c>
      <c r="C41">
        <v>15.1675</v>
      </c>
      <c r="D41">
        <v>2.32233</v>
      </c>
      <c r="E41">
        <f>-(Table134[[#This Row],[time]]-2)*2</f>
        <v>-0.64466000000000001</v>
      </c>
      <c r="F41">
        <v>6.52841</v>
      </c>
      <c r="G41">
        <v>2.32233</v>
      </c>
      <c r="H41">
        <f>-(Table134[[#This Row],[time]]-2)*2</f>
        <v>-0.64466000000000001</v>
      </c>
      <c r="I41">
        <v>11.69</v>
      </c>
      <c r="J41">
        <v>2.32233</v>
      </c>
      <c r="K41">
        <f>-(Table134[[#This Row],[time]]-2)*2</f>
        <v>-0.64466000000000001</v>
      </c>
      <c r="L41">
        <v>15.649699999999999</v>
      </c>
      <c r="M41">
        <v>2.32233</v>
      </c>
      <c r="N41">
        <f>-(Table134[[#This Row],[time]]-2)*2</f>
        <v>-0.64466000000000001</v>
      </c>
      <c r="O41">
        <v>28.841200000000001</v>
      </c>
      <c r="P41">
        <v>2.32233</v>
      </c>
      <c r="Q41">
        <f>-(Table134[[#This Row],[time]]-2)*2</f>
        <v>-0.64466000000000001</v>
      </c>
      <c r="R41">
        <v>39.177900000000001</v>
      </c>
      <c r="S41">
        <v>2.32233</v>
      </c>
      <c r="T41">
        <f>-(Table134[[#This Row],[time]]-2)*2</f>
        <v>-0.64466000000000001</v>
      </c>
      <c r="U41">
        <v>34.1297</v>
      </c>
      <c r="V41">
        <v>2.32233</v>
      </c>
      <c r="W41">
        <f>-(Table134[[#This Row],[time]]-2)*2</f>
        <v>-0.64466000000000001</v>
      </c>
      <c r="X41">
        <v>36.327100000000002</v>
      </c>
    </row>
    <row r="42" spans="1:24" x14ac:dyDescent="0.3">
      <c r="A42">
        <v>2.3587899999999999</v>
      </c>
      <c r="B42">
        <f>-(Table134[[#This Row],[time]]-2)*2</f>
        <v>-0.71757999999999988</v>
      </c>
      <c r="C42">
        <v>16.2149</v>
      </c>
      <c r="D42">
        <v>2.3587899999999999</v>
      </c>
      <c r="E42">
        <f>-(Table134[[#This Row],[time]]-2)*2</f>
        <v>-0.71757999999999988</v>
      </c>
      <c r="F42">
        <v>7.5083599999999997</v>
      </c>
      <c r="G42">
        <v>2.3587899999999999</v>
      </c>
      <c r="H42">
        <f>-(Table134[[#This Row],[time]]-2)*2</f>
        <v>-0.71757999999999988</v>
      </c>
      <c r="I42">
        <v>13.2</v>
      </c>
      <c r="J42">
        <v>2.3587899999999999</v>
      </c>
      <c r="K42">
        <f>-(Table134[[#This Row],[time]]-2)*2</f>
        <v>-0.71757999999999988</v>
      </c>
      <c r="L42">
        <v>17.623200000000001</v>
      </c>
      <c r="M42">
        <v>2.3587899999999999</v>
      </c>
      <c r="N42">
        <f>-(Table134[[#This Row],[time]]-2)*2</f>
        <v>-0.71757999999999988</v>
      </c>
      <c r="O42">
        <v>31.446000000000002</v>
      </c>
      <c r="P42">
        <v>2.3587899999999999</v>
      </c>
      <c r="Q42">
        <f>-(Table134[[#This Row],[time]]-2)*2</f>
        <v>-0.71757999999999988</v>
      </c>
      <c r="R42">
        <v>43.162999999999997</v>
      </c>
      <c r="S42">
        <v>2.3587899999999999</v>
      </c>
      <c r="T42">
        <f>-(Table134[[#This Row],[time]]-2)*2</f>
        <v>-0.71757999999999988</v>
      </c>
      <c r="U42">
        <v>37.698300000000003</v>
      </c>
      <c r="V42">
        <v>2.3587899999999999</v>
      </c>
      <c r="W42">
        <f>-(Table134[[#This Row],[time]]-2)*2</f>
        <v>-0.71757999999999988</v>
      </c>
      <c r="X42">
        <v>39.859699999999997</v>
      </c>
    </row>
    <row r="43" spans="1:24" x14ac:dyDescent="0.3">
      <c r="A43">
        <v>2.4015499999999999</v>
      </c>
      <c r="B43">
        <f>-(Table134[[#This Row],[time]]-2)*2</f>
        <v>-0.8030999999999997</v>
      </c>
      <c r="C43">
        <v>17.448899999999998</v>
      </c>
      <c r="D43">
        <v>2.4015499999999999</v>
      </c>
      <c r="E43">
        <f>-(Table134[[#This Row],[time]]-2)*2</f>
        <v>-0.8030999999999997</v>
      </c>
      <c r="F43">
        <v>8.6125399999999992</v>
      </c>
      <c r="G43">
        <v>2.4015499999999999</v>
      </c>
      <c r="H43">
        <f>-(Table134[[#This Row],[time]]-2)*2</f>
        <v>-0.8030999999999997</v>
      </c>
      <c r="I43">
        <v>15.099299999999999</v>
      </c>
      <c r="J43">
        <v>2.4015499999999999</v>
      </c>
      <c r="K43">
        <f>-(Table134[[#This Row],[time]]-2)*2</f>
        <v>-0.8030999999999997</v>
      </c>
      <c r="L43">
        <v>19.9589</v>
      </c>
      <c r="M43">
        <v>2.4015499999999999</v>
      </c>
      <c r="N43">
        <f>-(Table134[[#This Row],[time]]-2)*2</f>
        <v>-0.8030999999999997</v>
      </c>
      <c r="O43">
        <v>34.256900000000002</v>
      </c>
      <c r="P43">
        <v>2.4015499999999999</v>
      </c>
      <c r="Q43">
        <f>-(Table134[[#This Row],[time]]-2)*2</f>
        <v>-0.8030999999999997</v>
      </c>
      <c r="R43">
        <v>47.395299999999999</v>
      </c>
      <c r="S43">
        <v>2.4015499999999999</v>
      </c>
      <c r="T43">
        <f>-(Table134[[#This Row],[time]]-2)*2</f>
        <v>-0.8030999999999997</v>
      </c>
      <c r="U43">
        <v>41.860500000000002</v>
      </c>
      <c r="V43">
        <v>2.4015499999999999</v>
      </c>
      <c r="W43">
        <f>-(Table134[[#This Row],[time]]-2)*2</f>
        <v>-0.8030999999999997</v>
      </c>
      <c r="X43">
        <v>43.960299999999997</v>
      </c>
    </row>
    <row r="44" spans="1:24" x14ac:dyDescent="0.3">
      <c r="A44">
        <v>2.47973</v>
      </c>
      <c r="B44">
        <f>-(Table134[[#This Row],[time]]-2)*2</f>
        <v>-0.95945999999999998</v>
      </c>
      <c r="C44">
        <v>18.3934</v>
      </c>
      <c r="D44">
        <v>2.47973</v>
      </c>
      <c r="E44">
        <f>-(Table134[[#This Row],[time]]-2)*2</f>
        <v>-0.95945999999999998</v>
      </c>
      <c r="F44">
        <v>9.5272799999999993</v>
      </c>
      <c r="G44">
        <v>2.47973</v>
      </c>
      <c r="H44">
        <f>-(Table134[[#This Row],[time]]-2)*2</f>
        <v>-0.95945999999999998</v>
      </c>
      <c r="I44">
        <v>16.751799999999999</v>
      </c>
      <c r="J44">
        <v>2.47973</v>
      </c>
      <c r="K44">
        <f>-(Table134[[#This Row],[time]]-2)*2</f>
        <v>-0.95945999999999998</v>
      </c>
      <c r="L44">
        <v>21.958300000000001</v>
      </c>
      <c r="M44">
        <v>2.47973</v>
      </c>
      <c r="N44">
        <f>-(Table134[[#This Row],[time]]-2)*2</f>
        <v>-0.95945999999999998</v>
      </c>
      <c r="O44">
        <v>36.607500000000002</v>
      </c>
      <c r="P44">
        <v>2.47973</v>
      </c>
      <c r="Q44">
        <f>-(Table134[[#This Row],[time]]-2)*2</f>
        <v>-0.95945999999999998</v>
      </c>
      <c r="R44">
        <v>50.792400000000001</v>
      </c>
      <c r="S44">
        <v>2.47973</v>
      </c>
      <c r="T44">
        <f>-(Table134[[#This Row],[time]]-2)*2</f>
        <v>-0.95945999999999998</v>
      </c>
      <c r="U44">
        <v>45.279200000000003</v>
      </c>
      <c r="V44">
        <v>2.47973</v>
      </c>
      <c r="W44">
        <f>-(Table134[[#This Row],[time]]-2)*2</f>
        <v>-0.95945999999999998</v>
      </c>
      <c r="X44">
        <v>47.324100000000001</v>
      </c>
    </row>
    <row r="45" spans="1:24" x14ac:dyDescent="0.3">
      <c r="A45">
        <v>2.51017</v>
      </c>
      <c r="B45">
        <f>-(Table134[[#This Row],[time]]-2)*2</f>
        <v>-1.02034</v>
      </c>
      <c r="C45">
        <v>19.343499999999999</v>
      </c>
      <c r="D45">
        <v>2.51017</v>
      </c>
      <c r="E45">
        <f>-(Table134[[#This Row],[time]]-2)*2</f>
        <v>-1.02034</v>
      </c>
      <c r="F45">
        <v>10.489800000000001</v>
      </c>
      <c r="G45">
        <v>2.51017</v>
      </c>
      <c r="H45">
        <f>-(Table134[[#This Row],[time]]-2)*2</f>
        <v>-1.02034</v>
      </c>
      <c r="I45">
        <v>18.6067</v>
      </c>
      <c r="J45">
        <v>2.51017</v>
      </c>
      <c r="K45">
        <f>-(Table134[[#This Row],[time]]-2)*2</f>
        <v>-1.02034</v>
      </c>
      <c r="L45">
        <v>24.185700000000001</v>
      </c>
      <c r="M45">
        <v>2.51017</v>
      </c>
      <c r="N45">
        <f>-(Table134[[#This Row],[time]]-2)*2</f>
        <v>-1.02034</v>
      </c>
      <c r="O45">
        <v>39.071899999999999</v>
      </c>
      <c r="P45">
        <v>2.51017</v>
      </c>
      <c r="Q45">
        <f>-(Table134[[#This Row],[time]]-2)*2</f>
        <v>-1.02034</v>
      </c>
      <c r="R45">
        <v>54.408099999999997</v>
      </c>
      <c r="S45">
        <v>2.51017</v>
      </c>
      <c r="T45">
        <f>-(Table134[[#This Row],[time]]-2)*2</f>
        <v>-1.02034</v>
      </c>
      <c r="U45">
        <v>49.0593</v>
      </c>
      <c r="V45">
        <v>2.51017</v>
      </c>
      <c r="W45">
        <f>-(Table134[[#This Row],[time]]-2)*2</f>
        <v>-1.02034</v>
      </c>
      <c r="X45">
        <v>50.817399999999999</v>
      </c>
    </row>
    <row r="46" spans="1:24" x14ac:dyDescent="0.3">
      <c r="A46">
        <v>2.5632600000000001</v>
      </c>
      <c r="B46">
        <f>-(Table134[[#This Row],[time]]-2)*2</f>
        <v>-1.1265200000000002</v>
      </c>
      <c r="C46">
        <v>20.1142</v>
      </c>
      <c r="D46">
        <v>2.5632600000000001</v>
      </c>
      <c r="E46">
        <f>-(Table134[[#This Row],[time]]-2)*2</f>
        <v>-1.1265200000000002</v>
      </c>
      <c r="F46">
        <v>11.3416</v>
      </c>
      <c r="G46">
        <v>2.5632600000000001</v>
      </c>
      <c r="H46">
        <f>-(Table134[[#This Row],[time]]-2)*2</f>
        <v>-1.1265200000000002</v>
      </c>
      <c r="I46">
        <v>20.238700000000001</v>
      </c>
      <c r="J46">
        <v>2.5632600000000001</v>
      </c>
      <c r="K46">
        <f>-(Table134[[#This Row],[time]]-2)*2</f>
        <v>-1.1265200000000002</v>
      </c>
      <c r="L46">
        <v>26.215399999999999</v>
      </c>
      <c r="M46">
        <v>2.5632600000000001</v>
      </c>
      <c r="N46">
        <f>-(Table134[[#This Row],[time]]-2)*2</f>
        <v>-1.1265200000000002</v>
      </c>
      <c r="O46">
        <v>41.185499999999998</v>
      </c>
      <c r="P46">
        <v>2.5632600000000001</v>
      </c>
      <c r="Q46">
        <f>-(Table134[[#This Row],[time]]-2)*2</f>
        <v>-1.1265200000000002</v>
      </c>
      <c r="R46">
        <v>57.439100000000003</v>
      </c>
      <c r="S46">
        <v>2.5632600000000001</v>
      </c>
      <c r="T46">
        <f>-(Table134[[#This Row],[time]]-2)*2</f>
        <v>-1.1265200000000002</v>
      </c>
      <c r="U46">
        <v>52.409500000000001</v>
      </c>
      <c r="V46">
        <v>2.5632600000000001</v>
      </c>
      <c r="W46">
        <f>-(Table134[[#This Row],[time]]-2)*2</f>
        <v>-1.1265200000000002</v>
      </c>
      <c r="X46">
        <v>53.904600000000002</v>
      </c>
    </row>
    <row r="47" spans="1:24" x14ac:dyDescent="0.3">
      <c r="A47">
        <v>2.61022</v>
      </c>
      <c r="B47">
        <f>-(Table134[[#This Row],[time]]-2)*2</f>
        <v>-1.22044</v>
      </c>
      <c r="C47">
        <v>20.906400000000001</v>
      </c>
      <c r="D47">
        <v>2.61022</v>
      </c>
      <c r="E47">
        <f>-(Table134[[#This Row],[time]]-2)*2</f>
        <v>-1.22044</v>
      </c>
      <c r="F47">
        <v>12.278</v>
      </c>
      <c r="G47">
        <v>2.61022</v>
      </c>
      <c r="H47">
        <f>-(Table134[[#This Row],[time]]-2)*2</f>
        <v>-1.22044</v>
      </c>
      <c r="I47">
        <v>22.055800000000001</v>
      </c>
      <c r="J47">
        <v>2.61022</v>
      </c>
      <c r="K47">
        <f>-(Table134[[#This Row],[time]]-2)*2</f>
        <v>-1.22044</v>
      </c>
      <c r="L47">
        <v>28.558900000000001</v>
      </c>
      <c r="M47">
        <v>2.61022</v>
      </c>
      <c r="N47">
        <f>-(Table134[[#This Row],[time]]-2)*2</f>
        <v>-1.22044</v>
      </c>
      <c r="O47">
        <v>43.534999999999997</v>
      </c>
      <c r="P47">
        <v>2.61022</v>
      </c>
      <c r="Q47">
        <f>-(Table134[[#This Row],[time]]-2)*2</f>
        <v>-1.22044</v>
      </c>
      <c r="R47">
        <v>60.740600000000001</v>
      </c>
      <c r="S47">
        <v>2.61022</v>
      </c>
      <c r="T47">
        <f>-(Table134[[#This Row],[time]]-2)*2</f>
        <v>-1.22044</v>
      </c>
      <c r="U47">
        <v>56.012</v>
      </c>
      <c r="V47">
        <v>2.61022</v>
      </c>
      <c r="W47">
        <f>-(Table134[[#This Row],[time]]-2)*2</f>
        <v>-1.22044</v>
      </c>
      <c r="X47">
        <v>57.354199999999999</v>
      </c>
    </row>
    <row r="48" spans="1:24" x14ac:dyDescent="0.3">
      <c r="A48">
        <v>2.6619299999999999</v>
      </c>
      <c r="B48">
        <f>-(Table134[[#This Row],[time]]-2)*2</f>
        <v>-1.3238599999999998</v>
      </c>
      <c r="C48">
        <v>21.7806</v>
      </c>
      <c r="D48">
        <v>2.6619299999999999</v>
      </c>
      <c r="E48">
        <f>-(Table134[[#This Row],[time]]-2)*2</f>
        <v>-1.3238599999999998</v>
      </c>
      <c r="F48">
        <v>13.5214</v>
      </c>
      <c r="G48">
        <v>2.6619299999999999</v>
      </c>
      <c r="H48">
        <f>-(Table134[[#This Row],[time]]-2)*2</f>
        <v>-1.3238599999999998</v>
      </c>
      <c r="I48">
        <v>24.319800000000001</v>
      </c>
      <c r="J48">
        <v>2.6619299999999999</v>
      </c>
      <c r="K48">
        <f>-(Table134[[#This Row],[time]]-2)*2</f>
        <v>-1.3238599999999998</v>
      </c>
      <c r="L48">
        <v>31.661200000000001</v>
      </c>
      <c r="M48">
        <v>2.6619299999999999</v>
      </c>
      <c r="N48">
        <f>-(Table134[[#This Row],[time]]-2)*2</f>
        <v>-1.3238599999999998</v>
      </c>
      <c r="O48">
        <v>46.9328</v>
      </c>
      <c r="P48">
        <v>2.6619299999999999</v>
      </c>
      <c r="Q48">
        <f>-(Table134[[#This Row],[time]]-2)*2</f>
        <v>-1.3238599999999998</v>
      </c>
      <c r="R48">
        <v>65.450299999999999</v>
      </c>
      <c r="S48">
        <v>2.6619299999999999</v>
      </c>
      <c r="T48">
        <f>-(Table134[[#This Row],[time]]-2)*2</f>
        <v>-1.3238599999999998</v>
      </c>
      <c r="U48">
        <v>60.377800000000001</v>
      </c>
      <c r="V48">
        <v>2.6619299999999999</v>
      </c>
      <c r="W48">
        <f>-(Table134[[#This Row],[time]]-2)*2</f>
        <v>-1.3238599999999998</v>
      </c>
      <c r="X48">
        <v>61.661099999999998</v>
      </c>
    </row>
    <row r="49" spans="1:24" x14ac:dyDescent="0.3">
      <c r="A49">
        <v>2.70424</v>
      </c>
      <c r="B49">
        <f>-(Table134[[#This Row],[time]]-2)*2</f>
        <v>-1.40848</v>
      </c>
      <c r="C49">
        <v>22.5184</v>
      </c>
      <c r="D49">
        <v>2.70424</v>
      </c>
      <c r="E49">
        <f>-(Table134[[#This Row],[time]]-2)*2</f>
        <v>-1.40848</v>
      </c>
      <c r="F49">
        <v>14.634</v>
      </c>
      <c r="G49">
        <v>2.70424</v>
      </c>
      <c r="H49">
        <f>-(Table134[[#This Row],[time]]-2)*2</f>
        <v>-1.40848</v>
      </c>
      <c r="I49">
        <v>26.2822</v>
      </c>
      <c r="J49">
        <v>2.70424</v>
      </c>
      <c r="K49">
        <f>-(Table134[[#This Row],[time]]-2)*2</f>
        <v>-1.40848</v>
      </c>
      <c r="L49">
        <v>34.424599999999998</v>
      </c>
      <c r="M49">
        <v>2.70424</v>
      </c>
      <c r="N49">
        <f>-(Table134[[#This Row],[time]]-2)*2</f>
        <v>-1.40848</v>
      </c>
      <c r="O49">
        <v>49.793799999999997</v>
      </c>
      <c r="P49">
        <v>2.70424</v>
      </c>
      <c r="Q49">
        <f>-(Table134[[#This Row],[time]]-2)*2</f>
        <v>-1.40848</v>
      </c>
      <c r="R49">
        <v>69.504300000000001</v>
      </c>
      <c r="S49">
        <v>2.70424</v>
      </c>
      <c r="T49">
        <f>-(Table134[[#This Row],[time]]-2)*2</f>
        <v>-1.40848</v>
      </c>
      <c r="U49">
        <v>64.002700000000004</v>
      </c>
      <c r="V49">
        <v>2.70424</v>
      </c>
      <c r="W49">
        <f>-(Table134[[#This Row],[time]]-2)*2</f>
        <v>-1.40848</v>
      </c>
      <c r="X49">
        <v>65.253799999999998</v>
      </c>
    </row>
    <row r="50" spans="1:24" x14ac:dyDescent="0.3">
      <c r="A50">
        <v>2.75779</v>
      </c>
      <c r="B50">
        <f>-(Table134[[#This Row],[time]]-2)*2</f>
        <v>-1.5155799999999999</v>
      </c>
      <c r="C50">
        <v>23.305700000000002</v>
      </c>
      <c r="D50">
        <v>2.75779</v>
      </c>
      <c r="E50">
        <f>-(Table134[[#This Row],[time]]-2)*2</f>
        <v>-1.5155799999999999</v>
      </c>
      <c r="F50">
        <v>15.8894</v>
      </c>
      <c r="G50">
        <v>2.75779</v>
      </c>
      <c r="H50">
        <f>-(Table134[[#This Row],[time]]-2)*2</f>
        <v>-1.5155799999999999</v>
      </c>
      <c r="I50">
        <v>28.432200000000002</v>
      </c>
      <c r="J50">
        <v>2.75779</v>
      </c>
      <c r="K50">
        <f>-(Table134[[#This Row],[time]]-2)*2</f>
        <v>-1.5155799999999999</v>
      </c>
      <c r="L50">
        <v>37.546599999999998</v>
      </c>
      <c r="M50">
        <v>2.75779</v>
      </c>
      <c r="N50">
        <f>-(Table134[[#This Row],[time]]-2)*2</f>
        <v>-1.5155799999999999</v>
      </c>
      <c r="O50">
        <v>52.9679</v>
      </c>
      <c r="P50">
        <v>2.75779</v>
      </c>
      <c r="Q50">
        <f>-(Table134[[#This Row],[time]]-2)*2</f>
        <v>-1.5155799999999999</v>
      </c>
      <c r="R50">
        <v>73.871600000000001</v>
      </c>
      <c r="S50">
        <v>2.75779</v>
      </c>
      <c r="T50">
        <f>-(Table134[[#This Row],[time]]-2)*2</f>
        <v>-1.5155799999999999</v>
      </c>
      <c r="U50">
        <v>67.958399999999997</v>
      </c>
      <c r="V50">
        <v>2.75779</v>
      </c>
      <c r="W50">
        <f>-(Table134[[#This Row],[time]]-2)*2</f>
        <v>-1.5155799999999999</v>
      </c>
      <c r="X50">
        <v>69.176000000000002</v>
      </c>
    </row>
    <row r="51" spans="1:24" x14ac:dyDescent="0.3">
      <c r="A51">
        <v>2.8044500000000001</v>
      </c>
      <c r="B51">
        <f>-(Table134[[#This Row],[time]]-2)*2</f>
        <v>-1.6089000000000002</v>
      </c>
      <c r="C51">
        <v>24.038599999999999</v>
      </c>
      <c r="D51">
        <v>2.8044500000000001</v>
      </c>
      <c r="E51">
        <f>-(Table134[[#This Row],[time]]-2)*2</f>
        <v>-1.6089000000000002</v>
      </c>
      <c r="F51">
        <v>17.178000000000001</v>
      </c>
      <c r="G51">
        <v>2.8044500000000001</v>
      </c>
      <c r="H51">
        <f>-(Table134[[#This Row],[time]]-2)*2</f>
        <v>-1.6089000000000002</v>
      </c>
      <c r="I51">
        <v>30.6739</v>
      </c>
      <c r="J51">
        <v>2.8044500000000001</v>
      </c>
      <c r="K51">
        <f>-(Table134[[#This Row],[time]]-2)*2</f>
        <v>-1.6089000000000002</v>
      </c>
      <c r="L51">
        <v>40.764899999999997</v>
      </c>
      <c r="M51">
        <v>2.8044500000000001</v>
      </c>
      <c r="N51">
        <f>-(Table134[[#This Row],[time]]-2)*2</f>
        <v>-1.6089000000000002</v>
      </c>
      <c r="O51">
        <v>56.0807</v>
      </c>
      <c r="P51">
        <v>2.8044500000000001</v>
      </c>
      <c r="Q51">
        <f>-(Table134[[#This Row],[time]]-2)*2</f>
        <v>-1.6089000000000002</v>
      </c>
      <c r="R51">
        <v>78.213999999999999</v>
      </c>
      <c r="S51">
        <v>2.8044500000000001</v>
      </c>
      <c r="T51">
        <f>-(Table134[[#This Row],[time]]-2)*2</f>
        <v>-1.6089000000000002</v>
      </c>
      <c r="U51">
        <v>71.836799999999997</v>
      </c>
      <c r="V51">
        <v>2.8044500000000001</v>
      </c>
      <c r="W51">
        <f>-(Table134[[#This Row],[time]]-2)*2</f>
        <v>-1.6089000000000002</v>
      </c>
      <c r="X51">
        <v>72.976600000000005</v>
      </c>
    </row>
    <row r="52" spans="1:24" x14ac:dyDescent="0.3">
      <c r="A52">
        <v>2.8546</v>
      </c>
      <c r="B52">
        <f>-(Table134[[#This Row],[time]]-2)*2</f>
        <v>-1.7092000000000001</v>
      </c>
      <c r="C52">
        <v>24.536200000000001</v>
      </c>
      <c r="D52">
        <v>2.8546</v>
      </c>
      <c r="E52">
        <f>-(Table134[[#This Row],[time]]-2)*2</f>
        <v>-1.7092000000000001</v>
      </c>
      <c r="F52">
        <v>18.236499999999999</v>
      </c>
      <c r="G52">
        <v>2.8546</v>
      </c>
      <c r="H52">
        <f>-(Table134[[#This Row],[time]]-2)*2</f>
        <v>-1.7092000000000001</v>
      </c>
      <c r="I52">
        <v>32.578699999999998</v>
      </c>
      <c r="J52">
        <v>2.8546</v>
      </c>
      <c r="K52">
        <f>-(Table134[[#This Row],[time]]-2)*2</f>
        <v>-1.7092000000000001</v>
      </c>
      <c r="L52">
        <v>43.7316</v>
      </c>
      <c r="M52">
        <v>2.8546</v>
      </c>
      <c r="N52">
        <f>-(Table134[[#This Row],[time]]-2)*2</f>
        <v>-1.7092000000000001</v>
      </c>
      <c r="O52">
        <v>58.659799999999997</v>
      </c>
      <c r="P52">
        <v>2.8546</v>
      </c>
      <c r="Q52">
        <f>-(Table134[[#This Row],[time]]-2)*2</f>
        <v>-1.7092000000000001</v>
      </c>
      <c r="R52">
        <v>81.845100000000002</v>
      </c>
      <c r="S52">
        <v>2.8546</v>
      </c>
      <c r="T52">
        <f>-(Table134[[#This Row],[time]]-2)*2</f>
        <v>-1.7092000000000001</v>
      </c>
      <c r="U52">
        <v>74.891400000000004</v>
      </c>
      <c r="V52">
        <v>2.8546</v>
      </c>
      <c r="W52">
        <f>-(Table134[[#This Row],[time]]-2)*2</f>
        <v>-1.7092000000000001</v>
      </c>
      <c r="X52">
        <v>76.163499999999999</v>
      </c>
    </row>
    <row r="53" spans="1:24" x14ac:dyDescent="0.3">
      <c r="A53">
        <v>2.90442</v>
      </c>
      <c r="B53">
        <f>-(Table134[[#This Row],[time]]-2)*2</f>
        <v>-1.80884</v>
      </c>
      <c r="C53">
        <v>25.359400000000001</v>
      </c>
      <c r="D53">
        <v>2.90442</v>
      </c>
      <c r="E53">
        <f>-(Table134[[#This Row],[time]]-2)*2</f>
        <v>-1.80884</v>
      </c>
      <c r="F53">
        <v>19.675799999999999</v>
      </c>
      <c r="G53">
        <v>2.90442</v>
      </c>
      <c r="H53">
        <f>-(Table134[[#This Row],[time]]-2)*2</f>
        <v>-1.80884</v>
      </c>
      <c r="I53">
        <v>35.225900000000003</v>
      </c>
      <c r="J53">
        <v>2.90442</v>
      </c>
      <c r="K53">
        <f>-(Table134[[#This Row],[time]]-2)*2</f>
        <v>-1.80884</v>
      </c>
      <c r="L53">
        <v>48.049799999999998</v>
      </c>
      <c r="M53">
        <v>2.90442</v>
      </c>
      <c r="N53">
        <f>-(Table134[[#This Row],[time]]-2)*2</f>
        <v>-1.80884</v>
      </c>
      <c r="O53">
        <v>62.0929</v>
      </c>
      <c r="P53">
        <v>2.90442</v>
      </c>
      <c r="Q53">
        <f>-(Table134[[#This Row],[time]]-2)*2</f>
        <v>-1.80884</v>
      </c>
      <c r="R53">
        <v>86.760499999999993</v>
      </c>
      <c r="S53">
        <v>2.90442</v>
      </c>
      <c r="T53">
        <f>-(Table134[[#This Row],[time]]-2)*2</f>
        <v>-1.80884</v>
      </c>
      <c r="U53">
        <v>78.809399999999997</v>
      </c>
      <c r="V53">
        <v>2.90442</v>
      </c>
      <c r="W53">
        <f>-(Table134[[#This Row],[time]]-2)*2</f>
        <v>-1.80884</v>
      </c>
      <c r="X53">
        <v>80.462100000000007</v>
      </c>
    </row>
    <row r="54" spans="1:24" x14ac:dyDescent="0.3">
      <c r="A54">
        <v>2.95797</v>
      </c>
      <c r="B54">
        <f>-(Table134[[#This Row],[time]]-2)*2</f>
        <v>-1.91594</v>
      </c>
      <c r="C54">
        <v>26.081700000000001</v>
      </c>
      <c r="D54">
        <v>2.95797</v>
      </c>
      <c r="E54">
        <f>-(Table134[[#This Row],[time]]-2)*2</f>
        <v>-1.91594</v>
      </c>
      <c r="F54">
        <v>21.067299999999999</v>
      </c>
      <c r="G54">
        <v>2.95797</v>
      </c>
      <c r="H54">
        <f>-(Table134[[#This Row],[time]]-2)*2</f>
        <v>-1.91594</v>
      </c>
      <c r="I54">
        <v>37.765000000000001</v>
      </c>
      <c r="J54">
        <v>2.95797</v>
      </c>
      <c r="K54">
        <f>-(Table134[[#This Row],[time]]-2)*2</f>
        <v>-1.91594</v>
      </c>
      <c r="L54">
        <v>51.819499999999998</v>
      </c>
      <c r="M54">
        <v>2.95797</v>
      </c>
      <c r="N54">
        <f>-(Table134[[#This Row],[time]]-2)*2</f>
        <v>-1.91594</v>
      </c>
      <c r="O54">
        <v>64.962599999999995</v>
      </c>
      <c r="P54">
        <v>2.95797</v>
      </c>
      <c r="Q54">
        <f>-(Table134[[#This Row],[time]]-2)*2</f>
        <v>-1.91594</v>
      </c>
      <c r="R54">
        <v>90.914900000000003</v>
      </c>
      <c r="S54">
        <v>2.95797</v>
      </c>
      <c r="T54">
        <f>-(Table134[[#This Row],[time]]-2)*2</f>
        <v>-1.91594</v>
      </c>
      <c r="U54">
        <v>82.097399999999993</v>
      </c>
      <c r="V54">
        <v>2.95797</v>
      </c>
      <c r="W54">
        <f>-(Table134[[#This Row],[time]]-2)*2</f>
        <v>-1.91594</v>
      </c>
      <c r="X54">
        <v>83.972700000000003</v>
      </c>
    </row>
    <row r="55" spans="1:24" x14ac:dyDescent="0.3">
      <c r="A55">
        <v>3</v>
      </c>
      <c r="B55">
        <f>-(Table134[[#This Row],[time]]-2)*2</f>
        <v>-2</v>
      </c>
      <c r="C55">
        <v>27.0639</v>
      </c>
      <c r="D55">
        <v>3</v>
      </c>
      <c r="E55">
        <f>-(Table134[[#This Row],[time]]-2)*2</f>
        <v>-2</v>
      </c>
      <c r="F55">
        <v>22.681100000000001</v>
      </c>
      <c r="G55">
        <v>3</v>
      </c>
      <c r="H55">
        <f>-(Table134[[#This Row],[time]]-2)*2</f>
        <v>-2</v>
      </c>
      <c r="I55">
        <v>40.741500000000002</v>
      </c>
      <c r="J55">
        <v>3</v>
      </c>
      <c r="K55">
        <f>-(Table134[[#This Row],[time]]-2)*2</f>
        <v>-2</v>
      </c>
      <c r="L55">
        <v>56.200499999999998</v>
      </c>
      <c r="M55">
        <v>3</v>
      </c>
      <c r="N55">
        <f>-(Table134[[#This Row],[time]]-2)*2</f>
        <v>-2</v>
      </c>
      <c r="O55">
        <v>68.236000000000004</v>
      </c>
      <c r="P55">
        <v>3</v>
      </c>
      <c r="Q55">
        <f>-(Table134[[#This Row],[time]]-2)*2</f>
        <v>-2</v>
      </c>
      <c r="R55">
        <v>95.415800000000004</v>
      </c>
      <c r="S55">
        <v>3</v>
      </c>
      <c r="T55">
        <f>-(Table134[[#This Row],[time]]-2)*2</f>
        <v>-2</v>
      </c>
      <c r="U55">
        <v>85.834100000000007</v>
      </c>
      <c r="V55">
        <v>3</v>
      </c>
      <c r="W55">
        <f>-(Table134[[#This Row],[time]]-2)*2</f>
        <v>-2</v>
      </c>
      <c r="X55">
        <v>87.845600000000005</v>
      </c>
    </row>
  </sheetData>
  <pageMargins left="0.7" right="0.7" top="0.75" bottom="0.75" header="0.3" footer="0.3"/>
  <tableParts count="16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D5683967DB5AE41860A7407BF7B93BB" ma:contentTypeVersion="12" ma:contentTypeDescription="Create a new document." ma:contentTypeScope="" ma:versionID="32914b1e93c1b795c4bbc78d8c5b99d5">
  <xsd:schema xmlns:xsd="http://www.w3.org/2001/XMLSchema" xmlns:xs="http://www.w3.org/2001/XMLSchema" xmlns:p="http://schemas.microsoft.com/office/2006/metadata/properties" xmlns:ns3="f46330e8-2dd1-40f0-b204-735adb595018" xmlns:ns4="fc18049f-9f74-4861-8203-09942736864f" targetNamespace="http://schemas.microsoft.com/office/2006/metadata/properties" ma:root="true" ma:fieldsID="0ffc79af79dd16ac86f1e2e504811020" ns3:_="" ns4:_="">
    <xsd:import namespace="f46330e8-2dd1-40f0-b204-735adb595018"/>
    <xsd:import namespace="fc18049f-9f74-4861-8203-09942736864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AutoKeyPoints" minOccurs="0"/>
                <xsd:element ref="ns3:MediaServiceKeyPoints" minOccurs="0"/>
                <xsd:element ref="ns3:MediaServiceGenerationTime" minOccurs="0"/>
                <xsd:element ref="ns3:MediaServiceEventHashCode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46330e8-2dd1-40f0-b204-735adb59501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18049f-9f74-4861-8203-09942736864f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B9C715E-2D8D-49CF-AFC7-71BAC590E2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46330e8-2dd1-40f0-b204-735adb595018"/>
    <ds:schemaRef ds:uri="fc18049f-9f74-4861-8203-09942736864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AF18DCE-5DC1-47BB-8926-2C87901281A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729A831-1188-43B5-9366-D51965F18D06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Turner, Sophie</cp:lastModifiedBy>
  <dcterms:created xsi:type="dcterms:W3CDTF">2021-01-12T00:21:59Z</dcterms:created>
  <dcterms:modified xsi:type="dcterms:W3CDTF">2021-01-12T00:28:14Z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0x0101003D5683967DB5AE41860A7407BF7B93BB</vt:lpwstr>
  </property>
</Properties>
</file>