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APSlideNoTether/"/>
    </mc:Choice>
  </mc:AlternateContent>
  <xr:revisionPtr revIDLastSave="16" documentId="8_{D9603DA1-0048-40C3-9FBE-85087E3629AD}" xr6:coauthVersionLast="45" xr6:coauthVersionMax="45" xr10:uidLastSave="{10C04738-D57B-4D60-AF3E-DD36587BCB35}"/>
  <bookViews>
    <workbookView xWindow="8148" yWindow="2748" windowWidth="17280" windowHeight="9036" xr2:uid="{D0D507B6-E4BE-4D0B-9F7C-9FFCB47E9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<sst xmlns="http://schemas.openxmlformats.org/spreadsheetml/2006/main" count="75" uniqueCount="20">
  <si>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>Facet Contact Area (CAREA)</t>
  </si>
  <si>
    <t>units=</t>
  </si>
  <si>
    <t>mm^2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</si>
  <si>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</si>
  <si>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</si>
  <si>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</si>
  <si>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</si>
  <si>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</si>
  <si>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</si>
  <si>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</si>
  <si>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</si>
  <si>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</si>
  <si>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</si>
  <si>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 xml:space="preserve">CAREA </t>
  </si>
  <si>
    <t>CAREA</t>
  </si>
  <si>
    <t>moment is negative bc of rotation</t>
  </si>
  <si>
    <t>6P APslide No tether</t>
  </si>
  <si>
    <t>S2_6P_APSlide_NoTether.odb</t>
  </si>
  <si>
    <t>6N APslide No tether</t>
  </si>
  <si>
    <t>S2_6N_APSlide_NoTether.odb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</si>
</sst>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1F6FD-5A4E-4134-9C13-613294C518CD}" name="Table1" displayName="Table1" ref="A5:C26" totalsRowShown="0">
  <autoFilter ref="A5:C26" xr:uid="{F677D462-4258-4EB1-982A-9456CAEE83D1}"/>
  <tableColumns count="3">
    <tableColumn id="1" xr3:uid="{01992349-DF2D-4957-A554-46766D6796C3}" name="time"/>
    <tableColumn id="2" xr3:uid="{D6318146-FB54-499D-9E5D-DD02D03F7512}" name="moment" dataDxfId="15">
      <calculatedColumnFormula>(Table1[[#This Row],[time]]-2)*2</calculatedColumnFormula>
    </tableColumn>
    <tableColumn id="3" xr3:uid="{BACCF911-124E-4D8A-B92E-385522BC2FC6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5A61C-B38E-4220-84B1-C53BE469386E}" name="Table2" displayName="Table2" ref="D5:F26" totalsRowShown="0">
  <autoFilter ref="D5:F26" xr:uid="{B705F004-89D6-4857-AB0A-027866C0AEBB}"/>
  <tableColumns count="3">
    <tableColumn id="1" xr3:uid="{7232EB2F-578C-4EF0-A88F-65549CA1E854}" name="time"/>
    <tableColumn id="2" xr3:uid="{3B0336C3-2BB6-42D8-9E02-A8525FD2142A}" name="moment" dataDxfId="14">
      <calculatedColumnFormula>(Table2[[#This Row],[time]]-2)*2</calculatedColumnFormula>
    </tableColumn>
    <tableColumn id="3" xr3:uid="{16A644E8-5C31-4862-888E-FB5B45A45C91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E54596-2607-46CE-A01B-2DE3050FC14A}" name="Table3" displayName="Table3" ref="G5:I26" totalsRowShown="0">
  <autoFilter ref="G5:I26" xr:uid="{C4401D73-8284-4276-B390-95270C1EC423}"/>
  <tableColumns count="3">
    <tableColumn id="1" xr3:uid="{96C28E1A-A300-4544-A070-2FD92CABACFE}" name="time"/>
    <tableColumn id="2" xr3:uid="{7697F7D6-DAD4-4183-B83A-E556FC74E0E1}" name="moment" dataDxfId="13">
      <calculatedColumnFormula>(Table3[[#This Row],[time]]-2)*2</calculatedColumnFormula>
    </tableColumn>
    <tableColumn id="3" xr3:uid="{D9157385-0DD1-4D8A-A84E-812CF88C4B34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5450C-53AE-4788-98A2-9A306DC11B70}" name="Table4" displayName="Table4" ref="J5:L26" totalsRowShown="0">
  <autoFilter ref="J5:L26" xr:uid="{B2D0E238-6A73-4015-97FC-042EC8C09E47}"/>
  <tableColumns count="3">
    <tableColumn id="1" xr3:uid="{8AA85F9C-D88F-4B79-87AF-F6EB560A67CF}" name="time"/>
    <tableColumn id="2" xr3:uid="{BD09D7D3-8321-43A2-A9C5-45ACD05AC29A}" name="moment" dataDxfId="12">
      <calculatedColumnFormula>(Table4[[#This Row],[time]]-2)*2</calculatedColumnFormula>
    </tableColumn>
    <tableColumn id="3" xr3:uid="{7D7CFBC1-BEE5-40FD-B845-2DC0C304B5B2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2583D8-8A7C-45B8-81B0-AA82ECDFAD69}" name="Table5" displayName="Table5" ref="M5:O26" totalsRowShown="0">
  <autoFilter ref="M5:O26" xr:uid="{BDC3A9F2-0C30-4E38-8914-D6CEF9CBBBA8}"/>
  <tableColumns count="3">
    <tableColumn id="1" xr3:uid="{5BDF3128-9193-4956-8BAD-0E802F19277E}" name="time"/>
    <tableColumn id="2" xr3:uid="{ACE760D4-AC7B-41CE-A8D1-8AFBCFC75E60}" name="moment" dataDxfId="11">
      <calculatedColumnFormula>(Table5[[#This Row],[time]]-2)*2</calculatedColumnFormula>
    </tableColumn>
    <tableColumn id="3" xr3:uid="{C2FB9FEE-76E2-4179-BBC2-DB9AE3752436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7DEC7D-0A1B-4FA6-A3B3-7763B4F9F6EB}" name="Table6" displayName="Table6" ref="P5:R26" totalsRowShown="0">
  <autoFilter ref="P5:R26" xr:uid="{8CF9724A-2CE9-4180-968A-A7FDEC5A9BFF}"/>
  <tableColumns count="3">
    <tableColumn id="1" xr3:uid="{BD0CB23F-2A99-4298-B166-3265BAB3C25C}" name="time"/>
    <tableColumn id="2" xr3:uid="{15A5B270-0878-4A0D-BC1A-98B51C7D6CEA}" name="moment" dataDxfId="10">
      <calculatedColumnFormula>(Table6[[#This Row],[time]]-2)*2</calculatedColumnFormula>
    </tableColumn>
    <tableColumn id="3" xr3:uid="{A19BDE20-7FB0-41E1-A78D-4BF05AB4AA90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650DA2-564F-4613-9AEC-96F65D3BE6BE}" name="Table7" displayName="Table7" ref="S5:U26" totalsRowShown="0">
  <autoFilter ref="S5:U26" xr:uid="{87F7867D-80C8-407B-9DBD-0CCA62230D44}"/>
  <tableColumns count="3">
    <tableColumn id="1" xr3:uid="{E8340712-2146-4C1E-BF72-0DD941A81E90}" name="time"/>
    <tableColumn id="2" xr3:uid="{DAEFB29A-CEC7-4F98-B503-2876CB65F52C}" name="moment" dataDxfId="9">
      <calculatedColumnFormula>(Table7[[#This Row],[time]]-2)*2</calculatedColumnFormula>
    </tableColumn>
    <tableColumn id="3" xr3:uid="{C0105407-9C29-4E9C-9EB8-BFBDC8C2ED1B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93FB5B-0098-434D-9DBE-1358772B6C52}" name="Table8" displayName="Table8" ref="V5:X26" totalsRowShown="0">
  <autoFilter ref="V5:X26" xr:uid="{5CB6832D-5C5D-466B-A465-1498F238A1E2}"/>
  <tableColumns count="3">
    <tableColumn id="1" xr3:uid="{19767AB4-D5C3-47E2-97B2-083A0351971B}" name="time"/>
    <tableColumn id="2" xr3:uid="{4B031EF3-ED9A-40BC-AB27-7E4F56E4D57E}" name="moment" dataDxfId="8">
      <calculatedColumnFormula>(Table8[[#This Row],[time]]-2)*2</calculatedColumnFormula>
    </tableColumn>
    <tableColumn id="3" xr3:uid="{44EFEDB4-C034-4913-95FF-44B3AC914485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E7DD3A-D344-428C-9FF3-D2FE035D6052}" name="Table134" displayName="Table134" ref="A34:C55" totalsRowShown="0">
  <autoFilter ref="A34:C55" xr:uid="{3CAABFED-DF80-44D7-BE6A-CF0E57402ACE}"/>
  <tableColumns count="3">
    <tableColumn id="1" xr3:uid="{6D5204A5-2D1A-4785-991A-EACD595F5BC6}" name="time"/>
    <tableColumn id="2" xr3:uid="{DB1C1403-C447-4783-B214-341C6B172CF7}" name="moment" dataDxfId="7">
      <calculatedColumnFormula>-(Table134[[#This Row],[time]]-2)*2</calculatedColumnFormula>
    </tableColumn>
    <tableColumn id="3" xr3:uid="{86D31B79-0933-49A2-B9AA-282C6CCB7EB5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CADB5A-CB08-4A14-A9C3-10F6090B82B3}" name="Table235" displayName="Table235" ref="D34:F55" totalsRowShown="0">
  <autoFilter ref="D34:F55" xr:uid="{DA76F4AA-E67E-4A22-BF47-F209EE68F46D}"/>
  <tableColumns count="3">
    <tableColumn id="1" xr3:uid="{24F3611E-5D4A-44D7-9B85-FB2D038D5A1F}" name="time"/>
    <tableColumn id="2" xr3:uid="{1AFC63A8-DB3B-4E84-9A2E-4B754CF9A4FF}" name="moment" dataDxfId="6">
      <calculatedColumnFormula>-(Table134[[#This Row],[time]]-2)*2</calculatedColumnFormula>
    </tableColumn>
    <tableColumn id="3" xr3:uid="{D7385C09-6EE2-41B5-AE92-1E7EADFAB8DC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BD09AC-29B9-4DFC-895B-BC48A23B36B3}" name="Table336" displayName="Table336" ref="G34:I55" totalsRowShown="0">
  <autoFilter ref="G34:I55" xr:uid="{B02C4326-4820-4800-91B6-7EF9CB15CF14}"/>
  <tableColumns count="3">
    <tableColumn id="1" xr3:uid="{9111050D-5624-4F7B-A2FE-5F1ED825591E}" name="time"/>
    <tableColumn id="2" xr3:uid="{4B45C69E-D87A-40F4-A968-4A1A0AAC0CB6}" name="moment" dataDxfId="5">
      <calculatedColumnFormula>-(Table134[[#This Row],[time]]-2)*2</calculatedColumnFormula>
    </tableColumn>
    <tableColumn id="3" xr3:uid="{47FA9FDB-A775-49F3-B1DC-F1AA276DA3A7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DFDD20-BEBA-4F69-BE3C-75240C4127E3}" name="Table437" displayName="Table437" ref="J34:L55" totalsRowShown="0">
  <autoFilter ref="J34:L55" xr:uid="{F5313B1F-9AF0-4AAC-A58A-A2ED1A912533}"/>
  <tableColumns count="3">
    <tableColumn id="1" xr3:uid="{F2F5D340-84AD-4ECB-B561-E7F51FB0FA03}" name="time"/>
    <tableColumn id="2" xr3:uid="{1EF8388F-006C-4AFE-8607-F1566A5016E8}" name="moment" dataDxfId="4">
      <calculatedColumnFormula>-(Table134[[#This Row],[time]]-2)*2</calculatedColumnFormula>
    </tableColumn>
    <tableColumn id="3" xr3:uid="{815D6573-AC1D-44FF-B85D-9FDD9CEF6BE5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5C018D-80D8-437E-AEDB-24D341E83292}" name="Table538" displayName="Table538" ref="M34:O55" totalsRowShown="0">
  <autoFilter ref="M34:O55" xr:uid="{6271682C-0E9A-40D5-9FDE-80D91401CBC3}"/>
  <tableColumns count="3">
    <tableColumn id="1" xr3:uid="{B25F6BBA-AADF-40DB-B0EA-A506E964BE72}" name="time"/>
    <tableColumn id="2" xr3:uid="{CD3FCB31-A266-4FA5-8B94-6F9B58DB3DB8}" name="moment" dataDxfId="3">
      <calculatedColumnFormula>-(Table134[[#This Row],[time]]-2)*2</calculatedColumnFormula>
    </tableColumn>
    <tableColumn id="3" xr3:uid="{EB642BC5-7103-4583-A436-808A8D0CE129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3139C9-B312-4963-80A8-2AC96E95AEB3}" name="Table639" displayName="Table639" ref="P34:R55" totalsRowShown="0">
  <autoFilter ref="P34:R55" xr:uid="{ED9FCC5D-1431-4B29-B09E-D0B3A67CD301}"/>
  <tableColumns count="3">
    <tableColumn id="1" xr3:uid="{4755BEAA-57C3-4D88-95DA-61101EE8B445}" name="time"/>
    <tableColumn id="2" xr3:uid="{B1E43E63-8C3C-4C1B-BA06-DCAD01A38999}" name="moment" dataDxfId="2">
      <calculatedColumnFormula>-(Table134[[#This Row],[time]]-2)*2</calculatedColumnFormula>
    </tableColumn>
    <tableColumn id="3" xr3:uid="{DC341F89-8A79-4DB2-9C52-C53B377D5DCF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914766-14EF-458B-A0BB-B226B75CF77A}" name="Table740" displayName="Table740" ref="S34:U55" totalsRowShown="0">
  <autoFilter ref="S34:U55" xr:uid="{BCEBBC68-CE8A-486D-9896-A9C2E23E300B}"/>
  <tableColumns count="3">
    <tableColumn id="1" xr3:uid="{B8216EE1-1F7D-4837-A75F-CB8972195876}" name="time"/>
    <tableColumn id="2" xr3:uid="{D24551BF-C6B6-4A0B-B164-B61EFB4F172E}" name="moment" dataDxfId="1">
      <calculatedColumnFormula>-(Table134[[#This Row],[time]]-2)*2</calculatedColumnFormula>
    </tableColumn>
    <tableColumn id="3" xr3:uid="{003CD117-C9D0-4F14-A3CA-6340A96CFFCA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0F390D1-765C-4A34-B0F9-0C6199E75885}" name="Table841" displayName="Table841" ref="V34:X55" totalsRowShown="0">
  <autoFilter ref="V34:X55" xr:uid="{45F52C9F-AC5D-4376-8B25-3AED6D38CA55}"/>
  <tableColumns count="3">
    <tableColumn id="1" xr3:uid="{88892074-15E9-4F6D-A946-C61D0B0DC2F9}" name="time"/>
    <tableColumn id="2" xr3:uid="{639787E3-79B9-4093-BDAA-936E91D76F6E}" name="moment" dataDxfId="0">
      <calculatedColumnFormula>-(Table134[[#This Row],[time]]-2)*2</calculatedColumnFormula>
    </tableColumn>
    <tableColumn id="3" xr3:uid="{4303721E-2DE6-4354-8FFE-7CFE051C14CB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1840-08CA-4436-8AE0-BD3FCAF104EF}">
  <dimension ref="A1:X55"/>
  <sheetViews>
    <sheetView tabSelected="1" topLeftCell="O1" workbookViewId="0">
      <selection activeCell="X6" sqref="X6:X26"/>
    </sheetView>
  </sheetViews>
  <sheetFormatPr defaultRowHeight="14.4" x14ac:dyDescent="0.3"/>
  <sheetData>
    <row r="1" spans="1:24" x14ac:dyDescent="0.3">
      <c r="A1" t="s">
        <v>16</v>
      </c>
      <c r="D1" t="s">
        <v>0</v>
      </c>
    </row>
    <row r="2" spans="1:24" x14ac:dyDescent="0.3">
      <c r="A2" t="s">
        <v>17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14</v>
      </c>
      <c r="J5" t="s">
        <v>11</v>
      </c>
      <c r="K5" t="s">
        <v>12</v>
      </c>
      <c r="L5" t="s">
        <v>14</v>
      </c>
      <c r="M5" t="s">
        <v>11</v>
      </c>
      <c r="N5" t="s">
        <v>12</v>
      </c>
      <c r="O5" t="s">
        <v>14</v>
      </c>
      <c r="P5" t="s">
        <v>11</v>
      </c>
      <c r="Q5" t="s">
        <v>12</v>
      </c>
      <c r="R5" t="s">
        <v>14</v>
      </c>
      <c r="S5" t="s">
        <v>11</v>
      </c>
      <c r="T5" t="s">
        <v>12</v>
      </c>
      <c r="U5" t="s">
        <v>14</v>
      </c>
      <c r="V5" t="s">
        <v>11</v>
      </c>
      <c r="W5" t="s">
        <v>12</v>
      </c>
      <c r="X5" t="s">
        <v>14</v>
      </c>
    </row>
    <row r="6" spans="1:24" x14ac:dyDescent="0.3">
      <c r="A6">
        <v>2</v>
      </c>
      <c r="B6">
        <f>(Table1[[#This Row],[time]]-2)*2</f>
        <v>0</v>
      </c>
      <c r="C6">
        <v>80.560199999999995</v>
      </c>
      <c r="D6">
        <v>2</v>
      </c>
      <c r="E6">
        <f>(Table2[[#This Row],[time]]-2)*2</f>
        <v>0</v>
      </c>
      <c r="F6">
        <v>87.831100000000006</v>
      </c>
      <c r="G6">
        <v>2</v>
      </c>
      <c r="H6">
        <f>(Table3[[#This Row],[time]]-2)*2</f>
        <v>0</v>
      </c>
      <c r="I6">
        <v>85.165199999999999</v>
      </c>
      <c r="J6">
        <v>2</v>
      </c>
      <c r="K6">
        <f>(Table4[[#This Row],[time]]-2)*2</f>
        <v>0</v>
      </c>
      <c r="L6">
        <v>79.099999999999994</v>
      </c>
      <c r="M6">
        <v>2</v>
      </c>
      <c r="N6">
        <f>(Table5[[#This Row],[time]]-2)*2</f>
        <v>0</v>
      </c>
      <c r="O6">
        <v>83.228300000000004</v>
      </c>
      <c r="P6">
        <v>2</v>
      </c>
      <c r="Q6">
        <f>(Table6[[#This Row],[time]]-2)*2</f>
        <v>0</v>
      </c>
      <c r="R6">
        <v>84.265100000000004</v>
      </c>
      <c r="S6">
        <v>2</v>
      </c>
      <c r="T6">
        <f>(Table7[[#This Row],[time]]-2)*2</f>
        <v>0</v>
      </c>
      <c r="U6">
        <v>78.459599999999995</v>
      </c>
      <c r="V6">
        <v>2</v>
      </c>
      <c r="W6">
        <f>(Table8[[#This Row],[time]]-2)*2</f>
        <v>0</v>
      </c>
      <c r="X6">
        <v>83.005899999999997</v>
      </c>
    </row>
    <row r="7" spans="1:24" x14ac:dyDescent="0.3">
      <c r="A7">
        <v>2.0575000000000001</v>
      </c>
      <c r="B7">
        <f>(Table1[[#This Row],[time]]-2)*2</f>
        <v>0.11500000000000021</v>
      </c>
      <c r="C7">
        <v>89.004199999999997</v>
      </c>
      <c r="D7">
        <v>2.0575000000000001</v>
      </c>
      <c r="E7">
        <f>(Table2[[#This Row],[time]]-2)*2</f>
        <v>0.11500000000000021</v>
      </c>
      <c r="F7">
        <v>95.588099999999997</v>
      </c>
      <c r="G7">
        <v>2.0575000000000001</v>
      </c>
      <c r="H7">
        <f>(Table3[[#This Row],[time]]-2)*2</f>
        <v>0.11500000000000021</v>
      </c>
      <c r="I7">
        <v>87.149199999999993</v>
      </c>
      <c r="J7">
        <v>2.0575000000000001</v>
      </c>
      <c r="K7">
        <f>(Table4[[#This Row],[time]]-2)*2</f>
        <v>0.11500000000000021</v>
      </c>
      <c r="L7">
        <v>87.622299999999996</v>
      </c>
      <c r="M7">
        <v>2.0575000000000001</v>
      </c>
      <c r="N7">
        <f>(Table5[[#This Row],[time]]-2)*2</f>
        <v>0.11500000000000021</v>
      </c>
      <c r="O7">
        <v>81.278099999999995</v>
      </c>
      <c r="P7">
        <v>2.0575000000000001</v>
      </c>
      <c r="Q7">
        <f>(Table6[[#This Row],[time]]-2)*2</f>
        <v>0.11500000000000021</v>
      </c>
      <c r="R7">
        <v>88.992699999999999</v>
      </c>
      <c r="S7">
        <v>2.0575000000000001</v>
      </c>
      <c r="T7">
        <f>(Table7[[#This Row],[time]]-2)*2</f>
        <v>0.11500000000000021</v>
      </c>
      <c r="U7">
        <v>78.5381</v>
      </c>
      <c r="V7">
        <v>2.0575000000000001</v>
      </c>
      <c r="W7">
        <f>(Table8[[#This Row],[time]]-2)*2</f>
        <v>0.11500000000000021</v>
      </c>
      <c r="X7">
        <v>83.215199999999996</v>
      </c>
    </row>
    <row r="8" spans="1:24" x14ac:dyDescent="0.3">
      <c r="A8">
        <v>2.1025</v>
      </c>
      <c r="B8">
        <f>(Table1[[#This Row],[time]]-2)*2</f>
        <v>0.20500000000000007</v>
      </c>
      <c r="C8">
        <v>86.912000000000006</v>
      </c>
      <c r="D8">
        <v>2.1025</v>
      </c>
      <c r="E8">
        <f>(Table2[[#This Row],[time]]-2)*2</f>
        <v>0.20500000000000007</v>
      </c>
      <c r="F8">
        <v>94.724299999999999</v>
      </c>
      <c r="G8">
        <v>2.1025</v>
      </c>
      <c r="H8">
        <f>(Table3[[#This Row],[time]]-2)*2</f>
        <v>0.20500000000000007</v>
      </c>
      <c r="I8">
        <v>85.537099999999995</v>
      </c>
      <c r="J8">
        <v>2.1025</v>
      </c>
      <c r="K8">
        <f>(Table4[[#This Row],[time]]-2)*2</f>
        <v>0.20500000000000007</v>
      </c>
      <c r="L8">
        <v>88.565899999999999</v>
      </c>
      <c r="M8">
        <v>2.1025</v>
      </c>
      <c r="N8">
        <f>(Table5[[#This Row],[time]]-2)*2</f>
        <v>0.20500000000000007</v>
      </c>
      <c r="O8">
        <v>77.918199999999999</v>
      </c>
      <c r="P8">
        <v>2.1025</v>
      </c>
      <c r="Q8">
        <f>(Table6[[#This Row],[time]]-2)*2</f>
        <v>0.20500000000000007</v>
      </c>
      <c r="R8">
        <v>91.261799999999994</v>
      </c>
      <c r="S8">
        <v>2.1025</v>
      </c>
      <c r="T8">
        <f>(Table7[[#This Row],[time]]-2)*2</f>
        <v>0.20500000000000007</v>
      </c>
      <c r="U8">
        <v>77.880700000000004</v>
      </c>
      <c r="V8">
        <v>2.1025</v>
      </c>
      <c r="W8">
        <f>(Table8[[#This Row],[time]]-2)*2</f>
        <v>0.20500000000000007</v>
      </c>
      <c r="X8">
        <v>83.103899999999996</v>
      </c>
    </row>
    <row r="9" spans="1:24" x14ac:dyDescent="0.3">
      <c r="A9">
        <v>2.1671900000000002</v>
      </c>
      <c r="B9">
        <f>(Table1[[#This Row],[time]]-2)*2</f>
        <v>0.33438000000000034</v>
      </c>
      <c r="C9">
        <v>85.002899999999997</v>
      </c>
      <c r="D9">
        <v>2.1671900000000002</v>
      </c>
      <c r="E9">
        <f>(Table2[[#This Row],[time]]-2)*2</f>
        <v>0.33438000000000034</v>
      </c>
      <c r="F9">
        <v>94.830600000000004</v>
      </c>
      <c r="G9">
        <v>2.1671900000000002</v>
      </c>
      <c r="H9">
        <f>(Table3[[#This Row],[time]]-2)*2</f>
        <v>0.33438000000000034</v>
      </c>
      <c r="I9">
        <v>83.952799999999996</v>
      </c>
      <c r="J9">
        <v>2.1671900000000002</v>
      </c>
      <c r="K9">
        <f>(Table4[[#This Row],[time]]-2)*2</f>
        <v>0.33438000000000034</v>
      </c>
      <c r="L9">
        <v>88.698099999999997</v>
      </c>
      <c r="M9">
        <v>2.1671900000000002</v>
      </c>
      <c r="N9">
        <f>(Table5[[#This Row],[time]]-2)*2</f>
        <v>0.33438000000000034</v>
      </c>
      <c r="O9">
        <v>75.754199999999997</v>
      </c>
      <c r="P9">
        <v>2.1671900000000002</v>
      </c>
      <c r="Q9">
        <f>(Table6[[#This Row],[time]]-2)*2</f>
        <v>0.33438000000000034</v>
      </c>
      <c r="R9">
        <v>91.774900000000002</v>
      </c>
      <c r="S9">
        <v>2.1671900000000002</v>
      </c>
      <c r="T9">
        <f>(Table7[[#This Row],[time]]-2)*2</f>
        <v>0.33438000000000034</v>
      </c>
      <c r="U9">
        <v>77.653000000000006</v>
      </c>
      <c r="V9">
        <v>2.1671900000000002</v>
      </c>
      <c r="W9">
        <f>(Table8[[#This Row],[time]]-2)*2</f>
        <v>0.33438000000000034</v>
      </c>
      <c r="X9">
        <v>82.932500000000005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84.048400000000001</v>
      </c>
      <c r="D10">
        <v>2.2146499999999998</v>
      </c>
      <c r="E10">
        <f>(Table2[[#This Row],[time]]-2)*2</f>
        <v>0.42929999999999957</v>
      </c>
      <c r="F10">
        <v>94.759799999999998</v>
      </c>
      <c r="G10">
        <v>2.2146499999999998</v>
      </c>
      <c r="H10">
        <f>(Table3[[#This Row],[time]]-2)*2</f>
        <v>0.42929999999999957</v>
      </c>
      <c r="I10">
        <v>83.268699999999995</v>
      </c>
      <c r="J10">
        <v>2.2146499999999998</v>
      </c>
      <c r="K10">
        <f>(Table4[[#This Row],[time]]-2)*2</f>
        <v>0.42929999999999957</v>
      </c>
      <c r="L10">
        <v>88.615499999999997</v>
      </c>
      <c r="M10">
        <v>2.2146499999999998</v>
      </c>
      <c r="N10">
        <f>(Table5[[#This Row],[time]]-2)*2</f>
        <v>0.42929999999999957</v>
      </c>
      <c r="O10">
        <v>74.128600000000006</v>
      </c>
      <c r="P10">
        <v>2.2146499999999998</v>
      </c>
      <c r="Q10">
        <f>(Table6[[#This Row],[time]]-2)*2</f>
        <v>0.42929999999999957</v>
      </c>
      <c r="R10">
        <v>91.537199999999999</v>
      </c>
      <c r="S10">
        <v>2.2146499999999998</v>
      </c>
      <c r="T10">
        <f>(Table7[[#This Row],[time]]-2)*2</f>
        <v>0.42929999999999957</v>
      </c>
      <c r="U10">
        <v>77.748900000000006</v>
      </c>
      <c r="V10">
        <v>2.2146499999999998</v>
      </c>
      <c r="W10">
        <f>(Table8[[#This Row],[time]]-2)*2</f>
        <v>0.42929999999999957</v>
      </c>
      <c r="X10">
        <v>82.448999999999998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82.881</v>
      </c>
      <c r="D11">
        <v>2.2715999999999998</v>
      </c>
      <c r="E11">
        <f>(Table2[[#This Row],[time]]-2)*2</f>
        <v>0.54319999999999968</v>
      </c>
      <c r="F11">
        <v>94.541899999999998</v>
      </c>
      <c r="G11">
        <v>2.2715999999999998</v>
      </c>
      <c r="H11">
        <f>(Table3[[#This Row],[time]]-2)*2</f>
        <v>0.54319999999999968</v>
      </c>
      <c r="I11">
        <v>82.541300000000007</v>
      </c>
      <c r="J11">
        <v>2.2715999999999998</v>
      </c>
      <c r="K11">
        <f>(Table4[[#This Row],[time]]-2)*2</f>
        <v>0.54319999999999968</v>
      </c>
      <c r="L11">
        <v>87.789100000000005</v>
      </c>
      <c r="M11">
        <v>2.2715999999999998</v>
      </c>
      <c r="N11">
        <f>(Table5[[#This Row],[time]]-2)*2</f>
        <v>0.54319999999999968</v>
      </c>
      <c r="O11">
        <v>72.961799999999997</v>
      </c>
      <c r="P11">
        <v>2.2715999999999998</v>
      </c>
      <c r="Q11">
        <f>(Table6[[#This Row],[time]]-2)*2</f>
        <v>0.54319999999999968</v>
      </c>
      <c r="R11">
        <v>92.387500000000003</v>
      </c>
      <c r="S11">
        <v>2.2715999999999998</v>
      </c>
      <c r="T11">
        <f>(Table7[[#This Row],[time]]-2)*2</f>
        <v>0.54319999999999968</v>
      </c>
      <c r="U11">
        <v>77.756100000000004</v>
      </c>
      <c r="V11">
        <v>2.2715999999999998</v>
      </c>
      <c r="W11">
        <f>(Table8[[#This Row],[time]]-2)*2</f>
        <v>0.54319999999999968</v>
      </c>
      <c r="X11">
        <v>81.91</v>
      </c>
    </row>
    <row r="12" spans="1:24" x14ac:dyDescent="0.3">
      <c r="A12">
        <v>2.32233</v>
      </c>
      <c r="B12">
        <f>(Table1[[#This Row],[time]]-2)*2</f>
        <v>0.64466000000000001</v>
      </c>
      <c r="C12">
        <v>81.846900000000005</v>
      </c>
      <c r="D12">
        <v>2.32233</v>
      </c>
      <c r="E12">
        <f>(Table2[[#This Row],[time]]-2)*2</f>
        <v>0.64466000000000001</v>
      </c>
      <c r="F12">
        <v>91.9161</v>
      </c>
      <c r="G12">
        <v>2.32233</v>
      </c>
      <c r="H12">
        <f>(Table3[[#This Row],[time]]-2)*2</f>
        <v>0.64466000000000001</v>
      </c>
      <c r="I12">
        <v>81.688199999999995</v>
      </c>
      <c r="J12">
        <v>2.32233</v>
      </c>
      <c r="K12">
        <f>(Table4[[#This Row],[time]]-2)*2</f>
        <v>0.64466000000000001</v>
      </c>
      <c r="L12">
        <v>86.299099999999996</v>
      </c>
      <c r="M12">
        <v>2.32233</v>
      </c>
      <c r="N12">
        <f>(Table5[[#This Row],[time]]-2)*2</f>
        <v>0.64466000000000001</v>
      </c>
      <c r="O12">
        <v>70.747799999999998</v>
      </c>
      <c r="P12">
        <v>2.32233</v>
      </c>
      <c r="Q12">
        <f>(Table6[[#This Row],[time]]-2)*2</f>
        <v>0.64466000000000001</v>
      </c>
      <c r="R12">
        <v>92.929400000000001</v>
      </c>
      <c r="S12">
        <v>2.32233</v>
      </c>
      <c r="T12">
        <f>(Table7[[#This Row],[time]]-2)*2</f>
        <v>0.64466000000000001</v>
      </c>
      <c r="U12">
        <v>77.787300000000002</v>
      </c>
      <c r="V12">
        <v>2.32233</v>
      </c>
      <c r="W12">
        <f>(Table8[[#This Row],[time]]-2)*2</f>
        <v>0.64466000000000001</v>
      </c>
      <c r="X12">
        <v>81.3553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79.598200000000006</v>
      </c>
      <c r="D13">
        <v>2.3587899999999999</v>
      </c>
      <c r="E13">
        <f>(Table2[[#This Row],[time]]-2)*2</f>
        <v>0.71757999999999988</v>
      </c>
      <c r="F13">
        <v>90.082999999999998</v>
      </c>
      <c r="G13">
        <v>2.3587899999999999</v>
      </c>
      <c r="H13">
        <f>(Table3[[#This Row],[time]]-2)*2</f>
        <v>0.71757999999999988</v>
      </c>
      <c r="I13">
        <v>80.750100000000003</v>
      </c>
      <c r="J13">
        <v>2.3587899999999999</v>
      </c>
      <c r="K13">
        <f>(Table4[[#This Row],[time]]-2)*2</f>
        <v>0.71757999999999988</v>
      </c>
      <c r="L13">
        <v>85.1053</v>
      </c>
      <c r="M13">
        <v>2.3587899999999999</v>
      </c>
      <c r="N13">
        <f>(Table5[[#This Row],[time]]-2)*2</f>
        <v>0.71757999999999988</v>
      </c>
      <c r="O13">
        <v>69.505399999999995</v>
      </c>
      <c r="P13">
        <v>2.3587899999999999</v>
      </c>
      <c r="Q13">
        <f>(Table6[[#This Row],[time]]-2)*2</f>
        <v>0.71757999999999988</v>
      </c>
      <c r="R13">
        <v>93.036199999999994</v>
      </c>
      <c r="S13">
        <v>2.3587899999999999</v>
      </c>
      <c r="T13">
        <f>(Table7[[#This Row],[time]]-2)*2</f>
        <v>0.71757999999999988</v>
      </c>
      <c r="U13">
        <v>77.781400000000005</v>
      </c>
      <c r="V13">
        <v>2.3587899999999999</v>
      </c>
      <c r="W13">
        <f>(Table8[[#This Row],[time]]-2)*2</f>
        <v>0.71757999999999988</v>
      </c>
      <c r="X13">
        <v>80.8489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78.721400000000003</v>
      </c>
      <c r="D14">
        <v>2.4015499999999999</v>
      </c>
      <c r="E14">
        <f>(Table2[[#This Row],[time]]-2)*2</f>
        <v>0.8030999999999997</v>
      </c>
      <c r="F14">
        <v>84.646500000000003</v>
      </c>
      <c r="G14">
        <v>2.4015499999999999</v>
      </c>
      <c r="H14">
        <f>(Table3[[#This Row],[time]]-2)*2</f>
        <v>0.8030999999999997</v>
      </c>
      <c r="I14">
        <v>80.297200000000004</v>
      </c>
      <c r="J14">
        <v>2.4015499999999999</v>
      </c>
      <c r="K14">
        <f>(Table4[[#This Row],[time]]-2)*2</f>
        <v>0.8030999999999997</v>
      </c>
      <c r="L14">
        <v>84.711799999999997</v>
      </c>
      <c r="M14">
        <v>2.4015499999999999</v>
      </c>
      <c r="N14">
        <f>(Table5[[#This Row],[time]]-2)*2</f>
        <v>0.8030999999999997</v>
      </c>
      <c r="O14">
        <v>68.898399999999995</v>
      </c>
      <c r="P14">
        <v>2.4015499999999999</v>
      </c>
      <c r="Q14">
        <f>(Table6[[#This Row],[time]]-2)*2</f>
        <v>0.8030999999999997</v>
      </c>
      <c r="R14">
        <v>93.082599999999999</v>
      </c>
      <c r="S14">
        <v>2.4015499999999999</v>
      </c>
      <c r="T14">
        <f>(Table7[[#This Row],[time]]-2)*2</f>
        <v>0.8030999999999997</v>
      </c>
      <c r="U14">
        <v>77.677099999999996</v>
      </c>
      <c r="V14">
        <v>2.4015499999999999</v>
      </c>
      <c r="W14">
        <f>(Table8[[#This Row],[time]]-2)*2</f>
        <v>0.8030999999999997</v>
      </c>
      <c r="X14">
        <v>80.449600000000004</v>
      </c>
    </row>
    <row r="15" spans="1:24" x14ac:dyDescent="0.3">
      <c r="A15">
        <v>2.47973</v>
      </c>
      <c r="B15">
        <f>(Table1[[#This Row],[time]]-2)*2</f>
        <v>0.95945999999999998</v>
      </c>
      <c r="C15">
        <v>77.661600000000007</v>
      </c>
      <c r="D15">
        <v>2.47973</v>
      </c>
      <c r="E15">
        <f>(Table2[[#This Row],[time]]-2)*2</f>
        <v>0.95945999999999998</v>
      </c>
      <c r="F15">
        <v>80.833299999999994</v>
      </c>
      <c r="G15">
        <v>2.47973</v>
      </c>
      <c r="H15">
        <f>(Table3[[#This Row],[time]]-2)*2</f>
        <v>0.95945999999999998</v>
      </c>
      <c r="I15">
        <v>79.730800000000002</v>
      </c>
      <c r="J15">
        <v>2.47973</v>
      </c>
      <c r="K15">
        <f>(Table4[[#This Row],[time]]-2)*2</f>
        <v>0.95945999999999998</v>
      </c>
      <c r="L15">
        <v>83.035799999999995</v>
      </c>
      <c r="M15">
        <v>2.47973</v>
      </c>
      <c r="N15">
        <f>(Table5[[#This Row],[time]]-2)*2</f>
        <v>0.95945999999999998</v>
      </c>
      <c r="O15">
        <v>67.885099999999994</v>
      </c>
      <c r="P15">
        <v>2.47973</v>
      </c>
      <c r="Q15">
        <f>(Table6[[#This Row],[time]]-2)*2</f>
        <v>0.95945999999999998</v>
      </c>
      <c r="R15">
        <v>92.799000000000007</v>
      </c>
      <c r="S15">
        <v>2.47973</v>
      </c>
      <c r="T15">
        <f>(Table7[[#This Row],[time]]-2)*2</f>
        <v>0.95945999999999998</v>
      </c>
      <c r="U15">
        <v>77.444199999999995</v>
      </c>
      <c r="V15">
        <v>2.47973</v>
      </c>
      <c r="W15">
        <f>(Table8[[#This Row],[time]]-2)*2</f>
        <v>0.95945999999999998</v>
      </c>
      <c r="X15">
        <v>80.046199999999999</v>
      </c>
    </row>
    <row r="16" spans="1:24" x14ac:dyDescent="0.3">
      <c r="A16">
        <v>2.51017</v>
      </c>
      <c r="B16">
        <f>(Table1[[#This Row],[time]]-2)*2</f>
        <v>1.02034</v>
      </c>
      <c r="C16">
        <v>76.754199999999997</v>
      </c>
      <c r="D16">
        <v>2.51017</v>
      </c>
      <c r="E16">
        <f>(Table2[[#This Row],[time]]-2)*2</f>
        <v>1.02034</v>
      </c>
      <c r="F16">
        <v>72.7577</v>
      </c>
      <c r="G16">
        <v>2.51017</v>
      </c>
      <c r="H16">
        <f>(Table3[[#This Row],[time]]-2)*2</f>
        <v>1.02034</v>
      </c>
      <c r="I16">
        <v>79.248599999999996</v>
      </c>
      <c r="J16">
        <v>2.51017</v>
      </c>
      <c r="K16">
        <f>(Table4[[#This Row],[time]]-2)*2</f>
        <v>1.02034</v>
      </c>
      <c r="L16">
        <v>81.957700000000003</v>
      </c>
      <c r="M16">
        <v>2.51017</v>
      </c>
      <c r="N16">
        <f>(Table5[[#This Row],[time]]-2)*2</f>
        <v>1.02034</v>
      </c>
      <c r="O16">
        <v>67.037000000000006</v>
      </c>
      <c r="P16">
        <v>2.51017</v>
      </c>
      <c r="Q16">
        <f>(Table6[[#This Row],[time]]-2)*2</f>
        <v>1.02034</v>
      </c>
      <c r="R16">
        <v>91.986599999999996</v>
      </c>
      <c r="S16">
        <v>2.51017</v>
      </c>
      <c r="T16">
        <f>(Table7[[#This Row],[time]]-2)*2</f>
        <v>1.02034</v>
      </c>
      <c r="U16">
        <v>77.400800000000004</v>
      </c>
      <c r="V16">
        <v>2.51017</v>
      </c>
      <c r="W16">
        <f>(Table8[[#This Row],[time]]-2)*2</f>
        <v>1.02034</v>
      </c>
      <c r="X16">
        <v>79.527900000000002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76.016499999999994</v>
      </c>
      <c r="D17">
        <v>2.5632600000000001</v>
      </c>
      <c r="E17">
        <f>(Table2[[#This Row],[time]]-2)*2</f>
        <v>1.1265200000000002</v>
      </c>
      <c r="F17">
        <v>66.657600000000002</v>
      </c>
      <c r="G17">
        <v>2.5632600000000001</v>
      </c>
      <c r="H17">
        <f>(Table3[[#This Row],[time]]-2)*2</f>
        <v>1.1265200000000002</v>
      </c>
      <c r="I17">
        <v>78.762600000000006</v>
      </c>
      <c r="J17">
        <v>2.5632600000000001</v>
      </c>
      <c r="K17">
        <f>(Table4[[#This Row],[time]]-2)*2</f>
        <v>1.1265200000000002</v>
      </c>
      <c r="L17">
        <v>80.101500000000001</v>
      </c>
      <c r="M17">
        <v>2.5632600000000001</v>
      </c>
      <c r="N17">
        <f>(Table5[[#This Row],[time]]-2)*2</f>
        <v>1.1265200000000002</v>
      </c>
      <c r="O17">
        <v>66.073700000000002</v>
      </c>
      <c r="P17">
        <v>2.5632600000000001</v>
      </c>
      <c r="Q17">
        <f>(Table6[[#This Row],[time]]-2)*2</f>
        <v>1.1265200000000002</v>
      </c>
      <c r="R17">
        <v>92.010499999999993</v>
      </c>
      <c r="S17">
        <v>2.5632600000000001</v>
      </c>
      <c r="T17">
        <f>(Table7[[#This Row],[time]]-2)*2</f>
        <v>1.1265200000000002</v>
      </c>
      <c r="U17">
        <v>77.341700000000003</v>
      </c>
      <c r="V17">
        <v>2.5632600000000001</v>
      </c>
      <c r="W17">
        <f>(Table8[[#This Row],[time]]-2)*2</f>
        <v>1.1265200000000002</v>
      </c>
      <c r="X17">
        <v>78.902699999999996</v>
      </c>
    </row>
    <row r="18" spans="1:24" x14ac:dyDescent="0.3">
      <c r="A18">
        <v>2.61022</v>
      </c>
      <c r="B18">
        <f>(Table1[[#This Row],[time]]-2)*2</f>
        <v>1.22044</v>
      </c>
      <c r="C18">
        <v>75.268199999999993</v>
      </c>
      <c r="D18">
        <v>2.61022</v>
      </c>
      <c r="E18">
        <f>(Table2[[#This Row],[time]]-2)*2</f>
        <v>1.22044</v>
      </c>
      <c r="F18">
        <v>62.242400000000004</v>
      </c>
      <c r="G18">
        <v>2.61022</v>
      </c>
      <c r="H18">
        <f>(Table3[[#This Row],[time]]-2)*2</f>
        <v>1.22044</v>
      </c>
      <c r="I18">
        <v>78.484399999999994</v>
      </c>
      <c r="J18">
        <v>2.61022</v>
      </c>
      <c r="K18">
        <f>(Table4[[#This Row],[time]]-2)*2</f>
        <v>1.22044</v>
      </c>
      <c r="L18">
        <v>78.217500000000001</v>
      </c>
      <c r="M18">
        <v>2.61022</v>
      </c>
      <c r="N18">
        <f>(Table5[[#This Row],[time]]-2)*2</f>
        <v>1.22044</v>
      </c>
      <c r="O18">
        <v>64.508600000000001</v>
      </c>
      <c r="P18">
        <v>2.61022</v>
      </c>
      <c r="Q18">
        <f>(Table6[[#This Row],[time]]-2)*2</f>
        <v>1.22044</v>
      </c>
      <c r="R18">
        <v>91.815200000000004</v>
      </c>
      <c r="S18">
        <v>2.61022</v>
      </c>
      <c r="T18">
        <f>(Table7[[#This Row],[time]]-2)*2</f>
        <v>1.22044</v>
      </c>
      <c r="U18">
        <v>77.213800000000006</v>
      </c>
      <c r="V18">
        <v>2.61022</v>
      </c>
      <c r="W18">
        <f>(Table8[[#This Row],[time]]-2)*2</f>
        <v>1.22044</v>
      </c>
      <c r="X18">
        <v>78.490499999999997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73.392300000000006</v>
      </c>
      <c r="D19">
        <v>2.6619299999999999</v>
      </c>
      <c r="E19">
        <f>(Table2[[#This Row],[time]]-2)*2</f>
        <v>1.3238599999999998</v>
      </c>
      <c r="F19">
        <v>55.919199999999996</v>
      </c>
      <c r="G19">
        <v>2.6619299999999999</v>
      </c>
      <c r="H19">
        <f>(Table3[[#This Row],[time]]-2)*2</f>
        <v>1.3238599999999998</v>
      </c>
      <c r="I19">
        <v>78.009500000000003</v>
      </c>
      <c r="J19">
        <v>2.6619299999999999</v>
      </c>
      <c r="K19">
        <f>(Table4[[#This Row],[time]]-2)*2</f>
        <v>1.3238599999999998</v>
      </c>
      <c r="L19">
        <v>74.845200000000006</v>
      </c>
      <c r="M19">
        <v>2.6619299999999999</v>
      </c>
      <c r="N19">
        <f>(Table5[[#This Row],[time]]-2)*2</f>
        <v>1.3238599999999998</v>
      </c>
      <c r="O19">
        <v>63.499400000000001</v>
      </c>
      <c r="P19">
        <v>2.6619299999999999</v>
      </c>
      <c r="Q19">
        <f>(Table6[[#This Row],[time]]-2)*2</f>
        <v>1.3238599999999998</v>
      </c>
      <c r="R19">
        <v>91.032799999999995</v>
      </c>
      <c r="S19">
        <v>2.6619299999999999</v>
      </c>
      <c r="T19">
        <f>(Table7[[#This Row],[time]]-2)*2</f>
        <v>1.3238599999999998</v>
      </c>
      <c r="U19">
        <v>76.896199999999993</v>
      </c>
      <c r="V19">
        <v>2.6619299999999999</v>
      </c>
      <c r="W19">
        <f>(Table8[[#This Row],[time]]-2)*2</f>
        <v>1.3238599999999998</v>
      </c>
      <c r="X19">
        <v>77.695099999999996</v>
      </c>
    </row>
    <row r="20" spans="1:24" x14ac:dyDescent="0.3">
      <c r="A20">
        <v>2.70424</v>
      </c>
      <c r="B20">
        <f>(Table1[[#This Row],[time]]-2)*2</f>
        <v>1.40848</v>
      </c>
      <c r="C20">
        <v>72.435500000000005</v>
      </c>
      <c r="D20">
        <v>2.70424</v>
      </c>
      <c r="E20">
        <f>(Table2[[#This Row],[time]]-2)*2</f>
        <v>1.40848</v>
      </c>
      <c r="F20">
        <v>54.665799999999997</v>
      </c>
      <c r="G20">
        <v>2.70424</v>
      </c>
      <c r="H20">
        <f>(Table3[[#This Row],[time]]-2)*2</f>
        <v>1.40848</v>
      </c>
      <c r="I20">
        <v>77.728399999999993</v>
      </c>
      <c r="J20">
        <v>2.70424</v>
      </c>
      <c r="K20">
        <f>(Table4[[#This Row],[time]]-2)*2</f>
        <v>1.40848</v>
      </c>
      <c r="L20">
        <v>71.827799999999996</v>
      </c>
      <c r="M20">
        <v>2.70424</v>
      </c>
      <c r="N20">
        <f>(Table5[[#This Row],[time]]-2)*2</f>
        <v>1.40848</v>
      </c>
      <c r="O20">
        <v>62.572099999999999</v>
      </c>
      <c r="P20">
        <v>2.70424</v>
      </c>
      <c r="Q20">
        <f>(Table6[[#This Row],[time]]-2)*2</f>
        <v>1.40848</v>
      </c>
      <c r="R20">
        <v>90.765799999999999</v>
      </c>
      <c r="S20">
        <v>2.70424</v>
      </c>
      <c r="T20">
        <f>(Table7[[#This Row],[time]]-2)*2</f>
        <v>1.40848</v>
      </c>
      <c r="U20">
        <v>76.308000000000007</v>
      </c>
      <c r="V20">
        <v>2.70424</v>
      </c>
      <c r="W20">
        <f>(Table8[[#This Row],[time]]-2)*2</f>
        <v>1.40848</v>
      </c>
      <c r="X20">
        <v>77.253799999999998</v>
      </c>
    </row>
    <row r="21" spans="1:24" x14ac:dyDescent="0.3">
      <c r="A21">
        <v>2.75779</v>
      </c>
      <c r="B21">
        <f>(Table1[[#This Row],[time]]-2)*2</f>
        <v>1.5155799999999999</v>
      </c>
      <c r="C21">
        <v>71.828199999999995</v>
      </c>
      <c r="D21">
        <v>2.75779</v>
      </c>
      <c r="E21">
        <f>(Table2[[#This Row],[time]]-2)*2</f>
        <v>1.5155799999999999</v>
      </c>
      <c r="F21">
        <v>48.5869</v>
      </c>
      <c r="G21">
        <v>2.75779</v>
      </c>
      <c r="H21">
        <f>(Table3[[#This Row],[time]]-2)*2</f>
        <v>1.5155799999999999</v>
      </c>
      <c r="I21">
        <v>77.237399999999994</v>
      </c>
      <c r="J21">
        <v>2.75779</v>
      </c>
      <c r="K21">
        <f>(Table4[[#This Row],[time]]-2)*2</f>
        <v>1.5155799999999999</v>
      </c>
      <c r="L21">
        <v>63.371400000000001</v>
      </c>
      <c r="M21">
        <v>2.75779</v>
      </c>
      <c r="N21">
        <f>(Table5[[#This Row],[time]]-2)*2</f>
        <v>1.5155799999999999</v>
      </c>
      <c r="O21">
        <v>61.829700000000003</v>
      </c>
      <c r="P21">
        <v>2.75779</v>
      </c>
      <c r="Q21">
        <f>(Table6[[#This Row],[time]]-2)*2</f>
        <v>1.5155799999999999</v>
      </c>
      <c r="R21">
        <v>90.2821</v>
      </c>
      <c r="S21">
        <v>2.75779</v>
      </c>
      <c r="T21">
        <f>(Table7[[#This Row],[time]]-2)*2</f>
        <v>1.5155799999999999</v>
      </c>
      <c r="U21">
        <v>75.956500000000005</v>
      </c>
      <c r="V21">
        <v>2.75779</v>
      </c>
      <c r="W21">
        <f>(Table8[[#This Row],[time]]-2)*2</f>
        <v>1.5155799999999999</v>
      </c>
      <c r="X21">
        <v>76.723200000000006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70.940600000000003</v>
      </c>
      <c r="D22">
        <v>2.8044500000000001</v>
      </c>
      <c r="E22">
        <f>(Table2[[#This Row],[time]]-2)*2</f>
        <v>1.6089000000000002</v>
      </c>
      <c r="F22">
        <v>44.516399999999997</v>
      </c>
      <c r="G22">
        <v>2.8044500000000001</v>
      </c>
      <c r="H22">
        <f>(Table3[[#This Row],[time]]-2)*2</f>
        <v>1.6089000000000002</v>
      </c>
      <c r="I22">
        <v>76.879300000000001</v>
      </c>
      <c r="J22">
        <v>2.8044500000000001</v>
      </c>
      <c r="K22">
        <f>(Table4[[#This Row],[time]]-2)*2</f>
        <v>1.6089000000000002</v>
      </c>
      <c r="L22">
        <v>57.0154</v>
      </c>
      <c r="M22">
        <v>2.8044500000000001</v>
      </c>
      <c r="N22">
        <f>(Table5[[#This Row],[time]]-2)*2</f>
        <v>1.6089000000000002</v>
      </c>
      <c r="O22">
        <v>61.221499999999999</v>
      </c>
      <c r="P22">
        <v>2.8044500000000001</v>
      </c>
      <c r="Q22">
        <f>(Table6[[#This Row],[time]]-2)*2</f>
        <v>1.6089000000000002</v>
      </c>
      <c r="R22">
        <v>89.617000000000004</v>
      </c>
      <c r="S22">
        <v>2.8044500000000001</v>
      </c>
      <c r="T22">
        <f>(Table7[[#This Row],[time]]-2)*2</f>
        <v>1.6089000000000002</v>
      </c>
      <c r="U22">
        <v>75.644999999999996</v>
      </c>
      <c r="V22">
        <v>2.8044500000000001</v>
      </c>
      <c r="W22">
        <f>(Table8[[#This Row],[time]]-2)*2</f>
        <v>1.6089000000000002</v>
      </c>
      <c r="X22">
        <v>76.144499999999994</v>
      </c>
    </row>
    <row r="23" spans="1:24" x14ac:dyDescent="0.3">
      <c r="A23">
        <v>2.8546</v>
      </c>
      <c r="B23">
        <f>(Table1[[#This Row],[time]]-2)*2</f>
        <v>1.7092000000000001</v>
      </c>
      <c r="C23">
        <v>70.548599999999993</v>
      </c>
      <c r="D23">
        <v>2.8546</v>
      </c>
      <c r="E23">
        <f>(Table2[[#This Row],[time]]-2)*2</f>
        <v>1.7092000000000001</v>
      </c>
      <c r="F23">
        <v>40.815199999999997</v>
      </c>
      <c r="G23">
        <v>2.8546</v>
      </c>
      <c r="H23">
        <f>(Table3[[#This Row],[time]]-2)*2</f>
        <v>1.7092000000000001</v>
      </c>
      <c r="I23">
        <v>76.599699999999999</v>
      </c>
      <c r="J23">
        <v>2.8546</v>
      </c>
      <c r="K23">
        <f>(Table4[[#This Row],[time]]-2)*2</f>
        <v>1.7092000000000001</v>
      </c>
      <c r="L23">
        <v>50.417200000000001</v>
      </c>
      <c r="M23">
        <v>2.8546</v>
      </c>
      <c r="N23">
        <f>(Table5[[#This Row],[time]]-2)*2</f>
        <v>1.7092000000000001</v>
      </c>
      <c r="O23">
        <v>60.7804</v>
      </c>
      <c r="P23">
        <v>2.8546</v>
      </c>
      <c r="Q23">
        <f>(Table6[[#This Row],[time]]-2)*2</f>
        <v>1.7092000000000001</v>
      </c>
      <c r="R23">
        <v>89.330799999999996</v>
      </c>
      <c r="S23">
        <v>2.8546</v>
      </c>
      <c r="T23">
        <f>(Table7[[#This Row],[time]]-2)*2</f>
        <v>1.7092000000000001</v>
      </c>
      <c r="U23">
        <v>75.031000000000006</v>
      </c>
      <c r="V23">
        <v>2.8546</v>
      </c>
      <c r="W23">
        <f>(Table8[[#This Row],[time]]-2)*2</f>
        <v>1.7092000000000001</v>
      </c>
      <c r="X23">
        <v>75.756</v>
      </c>
    </row>
    <row r="24" spans="1:24" x14ac:dyDescent="0.3">
      <c r="A24">
        <v>2.90442</v>
      </c>
      <c r="B24">
        <f>(Table1[[#This Row],[time]]-2)*2</f>
        <v>1.80884</v>
      </c>
      <c r="C24">
        <v>69.683899999999994</v>
      </c>
      <c r="D24">
        <v>2.90442</v>
      </c>
      <c r="E24">
        <f>(Table2[[#This Row],[time]]-2)*2</f>
        <v>1.80884</v>
      </c>
      <c r="F24">
        <v>33.387500000000003</v>
      </c>
      <c r="G24">
        <v>2.90442</v>
      </c>
      <c r="H24">
        <f>(Table3[[#This Row],[time]]-2)*2</f>
        <v>1.80884</v>
      </c>
      <c r="I24">
        <v>76.188699999999997</v>
      </c>
      <c r="J24">
        <v>2.90442</v>
      </c>
      <c r="K24">
        <f>(Table4[[#This Row],[time]]-2)*2</f>
        <v>1.80884</v>
      </c>
      <c r="L24">
        <v>47.750100000000003</v>
      </c>
      <c r="M24">
        <v>2.90442</v>
      </c>
      <c r="N24">
        <f>(Table5[[#This Row],[time]]-2)*2</f>
        <v>1.80884</v>
      </c>
      <c r="O24">
        <v>60.164099999999998</v>
      </c>
      <c r="P24">
        <v>2.90442</v>
      </c>
      <c r="Q24">
        <f>(Table6[[#This Row],[time]]-2)*2</f>
        <v>1.80884</v>
      </c>
      <c r="R24">
        <v>88.456699999999998</v>
      </c>
      <c r="S24">
        <v>2.90442</v>
      </c>
      <c r="T24">
        <f>(Table7[[#This Row],[time]]-2)*2</f>
        <v>1.80884</v>
      </c>
      <c r="U24">
        <v>74.622799999999998</v>
      </c>
      <c r="V24">
        <v>2.90442</v>
      </c>
      <c r="W24">
        <f>(Table8[[#This Row],[time]]-2)*2</f>
        <v>1.80884</v>
      </c>
      <c r="X24">
        <v>75.205799999999996</v>
      </c>
    </row>
    <row r="25" spans="1:24" x14ac:dyDescent="0.3">
      <c r="A25">
        <v>2.95797</v>
      </c>
      <c r="B25">
        <f>(Table1[[#This Row],[time]]-2)*2</f>
        <v>1.91594</v>
      </c>
      <c r="C25">
        <v>69.099100000000007</v>
      </c>
      <c r="D25">
        <v>2.95797</v>
      </c>
      <c r="E25">
        <f>(Table2[[#This Row],[time]]-2)*2</f>
        <v>1.91594</v>
      </c>
      <c r="F25">
        <v>28.7363</v>
      </c>
      <c r="G25">
        <v>2.95797</v>
      </c>
      <c r="H25">
        <f>(Table3[[#This Row],[time]]-2)*2</f>
        <v>1.91594</v>
      </c>
      <c r="I25">
        <v>75.874799999999993</v>
      </c>
      <c r="J25">
        <v>2.95797</v>
      </c>
      <c r="K25">
        <f>(Table4[[#This Row],[time]]-2)*2</f>
        <v>1.91594</v>
      </c>
      <c r="L25">
        <v>43.006700000000002</v>
      </c>
      <c r="M25">
        <v>2.95797</v>
      </c>
      <c r="N25">
        <f>(Table5[[#This Row],[time]]-2)*2</f>
        <v>1.91594</v>
      </c>
      <c r="O25">
        <v>59.543100000000003</v>
      </c>
      <c r="P25">
        <v>2.95797</v>
      </c>
      <c r="Q25">
        <f>(Table6[[#This Row],[time]]-2)*2</f>
        <v>1.91594</v>
      </c>
      <c r="R25">
        <v>88.428700000000006</v>
      </c>
      <c r="S25">
        <v>2.95797</v>
      </c>
      <c r="T25">
        <f>(Table7[[#This Row],[time]]-2)*2</f>
        <v>1.91594</v>
      </c>
      <c r="U25">
        <v>74.155100000000004</v>
      </c>
      <c r="V25">
        <v>2.95797</v>
      </c>
      <c r="W25">
        <f>(Table8[[#This Row],[time]]-2)*2</f>
        <v>1.91594</v>
      </c>
      <c r="X25">
        <v>74.5625</v>
      </c>
    </row>
    <row r="26" spans="1:24" x14ac:dyDescent="0.3">
      <c r="A26">
        <v>3</v>
      </c>
      <c r="B26">
        <f>(Table1[[#This Row],[time]]-2)*2</f>
        <v>2</v>
      </c>
      <c r="C26">
        <v>68.476799999999997</v>
      </c>
      <c r="D26">
        <v>3</v>
      </c>
      <c r="E26">
        <f>(Table2[[#This Row],[time]]-2)*2</f>
        <v>2</v>
      </c>
      <c r="F26">
        <v>24.8489</v>
      </c>
      <c r="G26">
        <v>3</v>
      </c>
      <c r="H26">
        <f>(Table3[[#This Row],[time]]-2)*2</f>
        <v>2</v>
      </c>
      <c r="I26">
        <v>75.628600000000006</v>
      </c>
      <c r="J26">
        <v>3</v>
      </c>
      <c r="K26">
        <f>(Table4[[#This Row],[time]]-2)*2</f>
        <v>2</v>
      </c>
      <c r="L26">
        <v>39.825400000000002</v>
      </c>
      <c r="M26">
        <v>3</v>
      </c>
      <c r="N26">
        <f>(Table5[[#This Row],[time]]-2)*2</f>
        <v>2</v>
      </c>
      <c r="O26">
        <v>58.434100000000001</v>
      </c>
      <c r="P26">
        <v>3</v>
      </c>
      <c r="Q26">
        <f>(Table6[[#This Row],[time]]-2)*2</f>
        <v>2</v>
      </c>
      <c r="R26">
        <v>88.059200000000004</v>
      </c>
      <c r="S26">
        <v>3</v>
      </c>
      <c r="T26">
        <f>(Table7[[#This Row],[time]]-2)*2</f>
        <v>2</v>
      </c>
      <c r="U26">
        <v>73.733699999999999</v>
      </c>
      <c r="V26">
        <v>3</v>
      </c>
      <c r="W26">
        <f>(Table8[[#This Row],[time]]-2)*2</f>
        <v>2</v>
      </c>
      <c r="X26">
        <v>74.073300000000003</v>
      </c>
    </row>
    <row r="29" spans="1:24" x14ac:dyDescent="0.3">
      <c r="A29" t="s">
        <v>18</v>
      </c>
      <c r="D29" t="s">
        <v>0</v>
      </c>
    </row>
    <row r="30" spans="1:24" x14ac:dyDescent="0.3">
      <c r="A30" t="s">
        <v>19</v>
      </c>
      <c r="D30" t="s">
        <v>1</v>
      </c>
      <c r="E30" t="s">
        <v>2</v>
      </c>
    </row>
    <row r="31" spans="1:24" x14ac:dyDescent="0.3">
      <c r="D31" t="s">
        <v>15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14</v>
      </c>
      <c r="J34" t="s">
        <v>11</v>
      </c>
      <c r="K34" t="s">
        <v>12</v>
      </c>
      <c r="L34" t="s">
        <v>14</v>
      </c>
      <c r="M34" t="s">
        <v>11</v>
      </c>
      <c r="N34" t="s">
        <v>12</v>
      </c>
      <c r="O34" t="s">
        <v>14</v>
      </c>
      <c r="P34" t="s">
        <v>11</v>
      </c>
      <c r="Q34" t="s">
        <v>12</v>
      </c>
      <c r="R34" t="s">
        <v>14</v>
      </c>
      <c r="S34" t="s">
        <v>11</v>
      </c>
      <c r="T34" t="s">
        <v>12</v>
      </c>
      <c r="U34" t="s">
        <v>14</v>
      </c>
      <c r="V34" t="s">
        <v>11</v>
      </c>
      <c r="W34" t="s">
        <v>12</v>
      </c>
      <c r="X34" t="s">
        <v>14</v>
      </c>
    </row>
    <row r="35" spans="1:24" x14ac:dyDescent="0.3">
      <c r="A35">
        <v>2</v>
      </c>
      <c r="B35">
        <f>-(Table134[[#This Row],[time]]-2)*2</f>
        <v>0</v>
      </c>
      <c r="C35">
        <v>80.560199999999995</v>
      </c>
      <c r="D35">
        <v>2</v>
      </c>
      <c r="E35">
        <f>-(Table134[[#This Row],[time]]-2)*2</f>
        <v>0</v>
      </c>
      <c r="F35">
        <v>87.831100000000006</v>
      </c>
      <c r="G35">
        <v>2</v>
      </c>
      <c r="H35">
        <f>-(Table134[[#This Row],[time]]-2)*2</f>
        <v>0</v>
      </c>
      <c r="I35">
        <v>85.165199999999999</v>
      </c>
      <c r="J35">
        <v>2</v>
      </c>
      <c r="K35">
        <f>-(Table134[[#This Row],[time]]-2)*2</f>
        <v>0</v>
      </c>
      <c r="L35">
        <v>79.099999999999994</v>
      </c>
      <c r="M35">
        <v>2</v>
      </c>
      <c r="N35">
        <f>-(Table134[[#This Row],[time]]-2)*2</f>
        <v>0</v>
      </c>
      <c r="O35">
        <v>83.228300000000004</v>
      </c>
      <c r="P35">
        <v>2</v>
      </c>
      <c r="Q35">
        <f>-(Table134[[#This Row],[time]]-2)*2</f>
        <v>0</v>
      </c>
      <c r="R35">
        <v>84.265100000000004</v>
      </c>
      <c r="S35">
        <v>2</v>
      </c>
      <c r="T35">
        <f>-(Table134[[#This Row],[time]]-2)*2</f>
        <v>0</v>
      </c>
      <c r="U35">
        <v>78.459599999999995</v>
      </c>
      <c r="V35">
        <v>2</v>
      </c>
      <c r="W35">
        <f>-(Table134[[#This Row],[time]]-2)*2</f>
        <v>0</v>
      </c>
      <c r="X35">
        <v>83.005899999999997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89.3215</v>
      </c>
      <c r="D36">
        <v>2.0575000000000001</v>
      </c>
      <c r="E36">
        <f>-(Table134[[#This Row],[time]]-2)*2</f>
        <v>-0.11500000000000021</v>
      </c>
      <c r="F36">
        <v>94.494900000000001</v>
      </c>
      <c r="G36">
        <v>2.0575000000000001</v>
      </c>
      <c r="H36">
        <f>-(Table134[[#This Row],[time]]-2)*2</f>
        <v>-0.11500000000000021</v>
      </c>
      <c r="I36">
        <v>89.210700000000003</v>
      </c>
      <c r="J36">
        <v>2.0575000000000001</v>
      </c>
      <c r="K36">
        <f>-(Table134[[#This Row],[time]]-2)*2</f>
        <v>-0.11500000000000021</v>
      </c>
      <c r="L36">
        <v>84.521799999999999</v>
      </c>
      <c r="M36">
        <v>2.0575000000000001</v>
      </c>
      <c r="N36">
        <f>-(Table134[[#This Row],[time]]-2)*2</f>
        <v>-0.11500000000000021</v>
      </c>
      <c r="O36">
        <v>82.368600000000001</v>
      </c>
      <c r="P36">
        <v>2.0575000000000001</v>
      </c>
      <c r="Q36">
        <f>-(Table134[[#This Row],[time]]-2)*2</f>
        <v>-0.11500000000000021</v>
      </c>
      <c r="R36">
        <v>86.935199999999995</v>
      </c>
      <c r="S36">
        <v>2.0575000000000001</v>
      </c>
      <c r="T36">
        <f>-(Table134[[#This Row],[time]]-2)*2</f>
        <v>-0.11500000000000021</v>
      </c>
      <c r="U36">
        <v>79.373599999999996</v>
      </c>
      <c r="V36">
        <v>2.0575000000000001</v>
      </c>
      <c r="W36">
        <f>-(Table134[[#This Row],[time]]-2)*2</f>
        <v>-0.11500000000000021</v>
      </c>
      <c r="X36">
        <v>83.138599999999997</v>
      </c>
    </row>
    <row r="37" spans="1:24" x14ac:dyDescent="0.3">
      <c r="A37">
        <v>2.1025</v>
      </c>
      <c r="B37">
        <f>-(Table134[[#This Row],[time]]-2)*2</f>
        <v>-0.20500000000000007</v>
      </c>
      <c r="C37">
        <v>86.242199999999997</v>
      </c>
      <c r="D37">
        <v>2.1025</v>
      </c>
      <c r="E37">
        <f>-(Table134[[#This Row],[time]]-2)*2</f>
        <v>-0.20500000000000007</v>
      </c>
      <c r="F37">
        <v>93.245599999999996</v>
      </c>
      <c r="G37">
        <v>2.1025</v>
      </c>
      <c r="H37">
        <f>-(Table134[[#This Row],[time]]-2)*2</f>
        <v>-0.20500000000000007</v>
      </c>
      <c r="I37">
        <v>88.776300000000006</v>
      </c>
      <c r="J37">
        <v>2.1025</v>
      </c>
      <c r="K37">
        <f>-(Table134[[#This Row],[time]]-2)*2</f>
        <v>-0.20500000000000007</v>
      </c>
      <c r="L37">
        <v>82.896100000000004</v>
      </c>
      <c r="M37">
        <v>2.1025</v>
      </c>
      <c r="N37">
        <f>-(Table134[[#This Row],[time]]-2)*2</f>
        <v>-0.20500000000000007</v>
      </c>
      <c r="O37">
        <v>82.256200000000007</v>
      </c>
      <c r="P37">
        <v>2.1025</v>
      </c>
      <c r="Q37">
        <f>-(Table134[[#This Row],[time]]-2)*2</f>
        <v>-0.20500000000000007</v>
      </c>
      <c r="R37">
        <v>85.563299999999998</v>
      </c>
      <c r="S37">
        <v>2.1025</v>
      </c>
      <c r="T37">
        <f>-(Table134[[#This Row],[time]]-2)*2</f>
        <v>-0.20500000000000007</v>
      </c>
      <c r="U37">
        <v>79.673400000000001</v>
      </c>
      <c r="V37">
        <v>2.1025</v>
      </c>
      <c r="W37">
        <f>-(Table134[[#This Row],[time]]-2)*2</f>
        <v>-0.20500000000000007</v>
      </c>
      <c r="X37">
        <v>83.046800000000005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84.947299999999998</v>
      </c>
      <c r="D38">
        <v>2.1671900000000002</v>
      </c>
      <c r="E38">
        <f>-(Table134[[#This Row],[time]]-2)*2</f>
        <v>-0.33438000000000034</v>
      </c>
      <c r="F38">
        <v>92.101399999999998</v>
      </c>
      <c r="G38">
        <v>2.1671900000000002</v>
      </c>
      <c r="H38">
        <f>-(Table134[[#This Row],[time]]-2)*2</f>
        <v>-0.33438000000000034</v>
      </c>
      <c r="I38">
        <v>85.564300000000003</v>
      </c>
      <c r="J38">
        <v>2.1671900000000002</v>
      </c>
      <c r="K38">
        <f>-(Table134[[#This Row],[time]]-2)*2</f>
        <v>-0.33438000000000034</v>
      </c>
      <c r="L38">
        <v>81.324700000000007</v>
      </c>
      <c r="M38">
        <v>2.1671900000000002</v>
      </c>
      <c r="N38">
        <f>-(Table134[[#This Row],[time]]-2)*2</f>
        <v>-0.33438000000000034</v>
      </c>
      <c r="O38">
        <v>83.121799999999993</v>
      </c>
      <c r="P38">
        <v>2.1671900000000002</v>
      </c>
      <c r="Q38">
        <f>-(Table134[[#This Row],[time]]-2)*2</f>
        <v>-0.33438000000000034</v>
      </c>
      <c r="R38">
        <v>84.297600000000003</v>
      </c>
      <c r="S38">
        <v>2.1671900000000002</v>
      </c>
      <c r="T38">
        <f>-(Table134[[#This Row],[time]]-2)*2</f>
        <v>-0.33438000000000034</v>
      </c>
      <c r="U38">
        <v>80.025300000000001</v>
      </c>
      <c r="V38">
        <v>2.1671900000000002</v>
      </c>
      <c r="W38">
        <f>-(Table134[[#This Row],[time]]-2)*2</f>
        <v>-0.33438000000000034</v>
      </c>
      <c r="X38">
        <v>82.893100000000004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82.215500000000006</v>
      </c>
      <c r="D39">
        <v>2.2146499999999998</v>
      </c>
      <c r="E39">
        <f>-(Table134[[#This Row],[time]]-2)*2</f>
        <v>-0.42929999999999957</v>
      </c>
      <c r="F39">
        <v>90.587900000000005</v>
      </c>
      <c r="G39">
        <v>2.2146499999999998</v>
      </c>
      <c r="H39">
        <f>-(Table134[[#This Row],[time]]-2)*2</f>
        <v>-0.42929999999999957</v>
      </c>
      <c r="I39">
        <v>77.2547</v>
      </c>
      <c r="J39">
        <v>2.2146499999999998</v>
      </c>
      <c r="K39">
        <f>-(Table134[[#This Row],[time]]-2)*2</f>
        <v>-0.42929999999999957</v>
      </c>
      <c r="L39">
        <v>80.438199999999995</v>
      </c>
      <c r="M39">
        <v>2.2146499999999998</v>
      </c>
      <c r="N39">
        <f>-(Table134[[#This Row],[time]]-2)*2</f>
        <v>-0.42929999999999957</v>
      </c>
      <c r="O39">
        <v>82.882000000000005</v>
      </c>
      <c r="P39">
        <v>2.2146499999999998</v>
      </c>
      <c r="Q39">
        <f>-(Table134[[#This Row],[time]]-2)*2</f>
        <v>-0.42929999999999957</v>
      </c>
      <c r="R39">
        <v>83.455699999999993</v>
      </c>
      <c r="S39">
        <v>2.2146499999999998</v>
      </c>
      <c r="T39">
        <f>-(Table134[[#This Row],[time]]-2)*2</f>
        <v>-0.42929999999999957</v>
      </c>
      <c r="U39">
        <v>80.135999999999996</v>
      </c>
      <c r="V39">
        <v>2.2146499999999998</v>
      </c>
      <c r="W39">
        <f>-(Table134[[#This Row],[time]]-2)*2</f>
        <v>-0.42929999999999957</v>
      </c>
      <c r="X39">
        <v>82.787499999999994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78.059600000000003</v>
      </c>
      <c r="D40">
        <v>2.2715999999999998</v>
      </c>
      <c r="E40">
        <f>-(Table134[[#This Row],[time]]-2)*2</f>
        <v>-0.54319999999999968</v>
      </c>
      <c r="F40">
        <v>89.423199999999994</v>
      </c>
      <c r="G40">
        <v>2.2715999999999998</v>
      </c>
      <c r="H40">
        <f>-(Table134[[#This Row],[time]]-2)*2</f>
        <v>-0.54319999999999968</v>
      </c>
      <c r="I40">
        <v>74.785899999999998</v>
      </c>
      <c r="J40">
        <v>2.2715999999999998</v>
      </c>
      <c r="K40">
        <f>-(Table134[[#This Row],[time]]-2)*2</f>
        <v>-0.54319999999999968</v>
      </c>
      <c r="L40">
        <v>79.708299999999994</v>
      </c>
      <c r="M40">
        <v>2.2715999999999998</v>
      </c>
      <c r="N40">
        <f>-(Table134[[#This Row],[time]]-2)*2</f>
        <v>-0.54319999999999968</v>
      </c>
      <c r="O40">
        <v>82.885900000000007</v>
      </c>
      <c r="P40">
        <v>2.2715999999999998</v>
      </c>
      <c r="Q40">
        <f>-(Table134[[#This Row],[time]]-2)*2</f>
        <v>-0.54319999999999968</v>
      </c>
      <c r="R40">
        <v>82.363399999999999</v>
      </c>
      <c r="S40">
        <v>2.2715999999999998</v>
      </c>
      <c r="T40">
        <f>-(Table134[[#This Row],[time]]-2)*2</f>
        <v>-0.54319999999999968</v>
      </c>
      <c r="U40">
        <v>79.872</v>
      </c>
      <c r="V40">
        <v>2.2715999999999998</v>
      </c>
      <c r="W40">
        <f>-(Table134[[#This Row],[time]]-2)*2</f>
        <v>-0.54319999999999968</v>
      </c>
      <c r="X40">
        <v>82.807500000000005</v>
      </c>
    </row>
    <row r="41" spans="1:24" x14ac:dyDescent="0.3">
      <c r="A41">
        <v>2.32233</v>
      </c>
      <c r="B41">
        <f>-(Table134[[#This Row],[time]]-2)*2</f>
        <v>-0.64466000000000001</v>
      </c>
      <c r="C41">
        <v>76.075299999999999</v>
      </c>
      <c r="D41">
        <v>2.32233</v>
      </c>
      <c r="E41">
        <f>-(Table134[[#This Row],[time]]-2)*2</f>
        <v>-0.64466000000000001</v>
      </c>
      <c r="F41">
        <v>88.180499999999995</v>
      </c>
      <c r="G41">
        <v>2.32233</v>
      </c>
      <c r="H41">
        <f>-(Table134[[#This Row],[time]]-2)*2</f>
        <v>-0.64466000000000001</v>
      </c>
      <c r="I41">
        <v>71.057900000000004</v>
      </c>
      <c r="J41">
        <v>2.32233</v>
      </c>
      <c r="K41">
        <f>-(Table134[[#This Row],[time]]-2)*2</f>
        <v>-0.64466000000000001</v>
      </c>
      <c r="L41">
        <v>79.131100000000004</v>
      </c>
      <c r="M41">
        <v>2.32233</v>
      </c>
      <c r="N41">
        <f>-(Table134[[#This Row],[time]]-2)*2</f>
        <v>-0.64466000000000001</v>
      </c>
      <c r="O41">
        <v>82.718100000000007</v>
      </c>
      <c r="P41">
        <v>2.32233</v>
      </c>
      <c r="Q41">
        <f>-(Table134[[#This Row],[time]]-2)*2</f>
        <v>-0.64466000000000001</v>
      </c>
      <c r="R41">
        <v>81.610200000000006</v>
      </c>
      <c r="S41">
        <v>2.32233</v>
      </c>
      <c r="T41">
        <f>-(Table134[[#This Row],[time]]-2)*2</f>
        <v>-0.64466000000000001</v>
      </c>
      <c r="U41">
        <v>79.406400000000005</v>
      </c>
      <c r="V41">
        <v>2.32233</v>
      </c>
      <c r="W41">
        <f>-(Table134[[#This Row],[time]]-2)*2</f>
        <v>-0.64466000000000001</v>
      </c>
      <c r="X41">
        <v>82.852400000000003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74.174000000000007</v>
      </c>
      <c r="D42">
        <v>2.3587899999999999</v>
      </c>
      <c r="E42">
        <f>-(Table134[[#This Row],[time]]-2)*2</f>
        <v>-0.71757999999999988</v>
      </c>
      <c r="F42">
        <v>86.926699999999997</v>
      </c>
      <c r="G42">
        <v>2.3587899999999999</v>
      </c>
      <c r="H42">
        <f>-(Table134[[#This Row],[time]]-2)*2</f>
        <v>-0.71757999999999988</v>
      </c>
      <c r="I42">
        <v>70.097700000000003</v>
      </c>
      <c r="J42">
        <v>2.3587899999999999</v>
      </c>
      <c r="K42">
        <f>-(Table134[[#This Row],[time]]-2)*2</f>
        <v>-0.71757999999999988</v>
      </c>
      <c r="L42">
        <v>78.452500000000001</v>
      </c>
      <c r="M42">
        <v>2.3587899999999999</v>
      </c>
      <c r="N42">
        <f>-(Table134[[#This Row],[time]]-2)*2</f>
        <v>-0.71757999999999988</v>
      </c>
      <c r="O42">
        <v>83.3459</v>
      </c>
      <c r="P42">
        <v>2.3587899999999999</v>
      </c>
      <c r="Q42">
        <f>-(Table134[[#This Row],[time]]-2)*2</f>
        <v>-0.71757999999999988</v>
      </c>
      <c r="R42">
        <v>80.011300000000006</v>
      </c>
      <c r="S42">
        <v>2.3587899999999999</v>
      </c>
      <c r="T42">
        <f>-(Table134[[#This Row],[time]]-2)*2</f>
        <v>-0.71757999999999988</v>
      </c>
      <c r="U42">
        <v>78.647099999999995</v>
      </c>
      <c r="V42">
        <v>2.3587899999999999</v>
      </c>
      <c r="W42">
        <f>-(Table134[[#This Row],[time]]-2)*2</f>
        <v>-0.71757999999999988</v>
      </c>
      <c r="X42">
        <v>83.032899999999998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73.891900000000007</v>
      </c>
      <c r="D43">
        <v>2.4015499999999999</v>
      </c>
      <c r="E43">
        <f>-(Table134[[#This Row],[time]]-2)*2</f>
        <v>-0.8030999999999997</v>
      </c>
      <c r="F43">
        <v>86.047799999999995</v>
      </c>
      <c r="G43">
        <v>2.4015499999999999</v>
      </c>
      <c r="H43">
        <f>-(Table134[[#This Row],[time]]-2)*2</f>
        <v>-0.8030999999999997</v>
      </c>
      <c r="I43">
        <v>67.806100000000001</v>
      </c>
      <c r="J43">
        <v>2.4015499999999999</v>
      </c>
      <c r="K43">
        <f>-(Table134[[#This Row],[time]]-2)*2</f>
        <v>-0.8030999999999997</v>
      </c>
      <c r="L43">
        <v>77.936300000000003</v>
      </c>
      <c r="M43">
        <v>2.4015499999999999</v>
      </c>
      <c r="N43">
        <f>-(Table134[[#This Row],[time]]-2)*2</f>
        <v>-0.8030999999999997</v>
      </c>
      <c r="O43">
        <v>83.183899999999994</v>
      </c>
      <c r="P43">
        <v>2.4015499999999999</v>
      </c>
      <c r="Q43">
        <f>-(Table134[[#This Row],[time]]-2)*2</f>
        <v>-0.8030999999999997</v>
      </c>
      <c r="R43">
        <v>79.418300000000002</v>
      </c>
      <c r="S43">
        <v>2.4015499999999999</v>
      </c>
      <c r="T43">
        <f>-(Table134[[#This Row],[time]]-2)*2</f>
        <v>-0.8030999999999997</v>
      </c>
      <c r="U43">
        <v>77.949399999999997</v>
      </c>
      <c r="V43">
        <v>2.4015499999999999</v>
      </c>
      <c r="W43">
        <f>-(Table134[[#This Row],[time]]-2)*2</f>
        <v>-0.8030999999999997</v>
      </c>
      <c r="X43">
        <v>83.087800000000001</v>
      </c>
    </row>
    <row r="44" spans="1:24" x14ac:dyDescent="0.3">
      <c r="A44">
        <v>2.47973</v>
      </c>
      <c r="B44">
        <f>-(Table134[[#This Row],[time]]-2)*2</f>
        <v>-0.95945999999999998</v>
      </c>
      <c r="C44">
        <v>72.109800000000007</v>
      </c>
      <c r="D44">
        <v>2.47973</v>
      </c>
      <c r="E44">
        <f>-(Table134[[#This Row],[time]]-2)*2</f>
        <v>-0.95945999999999998</v>
      </c>
      <c r="F44">
        <v>85.004300000000001</v>
      </c>
      <c r="G44">
        <v>2.47973</v>
      </c>
      <c r="H44">
        <f>-(Table134[[#This Row],[time]]-2)*2</f>
        <v>-0.95945999999999998</v>
      </c>
      <c r="I44">
        <v>62.883000000000003</v>
      </c>
      <c r="J44">
        <v>2.47973</v>
      </c>
      <c r="K44">
        <f>-(Table134[[#This Row],[time]]-2)*2</f>
        <v>-0.95945999999999998</v>
      </c>
      <c r="L44">
        <v>77.3185</v>
      </c>
      <c r="M44">
        <v>2.47973</v>
      </c>
      <c r="N44">
        <f>-(Table134[[#This Row],[time]]-2)*2</f>
        <v>-0.95945999999999998</v>
      </c>
      <c r="O44">
        <v>82.870199999999997</v>
      </c>
      <c r="P44">
        <v>2.47973</v>
      </c>
      <c r="Q44">
        <f>-(Table134[[#This Row],[time]]-2)*2</f>
        <v>-0.95945999999999998</v>
      </c>
      <c r="R44">
        <v>78.498400000000004</v>
      </c>
      <c r="S44">
        <v>2.47973</v>
      </c>
      <c r="T44">
        <f>-(Table134[[#This Row],[time]]-2)*2</f>
        <v>-0.95945999999999998</v>
      </c>
      <c r="U44">
        <v>77.149600000000007</v>
      </c>
      <c r="V44">
        <v>2.47973</v>
      </c>
      <c r="W44">
        <f>-(Table134[[#This Row],[time]]-2)*2</f>
        <v>-0.95945999999999998</v>
      </c>
      <c r="X44">
        <v>82.999300000000005</v>
      </c>
    </row>
    <row r="45" spans="1:24" x14ac:dyDescent="0.3">
      <c r="A45">
        <v>2.51017</v>
      </c>
      <c r="B45">
        <f>-(Table134[[#This Row],[time]]-2)*2</f>
        <v>-1.02034</v>
      </c>
      <c r="C45">
        <v>69.784000000000006</v>
      </c>
      <c r="D45">
        <v>2.51017</v>
      </c>
      <c r="E45">
        <f>-(Table134[[#This Row],[time]]-2)*2</f>
        <v>-1.02034</v>
      </c>
      <c r="F45">
        <v>84.139799999999994</v>
      </c>
      <c r="G45">
        <v>2.51017</v>
      </c>
      <c r="H45">
        <f>-(Table134[[#This Row],[time]]-2)*2</f>
        <v>-1.02034</v>
      </c>
      <c r="I45">
        <v>61.382199999999997</v>
      </c>
      <c r="J45">
        <v>2.51017</v>
      </c>
      <c r="K45">
        <f>-(Table134[[#This Row],[time]]-2)*2</f>
        <v>-1.02034</v>
      </c>
      <c r="L45">
        <v>76.639499999999998</v>
      </c>
      <c r="M45">
        <v>2.51017</v>
      </c>
      <c r="N45">
        <f>-(Table134[[#This Row],[time]]-2)*2</f>
        <v>-1.02034</v>
      </c>
      <c r="O45">
        <v>82.551699999999997</v>
      </c>
      <c r="P45">
        <v>2.51017</v>
      </c>
      <c r="Q45">
        <f>-(Table134[[#This Row],[time]]-2)*2</f>
        <v>-1.02034</v>
      </c>
      <c r="R45">
        <v>77.524100000000004</v>
      </c>
      <c r="S45">
        <v>2.51017</v>
      </c>
      <c r="T45">
        <f>-(Table134[[#This Row],[time]]-2)*2</f>
        <v>-1.02034</v>
      </c>
      <c r="U45">
        <v>76.4619</v>
      </c>
      <c r="V45">
        <v>2.51017</v>
      </c>
      <c r="W45">
        <f>-(Table134[[#This Row],[time]]-2)*2</f>
        <v>-1.02034</v>
      </c>
      <c r="X45">
        <v>83.088499999999996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67.401499999999999</v>
      </c>
      <c r="D46">
        <v>2.5632600000000001</v>
      </c>
      <c r="E46">
        <f>-(Table134[[#This Row],[time]]-2)*2</f>
        <v>-1.1265200000000002</v>
      </c>
      <c r="F46">
        <v>83.109300000000005</v>
      </c>
      <c r="G46">
        <v>2.5632600000000001</v>
      </c>
      <c r="H46">
        <f>-(Table134[[#This Row],[time]]-2)*2</f>
        <v>-1.1265200000000002</v>
      </c>
      <c r="I46">
        <v>57.36</v>
      </c>
      <c r="J46">
        <v>2.5632600000000001</v>
      </c>
      <c r="K46">
        <f>-(Table134[[#This Row],[time]]-2)*2</f>
        <v>-1.1265200000000002</v>
      </c>
      <c r="L46">
        <v>75.766900000000007</v>
      </c>
      <c r="M46">
        <v>2.5632600000000001</v>
      </c>
      <c r="N46">
        <f>-(Table134[[#This Row],[time]]-2)*2</f>
        <v>-1.1265200000000002</v>
      </c>
      <c r="O46">
        <v>81.935100000000006</v>
      </c>
      <c r="P46">
        <v>2.5632600000000001</v>
      </c>
      <c r="Q46">
        <f>-(Table134[[#This Row],[time]]-2)*2</f>
        <v>-1.1265200000000002</v>
      </c>
      <c r="R46">
        <v>76.736400000000003</v>
      </c>
      <c r="S46">
        <v>2.5632600000000001</v>
      </c>
      <c r="T46">
        <f>-(Table134[[#This Row],[time]]-2)*2</f>
        <v>-1.1265200000000002</v>
      </c>
      <c r="U46">
        <v>75.5642</v>
      </c>
      <c r="V46">
        <v>2.5632600000000001</v>
      </c>
      <c r="W46">
        <f>-(Table134[[#This Row],[time]]-2)*2</f>
        <v>-1.1265200000000002</v>
      </c>
      <c r="X46">
        <v>83.111999999999995</v>
      </c>
    </row>
    <row r="47" spans="1:24" x14ac:dyDescent="0.3">
      <c r="A47">
        <v>2.61022</v>
      </c>
      <c r="B47">
        <f>-(Table134[[#This Row],[time]]-2)*2</f>
        <v>-1.22044</v>
      </c>
      <c r="C47">
        <v>65.215699999999998</v>
      </c>
      <c r="D47">
        <v>2.61022</v>
      </c>
      <c r="E47">
        <f>-(Table134[[#This Row],[time]]-2)*2</f>
        <v>-1.22044</v>
      </c>
      <c r="F47">
        <v>82.229600000000005</v>
      </c>
      <c r="G47">
        <v>2.61022</v>
      </c>
      <c r="H47">
        <f>-(Table134[[#This Row],[time]]-2)*2</f>
        <v>-1.22044</v>
      </c>
      <c r="I47">
        <v>55.447800000000001</v>
      </c>
      <c r="J47">
        <v>2.61022</v>
      </c>
      <c r="K47">
        <f>-(Table134[[#This Row],[time]]-2)*2</f>
        <v>-1.22044</v>
      </c>
      <c r="L47">
        <v>75.045400000000001</v>
      </c>
      <c r="M47">
        <v>2.61022</v>
      </c>
      <c r="N47">
        <f>-(Table134[[#This Row],[time]]-2)*2</f>
        <v>-1.22044</v>
      </c>
      <c r="O47">
        <v>81.3262</v>
      </c>
      <c r="P47">
        <v>2.61022</v>
      </c>
      <c r="Q47">
        <f>-(Table134[[#This Row],[time]]-2)*2</f>
        <v>-1.22044</v>
      </c>
      <c r="R47">
        <v>75.694000000000003</v>
      </c>
      <c r="S47">
        <v>2.61022</v>
      </c>
      <c r="T47">
        <f>-(Table134[[#This Row],[time]]-2)*2</f>
        <v>-1.22044</v>
      </c>
      <c r="U47">
        <v>74.734200000000001</v>
      </c>
      <c r="V47">
        <v>2.61022</v>
      </c>
      <c r="W47">
        <f>-(Table134[[#This Row],[time]]-2)*2</f>
        <v>-1.22044</v>
      </c>
      <c r="X47">
        <v>82.4208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61.984499999999997</v>
      </c>
      <c r="D48">
        <v>2.6619299999999999</v>
      </c>
      <c r="E48">
        <f>-(Table134[[#This Row],[time]]-2)*2</f>
        <v>-1.3238599999999998</v>
      </c>
      <c r="F48">
        <v>81.625699999999995</v>
      </c>
      <c r="G48">
        <v>2.6619299999999999</v>
      </c>
      <c r="H48">
        <f>-(Table134[[#This Row],[time]]-2)*2</f>
        <v>-1.3238599999999998</v>
      </c>
      <c r="I48">
        <v>52.201000000000001</v>
      </c>
      <c r="J48">
        <v>2.6619299999999999</v>
      </c>
      <c r="K48">
        <f>-(Table134[[#This Row],[time]]-2)*2</f>
        <v>-1.3238599999999998</v>
      </c>
      <c r="L48">
        <v>74.522199999999998</v>
      </c>
      <c r="M48">
        <v>2.6619299999999999</v>
      </c>
      <c r="N48">
        <f>-(Table134[[#This Row],[time]]-2)*2</f>
        <v>-1.3238599999999998</v>
      </c>
      <c r="O48">
        <v>80.559700000000007</v>
      </c>
      <c r="P48">
        <v>2.6619299999999999</v>
      </c>
      <c r="Q48">
        <f>-(Table134[[#This Row],[time]]-2)*2</f>
        <v>-1.3238599999999998</v>
      </c>
      <c r="R48">
        <v>74.625200000000007</v>
      </c>
      <c r="S48">
        <v>2.6619299999999999</v>
      </c>
      <c r="T48">
        <f>-(Table134[[#This Row],[time]]-2)*2</f>
        <v>-1.3238599999999998</v>
      </c>
      <c r="U48">
        <v>74.199100000000001</v>
      </c>
      <c r="V48">
        <v>2.6619299999999999</v>
      </c>
      <c r="W48">
        <f>-(Table134[[#This Row],[time]]-2)*2</f>
        <v>-1.3238599999999998</v>
      </c>
      <c r="X48">
        <v>82.313999999999993</v>
      </c>
    </row>
    <row r="49" spans="1:24" x14ac:dyDescent="0.3">
      <c r="A49">
        <v>2.70424</v>
      </c>
      <c r="B49">
        <f>-(Table134[[#This Row],[time]]-2)*2</f>
        <v>-1.40848</v>
      </c>
      <c r="C49">
        <v>59.4024</v>
      </c>
      <c r="D49">
        <v>2.70424</v>
      </c>
      <c r="E49">
        <f>-(Table134[[#This Row],[time]]-2)*2</f>
        <v>-1.40848</v>
      </c>
      <c r="F49">
        <v>80.879900000000006</v>
      </c>
      <c r="G49">
        <v>2.70424</v>
      </c>
      <c r="H49">
        <f>-(Table134[[#This Row],[time]]-2)*2</f>
        <v>-1.40848</v>
      </c>
      <c r="I49">
        <v>49.909599999999998</v>
      </c>
      <c r="J49">
        <v>2.70424</v>
      </c>
      <c r="K49">
        <f>-(Table134[[#This Row],[time]]-2)*2</f>
        <v>-1.40848</v>
      </c>
      <c r="L49">
        <v>73.819000000000003</v>
      </c>
      <c r="M49">
        <v>2.70424</v>
      </c>
      <c r="N49">
        <f>-(Table134[[#This Row],[time]]-2)*2</f>
        <v>-1.40848</v>
      </c>
      <c r="O49">
        <v>80.159000000000006</v>
      </c>
      <c r="P49">
        <v>2.70424</v>
      </c>
      <c r="Q49">
        <f>-(Table134[[#This Row],[time]]-2)*2</f>
        <v>-1.40848</v>
      </c>
      <c r="R49">
        <v>73.91</v>
      </c>
      <c r="S49">
        <v>2.70424</v>
      </c>
      <c r="T49">
        <f>-(Table134[[#This Row],[time]]-2)*2</f>
        <v>-1.40848</v>
      </c>
      <c r="U49">
        <v>73.553799999999995</v>
      </c>
      <c r="V49">
        <v>2.70424</v>
      </c>
      <c r="W49">
        <f>-(Table134[[#This Row],[time]]-2)*2</f>
        <v>-1.40848</v>
      </c>
      <c r="X49">
        <v>82.181299999999993</v>
      </c>
    </row>
    <row r="50" spans="1:24" x14ac:dyDescent="0.3">
      <c r="A50">
        <v>2.75779</v>
      </c>
      <c r="B50">
        <f>-(Table134[[#This Row],[time]]-2)*2</f>
        <v>-1.5155799999999999</v>
      </c>
      <c r="C50">
        <v>55.181100000000001</v>
      </c>
      <c r="D50">
        <v>2.75779</v>
      </c>
      <c r="E50">
        <f>-(Table134[[#This Row],[time]]-2)*2</f>
        <v>-1.5155799999999999</v>
      </c>
      <c r="F50">
        <v>80.148499999999999</v>
      </c>
      <c r="G50">
        <v>2.75779</v>
      </c>
      <c r="H50">
        <f>-(Table134[[#This Row],[time]]-2)*2</f>
        <v>-1.5155799999999999</v>
      </c>
      <c r="I50">
        <v>48.748600000000003</v>
      </c>
      <c r="J50">
        <v>2.75779</v>
      </c>
      <c r="K50">
        <f>-(Table134[[#This Row],[time]]-2)*2</f>
        <v>-1.5155799999999999</v>
      </c>
      <c r="L50">
        <v>73.128399999999999</v>
      </c>
      <c r="M50">
        <v>2.75779</v>
      </c>
      <c r="N50">
        <f>-(Table134[[#This Row],[time]]-2)*2</f>
        <v>-1.5155799999999999</v>
      </c>
      <c r="O50">
        <v>79.710599999999999</v>
      </c>
      <c r="P50">
        <v>2.75779</v>
      </c>
      <c r="Q50">
        <f>-(Table134[[#This Row],[time]]-2)*2</f>
        <v>-1.5155799999999999</v>
      </c>
      <c r="R50">
        <v>73.105900000000005</v>
      </c>
      <c r="S50">
        <v>2.75779</v>
      </c>
      <c r="T50">
        <f>-(Table134[[#This Row],[time]]-2)*2</f>
        <v>-1.5155799999999999</v>
      </c>
      <c r="U50">
        <v>72.919300000000007</v>
      </c>
      <c r="V50">
        <v>2.75779</v>
      </c>
      <c r="W50">
        <f>-(Table134[[#This Row],[time]]-2)*2</f>
        <v>-1.5155799999999999</v>
      </c>
      <c r="X50">
        <v>82.075900000000004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53.613500000000002</v>
      </c>
      <c r="D51">
        <v>2.8044500000000001</v>
      </c>
      <c r="E51">
        <f>-(Table134[[#This Row],[time]]-2)*2</f>
        <v>-1.6089000000000002</v>
      </c>
      <c r="F51">
        <v>79.443100000000001</v>
      </c>
      <c r="G51">
        <v>2.8044500000000001</v>
      </c>
      <c r="H51">
        <f>-(Table134[[#This Row],[time]]-2)*2</f>
        <v>-1.6089000000000002</v>
      </c>
      <c r="I51">
        <v>42.024799999999999</v>
      </c>
      <c r="J51">
        <v>2.8044500000000001</v>
      </c>
      <c r="K51">
        <f>-(Table134[[#This Row],[time]]-2)*2</f>
        <v>-1.6089000000000002</v>
      </c>
      <c r="L51">
        <v>72.4666</v>
      </c>
      <c r="M51">
        <v>2.8044500000000001</v>
      </c>
      <c r="N51">
        <f>-(Table134[[#This Row],[time]]-2)*2</f>
        <v>-1.6089000000000002</v>
      </c>
      <c r="O51">
        <v>79.200500000000005</v>
      </c>
      <c r="P51">
        <v>2.8044500000000001</v>
      </c>
      <c r="Q51">
        <f>-(Table134[[#This Row],[time]]-2)*2</f>
        <v>-1.6089000000000002</v>
      </c>
      <c r="R51">
        <v>72.290400000000005</v>
      </c>
      <c r="S51">
        <v>2.8044500000000001</v>
      </c>
      <c r="T51">
        <f>-(Table134[[#This Row],[time]]-2)*2</f>
        <v>-1.6089000000000002</v>
      </c>
      <c r="U51">
        <v>72.308700000000002</v>
      </c>
      <c r="V51">
        <v>2.8044500000000001</v>
      </c>
      <c r="W51">
        <f>-(Table134[[#This Row],[time]]-2)*2</f>
        <v>-1.6089000000000002</v>
      </c>
      <c r="X51">
        <v>82.1053</v>
      </c>
    </row>
    <row r="52" spans="1:24" x14ac:dyDescent="0.3">
      <c r="A52">
        <v>2.8546</v>
      </c>
      <c r="B52">
        <f>-(Table134[[#This Row],[time]]-2)*2</f>
        <v>-1.7092000000000001</v>
      </c>
      <c r="C52">
        <v>50.4131</v>
      </c>
      <c r="D52">
        <v>2.8546</v>
      </c>
      <c r="E52">
        <f>-(Table134[[#This Row],[time]]-2)*2</f>
        <v>-1.7092000000000001</v>
      </c>
      <c r="F52">
        <v>78.742500000000007</v>
      </c>
      <c r="G52">
        <v>2.8546</v>
      </c>
      <c r="H52">
        <f>-(Table134[[#This Row],[time]]-2)*2</f>
        <v>-1.7092000000000001</v>
      </c>
      <c r="I52">
        <v>39.731499999999997</v>
      </c>
      <c r="J52">
        <v>2.8546</v>
      </c>
      <c r="K52">
        <f>-(Table134[[#This Row],[time]]-2)*2</f>
        <v>-1.7092000000000001</v>
      </c>
      <c r="L52">
        <v>71.785300000000007</v>
      </c>
      <c r="M52">
        <v>2.8546</v>
      </c>
      <c r="N52">
        <f>-(Table134[[#This Row],[time]]-2)*2</f>
        <v>-1.7092000000000001</v>
      </c>
      <c r="O52">
        <v>78.117400000000004</v>
      </c>
      <c r="P52">
        <v>2.8546</v>
      </c>
      <c r="Q52">
        <f>-(Table134[[#This Row],[time]]-2)*2</f>
        <v>-1.7092000000000001</v>
      </c>
      <c r="R52">
        <v>71.833699999999993</v>
      </c>
      <c r="S52">
        <v>2.8546</v>
      </c>
      <c r="T52">
        <f>-(Table134[[#This Row],[time]]-2)*2</f>
        <v>-1.7092000000000001</v>
      </c>
      <c r="U52">
        <v>71.741399999999999</v>
      </c>
      <c r="V52">
        <v>2.8546</v>
      </c>
      <c r="W52">
        <f>-(Table134[[#This Row],[time]]-2)*2</f>
        <v>-1.7092000000000001</v>
      </c>
      <c r="X52">
        <v>81.951400000000007</v>
      </c>
    </row>
    <row r="53" spans="1:24" x14ac:dyDescent="0.3">
      <c r="A53">
        <v>2.90442</v>
      </c>
      <c r="B53">
        <f>-(Table134[[#This Row],[time]]-2)*2</f>
        <v>-1.80884</v>
      </c>
      <c r="C53">
        <v>42.413800000000002</v>
      </c>
      <c r="D53">
        <v>2.90442</v>
      </c>
      <c r="E53">
        <f>-(Table134[[#This Row],[time]]-2)*2</f>
        <v>-1.80884</v>
      </c>
      <c r="F53">
        <v>77.709000000000003</v>
      </c>
      <c r="G53">
        <v>2.90442</v>
      </c>
      <c r="H53">
        <f>-(Table134[[#This Row],[time]]-2)*2</f>
        <v>-1.80884</v>
      </c>
      <c r="I53">
        <v>35.793500000000002</v>
      </c>
      <c r="J53">
        <v>2.90442</v>
      </c>
      <c r="K53">
        <f>-(Table134[[#This Row],[time]]-2)*2</f>
        <v>-1.80884</v>
      </c>
      <c r="L53">
        <v>70.897400000000005</v>
      </c>
      <c r="M53">
        <v>2.90442</v>
      </c>
      <c r="N53">
        <f>-(Table134[[#This Row],[time]]-2)*2</f>
        <v>-1.80884</v>
      </c>
      <c r="O53">
        <v>76.588300000000004</v>
      </c>
      <c r="P53">
        <v>2.90442</v>
      </c>
      <c r="Q53">
        <f>-(Table134[[#This Row],[time]]-2)*2</f>
        <v>-1.80884</v>
      </c>
      <c r="R53">
        <v>70.251599999999996</v>
      </c>
      <c r="S53">
        <v>2.90442</v>
      </c>
      <c r="T53">
        <f>-(Table134[[#This Row],[time]]-2)*2</f>
        <v>-1.80884</v>
      </c>
      <c r="U53">
        <v>71.035399999999996</v>
      </c>
      <c r="V53">
        <v>2.90442</v>
      </c>
      <c r="W53">
        <f>-(Table134[[#This Row],[time]]-2)*2</f>
        <v>-1.80884</v>
      </c>
      <c r="X53">
        <v>81.993899999999996</v>
      </c>
    </row>
    <row r="54" spans="1:24" x14ac:dyDescent="0.3">
      <c r="A54">
        <v>2.95797</v>
      </c>
      <c r="B54">
        <f>-(Table134[[#This Row],[time]]-2)*2</f>
        <v>-1.91594</v>
      </c>
      <c r="C54">
        <v>37.994399999999999</v>
      </c>
      <c r="D54">
        <v>2.95797</v>
      </c>
      <c r="E54">
        <f>-(Table134[[#This Row],[time]]-2)*2</f>
        <v>-1.91594</v>
      </c>
      <c r="F54">
        <v>77.061199999999999</v>
      </c>
      <c r="G54">
        <v>2.95797</v>
      </c>
      <c r="H54">
        <f>-(Table134[[#This Row],[time]]-2)*2</f>
        <v>-1.91594</v>
      </c>
      <c r="I54">
        <v>33.064799999999998</v>
      </c>
      <c r="J54">
        <v>2.95797</v>
      </c>
      <c r="K54">
        <f>-(Table134[[#This Row],[time]]-2)*2</f>
        <v>-1.91594</v>
      </c>
      <c r="L54">
        <v>70.405600000000007</v>
      </c>
      <c r="M54">
        <v>2.95797</v>
      </c>
      <c r="N54">
        <f>-(Table134[[#This Row],[time]]-2)*2</f>
        <v>-1.91594</v>
      </c>
      <c r="O54">
        <v>75.837199999999996</v>
      </c>
      <c r="P54">
        <v>2.95797</v>
      </c>
      <c r="Q54">
        <f>-(Table134[[#This Row],[time]]-2)*2</f>
        <v>-1.91594</v>
      </c>
      <c r="R54">
        <v>69.8232</v>
      </c>
      <c r="S54">
        <v>2.95797</v>
      </c>
      <c r="T54">
        <f>-(Table134[[#This Row],[time]]-2)*2</f>
        <v>-1.91594</v>
      </c>
      <c r="U54">
        <v>70.587500000000006</v>
      </c>
      <c r="V54">
        <v>2.95797</v>
      </c>
      <c r="W54">
        <f>-(Table134[[#This Row],[time]]-2)*2</f>
        <v>-1.91594</v>
      </c>
      <c r="X54">
        <v>82.040199999999999</v>
      </c>
    </row>
    <row r="55" spans="1:24" x14ac:dyDescent="0.3">
      <c r="A55">
        <v>3</v>
      </c>
      <c r="B55">
        <f>-(Table134[[#This Row],[time]]-2)*2</f>
        <v>-2</v>
      </c>
      <c r="C55">
        <v>34.3874</v>
      </c>
      <c r="D55">
        <v>3</v>
      </c>
      <c r="E55">
        <f>-(Table134[[#This Row],[time]]-2)*2</f>
        <v>-2</v>
      </c>
      <c r="F55">
        <v>76.614199999999997</v>
      </c>
      <c r="G55">
        <v>3</v>
      </c>
      <c r="H55">
        <f>-(Table134[[#This Row],[time]]-2)*2</f>
        <v>-2</v>
      </c>
      <c r="I55">
        <v>30.396599999999999</v>
      </c>
      <c r="J55">
        <v>3</v>
      </c>
      <c r="K55">
        <f>-(Table134[[#This Row],[time]]-2)*2</f>
        <v>-2</v>
      </c>
      <c r="L55">
        <v>70.039199999999994</v>
      </c>
      <c r="M55">
        <v>3</v>
      </c>
      <c r="N55">
        <f>-(Table134[[#This Row],[time]]-2)*2</f>
        <v>-2</v>
      </c>
      <c r="O55">
        <v>75.340100000000007</v>
      </c>
      <c r="P55">
        <v>3</v>
      </c>
      <c r="Q55">
        <f>-(Table134[[#This Row],[time]]-2)*2</f>
        <v>-2</v>
      </c>
      <c r="R55">
        <v>69.171099999999996</v>
      </c>
      <c r="S55">
        <v>3</v>
      </c>
      <c r="T55">
        <f>-(Table134[[#This Row],[time]]-2)*2</f>
        <v>-2</v>
      </c>
      <c r="U55">
        <v>70.263599999999997</v>
      </c>
      <c r="V55">
        <v>3</v>
      </c>
      <c r="W55">
        <f>-(Table134[[#This Row],[time]]-2)*2</f>
        <v>-2</v>
      </c>
      <c r="X55">
        <v>82.037199999999999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167477-5BD2-4750-8E01-4FCAB04B8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A7548-4B05-48BB-BC09-A37E5BD2E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34C687-BAAE-4A66-84D2-EBEC9C66C8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2020-12-29T21:09:58Z</dcterms:created>
  <dcterms:modified xsi:type="dcterms:W3CDTF">2020-12-29T21:16:15Z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