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Area/APSlideTether/"/>
    </mc:Choice>
  </mc:AlternateContent>
  <xr:revisionPtr revIDLastSave="16" documentId="8_{337ABA0A-545D-4BE9-94CA-2A67E9EAE3B2}" xr6:coauthVersionLast="45" xr6:coauthVersionMax="45" xr10:uidLastSave="{83B3D217-9278-4FF9-B2AB-08E8B5943AA0}"/>
  <bookViews>
    <workbookView xWindow="2304" yWindow="2304" windowWidth="17280" windowHeight="9036" xr2:uid="{322D0ECA-07FE-4282-932D-7416CC830E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<sst xmlns="http://schemas.openxmlformats.org/spreadsheetml/2006/main" count="75" uniqueCount="20">
  <si>
    <t>Facet Contact Area (CAREA)</t>
  </si>
  <si>
    <t>units=</t>
  </si>
  <si>
    <t>mm^2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</si>
  <si>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</si>
  <si>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</si>
  <si>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</si>
  <si>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</si>
  <si>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</si>
  <si>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</si>
  <si>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</si>
  <si>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</si>
  <si>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</si>
  <si>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</si>
  <si>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 xml:space="preserve">CAREA </t>
  </si>
  <si>
    <t>CAREA</t>
  </si>
  <si>
    <t>moment is negative bc of rotation</t>
  </si>
  <si>
    <t>4P APslide tether</t>
  </si>
  <si>
    <t>S2_4P_APSlide_Tether.odb</t>
  </si>
  <si>
    <t>4N APslide tether</t>
  </si>
  <si>
    <t>S2_4N_APSlide_Tether.odb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</si>
</sst>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76BAA3-2058-4987-9519-B264E59D640E}" name="Table1" displayName="Table1" ref="A5:C26" totalsRowShown="0">
  <autoFilter ref="A5:C26" xr:uid="{7C92DD3F-9BFD-43D4-80E1-99FF5B0E078D}"/>
  <tableColumns count="3">
    <tableColumn id="1" xr3:uid="{9AA49217-22BD-421E-BD54-FC35A0F5D0AF}" name="time"/>
    <tableColumn id="2" xr3:uid="{E9C70FCA-58B2-4C16-8672-5BC6B409F189}" name="moment" dataDxfId="15">
      <calculatedColumnFormula>(Table1[[#This Row],[time]]-2)*2</calculatedColumnFormula>
    </tableColumn>
    <tableColumn id="3" xr3:uid="{A10305F7-FEAA-4514-A040-E9B75A352258}" name="CAREA 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E123F8E-3257-406A-92E7-775CAD020879}" name="Table235" displayName="Table235" ref="D34:F55" totalsRowShown="0">
  <autoFilter ref="D34:F55" xr:uid="{F86D478C-5400-452C-8723-6164B2D35702}"/>
  <tableColumns count="3">
    <tableColumn id="1" xr3:uid="{7C30BDC7-3E2C-4F0B-98BD-FFD75824DE4E}" name="time"/>
    <tableColumn id="2" xr3:uid="{68287CEE-F9E1-4A06-9114-3443AFE059BE}" name="moment" dataDxfId="6">
      <calculatedColumnFormula>-(Table134[[#This Row],[time]]-2)*2</calculatedColumnFormula>
    </tableColumn>
    <tableColumn id="3" xr3:uid="{E4A55569-B8D2-4530-B305-A6CCD8AB0097}" name="CAREA 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181C6E1-D745-4FF9-A9D0-80F99A021514}" name="Table336" displayName="Table336" ref="G34:I55" totalsRowShown="0">
  <autoFilter ref="G34:I55" xr:uid="{ADAD117D-CD07-400B-A12A-C049A887BBA0}"/>
  <tableColumns count="3">
    <tableColumn id="1" xr3:uid="{BE3FF34F-1B72-4786-9864-D04A765C8DE4}" name="time"/>
    <tableColumn id="2" xr3:uid="{5F6BFBEB-0FD2-45BD-9B2C-42B0C13DBF23}" name="moment" dataDxfId="5">
      <calculatedColumnFormula>-(Table134[[#This Row],[time]]-2)*2</calculatedColumnFormula>
    </tableColumn>
    <tableColumn id="3" xr3:uid="{789C9672-1AD7-4A02-9100-61082B32B269}" name="CAREA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B38E243-4979-4225-90F0-847C570DDF7E}" name="Table437" displayName="Table437" ref="J34:L55" totalsRowShown="0">
  <autoFilter ref="J34:L55" xr:uid="{F3930BCC-E65A-4D37-91B5-918BD6B4D737}"/>
  <tableColumns count="3">
    <tableColumn id="1" xr3:uid="{952EEF4F-8D81-4C06-A04F-681A3FAD65A9}" name="time"/>
    <tableColumn id="2" xr3:uid="{3D8C3BAB-C697-40BF-911D-DAFE41494961}" name="moment" dataDxfId="4">
      <calculatedColumnFormula>-(Table134[[#This Row],[time]]-2)*2</calculatedColumnFormula>
    </tableColumn>
    <tableColumn id="3" xr3:uid="{EF226D0C-02DA-4430-B6F7-5A059B14ECF7}" name="CAREA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91693ED-28D3-4AB6-A1F1-7DC3F1D72F39}" name="Table538" displayName="Table538" ref="M34:O55" totalsRowShown="0">
  <autoFilter ref="M34:O55" xr:uid="{BB9D9C11-9BD2-4536-A71F-9B38ABCE5FC7}"/>
  <tableColumns count="3">
    <tableColumn id="1" xr3:uid="{422084F3-5538-4FDA-81D3-C117C8FFE80D}" name="time"/>
    <tableColumn id="2" xr3:uid="{F4241AFD-3274-4F33-9D26-987846FA8512}" name="moment" dataDxfId="3">
      <calculatedColumnFormula>-(Table134[[#This Row],[time]]-2)*2</calculatedColumnFormula>
    </tableColumn>
    <tableColumn id="3" xr3:uid="{A685ABD9-484A-4EF5-BA21-4FB240BA23B6}" name="CAREA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1624BF2-7159-4617-B4B6-A09437577D7B}" name="Table639" displayName="Table639" ref="P34:R55" totalsRowShown="0">
  <autoFilter ref="P34:R55" xr:uid="{CA388B9A-4469-4BD2-A067-0C36E86A7B83}"/>
  <tableColumns count="3">
    <tableColumn id="1" xr3:uid="{F88E1EE1-E1D8-4D92-AA4E-41806FE41CA0}" name="time"/>
    <tableColumn id="2" xr3:uid="{1DA0CBD0-7615-4D63-A336-80A36EE07ACE}" name="moment" dataDxfId="2">
      <calculatedColumnFormula>-(Table134[[#This Row],[time]]-2)*2</calculatedColumnFormula>
    </tableColumn>
    <tableColumn id="3" xr3:uid="{F553F22A-2A84-4BA6-8A7F-2A569D9EE57A}" name="CAREA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6FD0DE-577E-4D94-B354-67CF4A7BD889}" name="Table740" displayName="Table740" ref="S34:U55" totalsRowShown="0">
  <autoFilter ref="S34:U55" xr:uid="{C6AD9C8E-AA0F-4E45-ADD8-BD122B800D23}"/>
  <tableColumns count="3">
    <tableColumn id="1" xr3:uid="{D6A9D364-D7CE-43AC-8EEA-B4C4FC5AF80A}" name="time"/>
    <tableColumn id="2" xr3:uid="{603AE30A-2F50-46F1-84E5-B36421202F47}" name="moment" dataDxfId="1">
      <calculatedColumnFormula>-(Table134[[#This Row],[time]]-2)*2</calculatedColumnFormula>
    </tableColumn>
    <tableColumn id="3" xr3:uid="{2B41E983-3E95-4E50-997F-0B16859C5402}" name="CAREA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85FC480-CF81-4CFB-B6F5-C6544268AEDE}" name="Table841" displayName="Table841" ref="V34:X55" totalsRowShown="0">
  <autoFilter ref="V34:X55" xr:uid="{6DD004A8-48A0-4463-B56B-6F84319BDF6E}"/>
  <tableColumns count="3">
    <tableColumn id="1" xr3:uid="{FAAA2451-00AF-4332-B914-FC3B5A7C01E7}" name="time"/>
    <tableColumn id="2" xr3:uid="{6A5EECAF-AEC5-431D-9458-F787FCA31D8D}" name="moment" dataDxfId="0">
      <calculatedColumnFormula>-(Table134[[#This Row],[time]]-2)*2</calculatedColumnFormula>
    </tableColumn>
    <tableColumn id="3" xr3:uid="{D510EDE0-35B8-41DF-A6E1-DB2F80066FE9}" name="CARE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3A9208-1EB1-47A9-B028-E2A99103CE59}" name="Table2" displayName="Table2" ref="D5:F26" totalsRowShown="0">
  <autoFilter ref="D5:F26" xr:uid="{41CDA30E-748C-4A5F-B0B9-78AC0ED7E716}"/>
  <tableColumns count="3">
    <tableColumn id="1" xr3:uid="{1B0722EB-1CF7-4061-9879-6387BDEE9538}" name="time"/>
    <tableColumn id="2" xr3:uid="{5C400565-661D-4950-874A-CBCE733BC993}" name="moment" dataDxfId="14">
      <calculatedColumnFormula>(Table2[[#This Row],[time]]-2)*2</calculatedColumnFormula>
    </tableColumn>
    <tableColumn id="3" xr3:uid="{CD888C6D-80F7-47AB-BCF4-1A0D43832690}" name="CAREA 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5362A1-14D9-4928-84ED-976B058FCE7C}" name="Table3" displayName="Table3" ref="G5:I26" totalsRowShown="0">
  <autoFilter ref="G5:I26" xr:uid="{F03FA87F-7761-4BA5-81EC-E2AD32BA066E}"/>
  <tableColumns count="3">
    <tableColumn id="1" xr3:uid="{CA5D000D-AD0C-4AAD-85A6-D93C5AB87CF3}" name="time"/>
    <tableColumn id="2" xr3:uid="{4ED22F11-CC6C-4B70-BDB3-F1E435515C60}" name="moment" dataDxfId="13">
      <calculatedColumnFormula>(Table3[[#This Row],[time]]-2)*2</calculatedColumnFormula>
    </tableColumn>
    <tableColumn id="3" xr3:uid="{17D6E781-9EEB-4EE2-87BA-2E681F473693}" name="CAREA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D664B6-A876-44BE-908D-6EC9DD36E0AF}" name="Table4" displayName="Table4" ref="J5:L26" totalsRowShown="0">
  <autoFilter ref="J5:L26" xr:uid="{94C45CF9-75D5-4B08-B9E0-FD23CDF998B9}"/>
  <tableColumns count="3">
    <tableColumn id="1" xr3:uid="{8A2A2B29-1063-49D3-A4F1-10CB1240EE6D}" name="time"/>
    <tableColumn id="2" xr3:uid="{7808F238-E2D9-4E1E-A6A6-94DC1EAC8429}" name="moment" dataDxfId="12">
      <calculatedColumnFormula>(Table4[[#This Row],[time]]-2)*2</calculatedColumnFormula>
    </tableColumn>
    <tableColumn id="3" xr3:uid="{3CB147EF-9AFD-4C01-B88D-F5A1BF2E9838}" name="CAREA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57749A2-0143-41BC-85B6-1063A97AE300}" name="Table5" displayName="Table5" ref="M5:O26" totalsRowShown="0">
  <autoFilter ref="M5:O26" xr:uid="{C50265DF-7942-4BF7-8F92-5F08C43BCB2B}"/>
  <tableColumns count="3">
    <tableColumn id="1" xr3:uid="{29BF2EAD-8380-42FC-919A-8CB3AA9D5767}" name="time"/>
    <tableColumn id="2" xr3:uid="{D92F5236-8E83-4D93-94A5-E4394182CA0E}" name="moment" dataDxfId="11">
      <calculatedColumnFormula>(Table5[[#This Row],[time]]-2)*2</calculatedColumnFormula>
    </tableColumn>
    <tableColumn id="3" xr3:uid="{202C11D3-0744-43F2-AC28-9E1D52BDE830}" name="CAREA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9FC5734-EBDA-4456-BA2D-FF1FDC23D9AC}" name="Table6" displayName="Table6" ref="P5:R26" totalsRowShown="0">
  <autoFilter ref="P5:R26" xr:uid="{0DF0055C-0F3D-4A67-88A2-3EA00F2FA171}"/>
  <tableColumns count="3">
    <tableColumn id="1" xr3:uid="{95206B7B-3138-491F-BA73-19CAC83EAC74}" name="time"/>
    <tableColumn id="2" xr3:uid="{BE11D7F1-5551-438F-A1DC-2E812E66059B}" name="moment" dataDxfId="10">
      <calculatedColumnFormula>(Table6[[#This Row],[time]]-2)*2</calculatedColumnFormula>
    </tableColumn>
    <tableColumn id="3" xr3:uid="{D17E4B8F-3E7A-41B9-94AE-DE76A845EAEB}" name="CAREA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3FE1652-1371-4A52-9E1E-6F93F0A6EDD1}" name="Table7" displayName="Table7" ref="S5:U26" totalsRowShown="0">
  <autoFilter ref="S5:U26" xr:uid="{7174CEE1-12A4-4CEC-9FDD-BF6EA1589B98}"/>
  <tableColumns count="3">
    <tableColumn id="1" xr3:uid="{F7D557EA-20AC-4FF2-AD42-3890FACED30D}" name="time"/>
    <tableColumn id="2" xr3:uid="{3834C721-2D6B-4176-85EE-FC0CF461E802}" name="moment" dataDxfId="9">
      <calculatedColumnFormula>(Table7[[#This Row],[time]]-2)*2</calculatedColumnFormula>
    </tableColumn>
    <tableColumn id="3" xr3:uid="{42F11721-1B44-445C-AFA9-91335F85DAB0}" name="CAREA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F61A50F-ED2C-4B04-8841-A7FC25B079D3}" name="Table8" displayName="Table8" ref="V5:X26" totalsRowShown="0">
  <autoFilter ref="V5:X26" xr:uid="{249E2BA2-2958-47BF-94EB-BA46BFE4BE07}"/>
  <tableColumns count="3">
    <tableColumn id="1" xr3:uid="{93C306B1-7ECA-454B-96BD-4779E80E3026}" name="time"/>
    <tableColumn id="2" xr3:uid="{AA051F7C-C12E-419F-B1E2-D539814A5364}" name="moment" dataDxfId="8">
      <calculatedColumnFormula>(Table8[[#This Row],[time]]-2)*2</calculatedColumnFormula>
    </tableColumn>
    <tableColumn id="3" xr3:uid="{2A657B6F-D9A3-41D3-8F4B-1003B191C593}" name="CAREA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32C8B61-5706-429F-9F12-CA68632DF089}" name="Table134" displayName="Table134" ref="A34:C55" totalsRowShown="0">
  <autoFilter ref="A34:C55" xr:uid="{4511A5BB-2982-4217-B263-D9A079833C10}"/>
  <tableColumns count="3">
    <tableColumn id="1" xr3:uid="{A7FBEEEA-24A1-49DE-8FEF-5DAE7A7DCE34}" name="time"/>
    <tableColumn id="2" xr3:uid="{153F301C-1C68-42F0-B16F-85C4B1C328D0}" name="moment" dataDxfId="7">
      <calculatedColumnFormula>-(Table134[[#This Row],[time]]-2)*2</calculatedColumnFormula>
    </tableColumn>
    <tableColumn id="3" xr3:uid="{741211C4-F8A2-41B9-A7BA-A6A371239E3B}" name="CAREA 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4D48D-65F0-4AFD-9334-0E3FF44B07C8}">
  <dimension ref="A1:X55"/>
  <sheetViews>
    <sheetView tabSelected="1" topLeftCell="Q1" workbookViewId="0">
      <selection activeCell="X6" sqref="X6:X26"/>
    </sheetView>
  </sheetViews>
  <sheetFormatPr defaultRowHeight="14.4" x14ac:dyDescent="0.3"/>
  <sheetData>
    <row r="1" spans="1:24" x14ac:dyDescent="0.3">
      <c r="A1" t="s">
        <v>16</v>
      </c>
      <c r="D1" t="s">
        <v>0</v>
      </c>
    </row>
    <row r="2" spans="1:24" x14ac:dyDescent="0.3">
      <c r="A2" t="s">
        <v>17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14</v>
      </c>
      <c r="J5" t="s">
        <v>11</v>
      </c>
      <c r="K5" t="s">
        <v>12</v>
      </c>
      <c r="L5" t="s">
        <v>14</v>
      </c>
      <c r="M5" t="s">
        <v>11</v>
      </c>
      <c r="N5" t="s">
        <v>12</v>
      </c>
      <c r="O5" t="s">
        <v>14</v>
      </c>
      <c r="P5" t="s">
        <v>11</v>
      </c>
      <c r="Q5" t="s">
        <v>12</v>
      </c>
      <c r="R5" t="s">
        <v>14</v>
      </c>
      <c r="S5" t="s">
        <v>11</v>
      </c>
      <c r="T5" t="s">
        <v>12</v>
      </c>
      <c r="U5" t="s">
        <v>14</v>
      </c>
      <c r="V5" t="s">
        <v>11</v>
      </c>
      <c r="W5" t="s">
        <v>12</v>
      </c>
      <c r="X5" t="s">
        <v>14</v>
      </c>
    </row>
    <row r="6" spans="1:24" x14ac:dyDescent="0.3">
      <c r="A6">
        <v>2</v>
      </c>
      <c r="B6">
        <f>(Table1[[#This Row],[time]]-2)*2</f>
        <v>0</v>
      </c>
      <c r="C6">
        <v>91.122200000000007</v>
      </c>
      <c r="D6">
        <v>2</v>
      </c>
      <c r="E6">
        <f>(Table2[[#This Row],[time]]-2)*2</f>
        <v>0</v>
      </c>
      <c r="F6">
        <v>95.889399999999995</v>
      </c>
      <c r="G6">
        <v>2</v>
      </c>
      <c r="H6">
        <f>(Table3[[#This Row],[time]]-2)*2</f>
        <v>0</v>
      </c>
      <c r="I6">
        <v>89.273899999999998</v>
      </c>
      <c r="J6">
        <v>2</v>
      </c>
      <c r="K6">
        <f>(Table4[[#This Row],[time]]-2)*2</f>
        <v>0</v>
      </c>
      <c r="L6">
        <v>86.437299999999993</v>
      </c>
      <c r="M6">
        <v>2</v>
      </c>
      <c r="N6">
        <f>(Table5[[#This Row],[time]]-2)*2</f>
        <v>0</v>
      </c>
      <c r="O6">
        <v>82.674099999999996</v>
      </c>
      <c r="P6">
        <v>2</v>
      </c>
      <c r="Q6">
        <f>(Table6[[#This Row],[time]]-2)*2</f>
        <v>0</v>
      </c>
      <c r="R6">
        <v>88.971500000000006</v>
      </c>
      <c r="S6">
        <v>2</v>
      </c>
      <c r="T6">
        <f>(Table7[[#This Row],[time]]-2)*2</f>
        <v>0</v>
      </c>
      <c r="U6">
        <v>78.961299999999994</v>
      </c>
      <c r="V6">
        <v>2</v>
      </c>
      <c r="W6">
        <f>(Table8[[#This Row],[time]]-2)*2</f>
        <v>0</v>
      </c>
      <c r="X6">
        <v>83.133399999999995</v>
      </c>
    </row>
    <row r="7" spans="1:24" x14ac:dyDescent="0.3">
      <c r="A7">
        <v>2.0575000000000001</v>
      </c>
      <c r="B7">
        <f>(Table1[[#This Row],[time]]-2)*2</f>
        <v>0.11500000000000021</v>
      </c>
      <c r="C7">
        <v>91.2483</v>
      </c>
      <c r="D7">
        <v>2.0575000000000001</v>
      </c>
      <c r="E7">
        <f>(Table2[[#This Row],[time]]-2)*2</f>
        <v>0.11500000000000021</v>
      </c>
      <c r="F7">
        <v>96.1464</v>
      </c>
      <c r="G7">
        <v>2.0575000000000001</v>
      </c>
      <c r="H7">
        <f>(Table3[[#This Row],[time]]-2)*2</f>
        <v>0.11500000000000021</v>
      </c>
      <c r="I7">
        <v>89.325999999999993</v>
      </c>
      <c r="J7">
        <v>2.0575000000000001</v>
      </c>
      <c r="K7">
        <f>(Table4[[#This Row],[time]]-2)*2</f>
        <v>0.11500000000000021</v>
      </c>
      <c r="L7">
        <v>86.514300000000006</v>
      </c>
      <c r="M7">
        <v>2.0575000000000001</v>
      </c>
      <c r="N7">
        <f>(Table5[[#This Row],[time]]-2)*2</f>
        <v>0.11500000000000021</v>
      </c>
      <c r="O7">
        <v>82.864800000000002</v>
      </c>
      <c r="P7">
        <v>2.0575000000000001</v>
      </c>
      <c r="Q7">
        <f>(Table6[[#This Row],[time]]-2)*2</f>
        <v>0.11500000000000021</v>
      </c>
      <c r="R7">
        <v>88.894599999999997</v>
      </c>
      <c r="S7">
        <v>2.0575000000000001</v>
      </c>
      <c r="T7">
        <f>(Table7[[#This Row],[time]]-2)*2</f>
        <v>0.11500000000000021</v>
      </c>
      <c r="U7">
        <v>78.826800000000006</v>
      </c>
      <c r="V7">
        <v>2.0575000000000001</v>
      </c>
      <c r="W7">
        <f>(Table8[[#This Row],[time]]-2)*2</f>
        <v>0.11500000000000021</v>
      </c>
      <c r="X7">
        <v>83.214799999999997</v>
      </c>
    </row>
    <row r="8" spans="1:24" x14ac:dyDescent="0.3">
      <c r="A8">
        <v>2.1025</v>
      </c>
      <c r="B8">
        <f>(Table1[[#This Row],[time]]-2)*2</f>
        <v>0.20500000000000007</v>
      </c>
      <c r="C8">
        <v>91.469499999999996</v>
      </c>
      <c r="D8">
        <v>2.1025</v>
      </c>
      <c r="E8">
        <f>(Table2[[#This Row],[time]]-2)*2</f>
        <v>0.20500000000000007</v>
      </c>
      <c r="F8">
        <v>96.251000000000005</v>
      </c>
      <c r="G8">
        <v>2.1025</v>
      </c>
      <c r="H8">
        <f>(Table3[[#This Row],[time]]-2)*2</f>
        <v>0.20500000000000007</v>
      </c>
      <c r="I8">
        <v>89.325100000000006</v>
      </c>
      <c r="J8">
        <v>2.1025</v>
      </c>
      <c r="K8">
        <f>(Table4[[#This Row],[time]]-2)*2</f>
        <v>0.20500000000000007</v>
      </c>
      <c r="L8">
        <v>86.455600000000004</v>
      </c>
      <c r="M8">
        <v>2.1025</v>
      </c>
      <c r="N8">
        <f>(Table5[[#This Row],[time]]-2)*2</f>
        <v>0.20500000000000007</v>
      </c>
      <c r="O8">
        <v>82.746300000000005</v>
      </c>
      <c r="P8">
        <v>2.1025</v>
      </c>
      <c r="Q8">
        <f>(Table6[[#This Row],[time]]-2)*2</f>
        <v>0.20500000000000007</v>
      </c>
      <c r="R8">
        <v>88.7102</v>
      </c>
      <c r="S8">
        <v>2.1025</v>
      </c>
      <c r="T8">
        <f>(Table7[[#This Row],[time]]-2)*2</f>
        <v>0.20500000000000007</v>
      </c>
      <c r="U8">
        <v>78.592600000000004</v>
      </c>
      <c r="V8">
        <v>2.1025</v>
      </c>
      <c r="W8">
        <f>(Table8[[#This Row],[time]]-2)*2</f>
        <v>0.20500000000000007</v>
      </c>
      <c r="X8">
        <v>83.386600000000001</v>
      </c>
    </row>
    <row r="9" spans="1:24" x14ac:dyDescent="0.3">
      <c r="A9">
        <v>2.1671900000000002</v>
      </c>
      <c r="B9">
        <f>(Table1[[#This Row],[time]]-2)*2</f>
        <v>0.33438000000000034</v>
      </c>
      <c r="C9">
        <v>91.671999999999997</v>
      </c>
      <c r="D9">
        <v>2.1671900000000002</v>
      </c>
      <c r="E9">
        <f>(Table2[[#This Row],[time]]-2)*2</f>
        <v>0.33438000000000034</v>
      </c>
      <c r="F9">
        <v>96.252499999999998</v>
      </c>
      <c r="G9">
        <v>2.1671900000000002</v>
      </c>
      <c r="H9">
        <f>(Table3[[#This Row],[time]]-2)*2</f>
        <v>0.33438000000000034</v>
      </c>
      <c r="I9">
        <v>89.265799999999999</v>
      </c>
      <c r="J9">
        <v>2.1671900000000002</v>
      </c>
      <c r="K9">
        <f>(Table4[[#This Row],[time]]-2)*2</f>
        <v>0.33438000000000034</v>
      </c>
      <c r="L9">
        <v>86.316299999999998</v>
      </c>
      <c r="M9">
        <v>2.1671900000000002</v>
      </c>
      <c r="N9">
        <f>(Table5[[#This Row],[time]]-2)*2</f>
        <v>0.33438000000000034</v>
      </c>
      <c r="O9">
        <v>83.087699999999998</v>
      </c>
      <c r="P9">
        <v>2.1671900000000002</v>
      </c>
      <c r="Q9">
        <f>(Table6[[#This Row],[time]]-2)*2</f>
        <v>0.33438000000000034</v>
      </c>
      <c r="R9">
        <v>88.167500000000004</v>
      </c>
      <c r="S9">
        <v>2.1671900000000002</v>
      </c>
      <c r="T9">
        <f>(Table7[[#This Row],[time]]-2)*2</f>
        <v>0.33438000000000034</v>
      </c>
      <c r="U9">
        <v>78.4084</v>
      </c>
      <c r="V9">
        <v>2.1671900000000002</v>
      </c>
      <c r="W9">
        <f>(Table8[[#This Row],[time]]-2)*2</f>
        <v>0.33438000000000034</v>
      </c>
      <c r="X9">
        <v>83.527100000000004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91.926199999999994</v>
      </c>
      <c r="D10">
        <v>2.2146499999999998</v>
      </c>
      <c r="E10">
        <f>(Table2[[#This Row],[time]]-2)*2</f>
        <v>0.42929999999999957</v>
      </c>
      <c r="F10">
        <v>96.294700000000006</v>
      </c>
      <c r="G10">
        <v>2.2146499999999998</v>
      </c>
      <c r="H10">
        <f>(Table3[[#This Row],[time]]-2)*2</f>
        <v>0.42929999999999957</v>
      </c>
      <c r="I10">
        <v>88.727900000000005</v>
      </c>
      <c r="J10">
        <v>2.2146499999999998</v>
      </c>
      <c r="K10">
        <f>(Table4[[#This Row],[time]]-2)*2</f>
        <v>0.42929999999999957</v>
      </c>
      <c r="L10">
        <v>85.775499999999994</v>
      </c>
      <c r="M10">
        <v>2.2146499999999998</v>
      </c>
      <c r="N10">
        <f>(Table5[[#This Row],[time]]-2)*2</f>
        <v>0.42929999999999957</v>
      </c>
      <c r="O10">
        <v>81.604600000000005</v>
      </c>
      <c r="P10">
        <v>2.2146499999999998</v>
      </c>
      <c r="Q10">
        <f>(Table6[[#This Row],[time]]-2)*2</f>
        <v>0.42929999999999957</v>
      </c>
      <c r="R10">
        <v>87.325100000000006</v>
      </c>
      <c r="S10">
        <v>2.2146499999999998</v>
      </c>
      <c r="T10">
        <f>(Table7[[#This Row],[time]]-2)*2</f>
        <v>0.42929999999999957</v>
      </c>
      <c r="U10">
        <v>78.161199999999994</v>
      </c>
      <c r="V10">
        <v>2.2146499999999998</v>
      </c>
      <c r="W10">
        <f>(Table8[[#This Row],[time]]-2)*2</f>
        <v>0.42929999999999957</v>
      </c>
      <c r="X10">
        <v>83.703199999999995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92.325599999999994</v>
      </c>
      <c r="D11">
        <v>2.2715999999999998</v>
      </c>
      <c r="E11">
        <f>(Table2[[#This Row],[time]]-2)*2</f>
        <v>0.54319999999999968</v>
      </c>
      <c r="F11">
        <v>96.5458</v>
      </c>
      <c r="G11">
        <v>2.2715999999999998</v>
      </c>
      <c r="H11">
        <f>(Table3[[#This Row],[time]]-2)*2</f>
        <v>0.54319999999999968</v>
      </c>
      <c r="I11">
        <v>88.016900000000007</v>
      </c>
      <c r="J11">
        <v>2.2715999999999998</v>
      </c>
      <c r="K11">
        <f>(Table4[[#This Row],[time]]-2)*2</f>
        <v>0.54319999999999968</v>
      </c>
      <c r="L11">
        <v>85.063999999999993</v>
      </c>
      <c r="M11">
        <v>2.2715999999999998</v>
      </c>
      <c r="N11">
        <f>(Table5[[#This Row],[time]]-2)*2</f>
        <v>0.54319999999999968</v>
      </c>
      <c r="O11">
        <v>80.739099999999993</v>
      </c>
      <c r="P11">
        <v>2.2715999999999998</v>
      </c>
      <c r="Q11">
        <f>(Table6[[#This Row],[time]]-2)*2</f>
        <v>0.54319999999999968</v>
      </c>
      <c r="R11">
        <v>86.938900000000004</v>
      </c>
      <c r="S11">
        <v>2.2715999999999998</v>
      </c>
      <c r="T11">
        <f>(Table7[[#This Row],[time]]-2)*2</f>
        <v>0.54319999999999968</v>
      </c>
      <c r="U11">
        <v>78.016999999999996</v>
      </c>
      <c r="V11">
        <v>2.2715999999999998</v>
      </c>
      <c r="W11">
        <f>(Table8[[#This Row],[time]]-2)*2</f>
        <v>0.54319999999999968</v>
      </c>
      <c r="X11">
        <v>83.985299999999995</v>
      </c>
    </row>
    <row r="12" spans="1:24" x14ac:dyDescent="0.3">
      <c r="A12">
        <v>2.32233</v>
      </c>
      <c r="B12">
        <f>(Table1[[#This Row],[time]]-2)*2</f>
        <v>0.64466000000000001</v>
      </c>
      <c r="C12">
        <v>92.357500000000002</v>
      </c>
      <c r="D12">
        <v>2.32233</v>
      </c>
      <c r="E12">
        <f>(Table2[[#This Row],[time]]-2)*2</f>
        <v>0.64466000000000001</v>
      </c>
      <c r="F12">
        <v>96.5124</v>
      </c>
      <c r="G12">
        <v>2.32233</v>
      </c>
      <c r="H12">
        <f>(Table3[[#This Row],[time]]-2)*2</f>
        <v>0.64466000000000001</v>
      </c>
      <c r="I12">
        <v>86.880899999999997</v>
      </c>
      <c r="J12">
        <v>2.32233</v>
      </c>
      <c r="K12">
        <f>(Table4[[#This Row],[time]]-2)*2</f>
        <v>0.64466000000000001</v>
      </c>
      <c r="L12">
        <v>83.528199999999998</v>
      </c>
      <c r="M12">
        <v>2.32233</v>
      </c>
      <c r="N12">
        <f>(Table5[[#This Row],[time]]-2)*2</f>
        <v>0.64466000000000001</v>
      </c>
      <c r="O12">
        <v>80.521600000000007</v>
      </c>
      <c r="P12">
        <v>2.32233</v>
      </c>
      <c r="Q12">
        <f>(Table6[[#This Row],[time]]-2)*2</f>
        <v>0.64466000000000001</v>
      </c>
      <c r="R12">
        <v>85.539299999999997</v>
      </c>
      <c r="S12">
        <v>2.32233</v>
      </c>
      <c r="T12">
        <f>(Table7[[#This Row],[time]]-2)*2</f>
        <v>0.64466000000000001</v>
      </c>
      <c r="U12">
        <v>77.878600000000006</v>
      </c>
      <c r="V12">
        <v>2.32233</v>
      </c>
      <c r="W12">
        <f>(Table8[[#This Row],[time]]-2)*2</f>
        <v>0.64466000000000001</v>
      </c>
      <c r="X12">
        <v>84.138900000000007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92.273499999999999</v>
      </c>
      <c r="D13">
        <v>2.3587899999999999</v>
      </c>
      <c r="E13">
        <f>(Table2[[#This Row],[time]]-2)*2</f>
        <v>0.71757999999999988</v>
      </c>
      <c r="F13">
        <v>96.340800000000002</v>
      </c>
      <c r="G13">
        <v>2.3587899999999999</v>
      </c>
      <c r="H13">
        <f>(Table3[[#This Row],[time]]-2)*2</f>
        <v>0.71757999999999988</v>
      </c>
      <c r="I13">
        <v>86.653899999999993</v>
      </c>
      <c r="J13">
        <v>2.3587899999999999</v>
      </c>
      <c r="K13">
        <f>(Table4[[#This Row],[time]]-2)*2</f>
        <v>0.71757999999999988</v>
      </c>
      <c r="L13">
        <v>83.186800000000005</v>
      </c>
      <c r="M13">
        <v>2.3587899999999999</v>
      </c>
      <c r="N13">
        <f>(Table5[[#This Row],[time]]-2)*2</f>
        <v>0.71757999999999988</v>
      </c>
      <c r="O13">
        <v>79.971900000000005</v>
      </c>
      <c r="P13">
        <v>2.3587899999999999</v>
      </c>
      <c r="Q13">
        <f>(Table6[[#This Row],[time]]-2)*2</f>
        <v>0.71757999999999988</v>
      </c>
      <c r="R13">
        <v>85.069800000000001</v>
      </c>
      <c r="S13">
        <v>2.3587899999999999</v>
      </c>
      <c r="T13">
        <f>(Table7[[#This Row],[time]]-2)*2</f>
        <v>0.71757999999999988</v>
      </c>
      <c r="U13">
        <v>77.628799999999998</v>
      </c>
      <c r="V13">
        <v>2.3587899999999999</v>
      </c>
      <c r="W13">
        <f>(Table8[[#This Row],[time]]-2)*2</f>
        <v>0.71757999999999988</v>
      </c>
      <c r="X13">
        <v>84.265299999999996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91.7453</v>
      </c>
      <c r="D14">
        <v>2.4015499999999999</v>
      </c>
      <c r="E14">
        <f>(Table2[[#This Row],[time]]-2)*2</f>
        <v>0.8030999999999997</v>
      </c>
      <c r="F14">
        <v>95.998599999999996</v>
      </c>
      <c r="G14">
        <v>2.4015499999999999</v>
      </c>
      <c r="H14">
        <f>(Table3[[#This Row],[time]]-2)*2</f>
        <v>0.8030999999999997</v>
      </c>
      <c r="I14">
        <v>85.596400000000003</v>
      </c>
      <c r="J14">
        <v>2.4015499999999999</v>
      </c>
      <c r="K14">
        <f>(Table4[[#This Row],[time]]-2)*2</f>
        <v>0.8030999999999997</v>
      </c>
      <c r="L14">
        <v>82.555499999999995</v>
      </c>
      <c r="M14">
        <v>2.4015499999999999</v>
      </c>
      <c r="N14">
        <f>(Table5[[#This Row],[time]]-2)*2</f>
        <v>0.8030999999999997</v>
      </c>
      <c r="O14">
        <v>79.355900000000005</v>
      </c>
      <c r="P14">
        <v>2.4015499999999999</v>
      </c>
      <c r="Q14">
        <f>(Table6[[#This Row],[time]]-2)*2</f>
        <v>0.8030999999999997</v>
      </c>
      <c r="R14">
        <v>83.274699999999996</v>
      </c>
      <c r="S14">
        <v>2.4015499999999999</v>
      </c>
      <c r="T14">
        <f>(Table7[[#This Row],[time]]-2)*2</f>
        <v>0.8030999999999997</v>
      </c>
      <c r="U14">
        <v>77.482799999999997</v>
      </c>
      <c r="V14">
        <v>2.4015499999999999</v>
      </c>
      <c r="W14">
        <f>(Table8[[#This Row],[time]]-2)*2</f>
        <v>0.8030999999999997</v>
      </c>
      <c r="X14">
        <v>84.016000000000005</v>
      </c>
    </row>
    <row r="15" spans="1:24" x14ac:dyDescent="0.3">
      <c r="A15">
        <v>2.47973</v>
      </c>
      <c r="B15">
        <f>(Table1[[#This Row],[time]]-2)*2</f>
        <v>0.95945999999999998</v>
      </c>
      <c r="C15">
        <v>91.559399999999997</v>
      </c>
      <c r="D15">
        <v>2.47973</v>
      </c>
      <c r="E15">
        <f>(Table2[[#This Row],[time]]-2)*2</f>
        <v>0.95945999999999998</v>
      </c>
      <c r="F15">
        <v>95.8489</v>
      </c>
      <c r="G15">
        <v>2.47973</v>
      </c>
      <c r="H15">
        <f>(Table3[[#This Row],[time]]-2)*2</f>
        <v>0.95945999999999998</v>
      </c>
      <c r="I15">
        <v>84.668999999999997</v>
      </c>
      <c r="J15">
        <v>2.47973</v>
      </c>
      <c r="K15">
        <f>(Table4[[#This Row],[time]]-2)*2</f>
        <v>0.95945999999999998</v>
      </c>
      <c r="L15">
        <v>82.502499999999998</v>
      </c>
      <c r="M15">
        <v>2.47973</v>
      </c>
      <c r="N15">
        <f>(Table5[[#This Row],[time]]-2)*2</f>
        <v>0.95945999999999998</v>
      </c>
      <c r="O15">
        <v>79.189300000000003</v>
      </c>
      <c r="P15">
        <v>2.47973</v>
      </c>
      <c r="Q15">
        <f>(Table6[[#This Row],[time]]-2)*2</f>
        <v>0.95945999999999998</v>
      </c>
      <c r="R15">
        <v>82.383300000000006</v>
      </c>
      <c r="S15">
        <v>2.47973</v>
      </c>
      <c r="T15">
        <f>(Table7[[#This Row],[time]]-2)*2</f>
        <v>0.95945999999999998</v>
      </c>
      <c r="U15">
        <v>77.5107</v>
      </c>
      <c r="V15">
        <v>2.47973</v>
      </c>
      <c r="W15">
        <f>(Table8[[#This Row],[time]]-2)*2</f>
        <v>0.95945999999999998</v>
      </c>
      <c r="X15">
        <v>83.980099999999993</v>
      </c>
    </row>
    <row r="16" spans="1:24" x14ac:dyDescent="0.3">
      <c r="A16">
        <v>2.51017</v>
      </c>
      <c r="B16">
        <f>(Table1[[#This Row],[time]]-2)*2</f>
        <v>1.02034</v>
      </c>
      <c r="C16">
        <v>90.850300000000004</v>
      </c>
      <c r="D16">
        <v>2.51017</v>
      </c>
      <c r="E16">
        <f>(Table2[[#This Row],[time]]-2)*2</f>
        <v>1.02034</v>
      </c>
      <c r="F16">
        <v>95.083799999999997</v>
      </c>
      <c r="G16">
        <v>2.51017</v>
      </c>
      <c r="H16">
        <f>(Table3[[#This Row],[time]]-2)*2</f>
        <v>1.02034</v>
      </c>
      <c r="I16">
        <v>83.743600000000001</v>
      </c>
      <c r="J16">
        <v>2.51017</v>
      </c>
      <c r="K16">
        <f>(Table4[[#This Row],[time]]-2)*2</f>
        <v>1.02034</v>
      </c>
      <c r="L16">
        <v>82.397800000000004</v>
      </c>
      <c r="M16">
        <v>2.51017</v>
      </c>
      <c r="N16">
        <f>(Table5[[#This Row],[time]]-2)*2</f>
        <v>1.02034</v>
      </c>
      <c r="O16">
        <v>78.801100000000005</v>
      </c>
      <c r="P16">
        <v>2.51017</v>
      </c>
      <c r="Q16">
        <f>(Table6[[#This Row],[time]]-2)*2</f>
        <v>1.02034</v>
      </c>
      <c r="R16">
        <v>82.0595</v>
      </c>
      <c r="S16">
        <v>2.51017</v>
      </c>
      <c r="T16">
        <f>(Table7[[#This Row],[time]]-2)*2</f>
        <v>1.02034</v>
      </c>
      <c r="U16">
        <v>77.547499999999999</v>
      </c>
      <c r="V16">
        <v>2.51017</v>
      </c>
      <c r="W16">
        <f>(Table8[[#This Row],[time]]-2)*2</f>
        <v>1.02034</v>
      </c>
      <c r="X16">
        <v>83.954700000000003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90.124499999999998</v>
      </c>
      <c r="D17">
        <v>2.5632600000000001</v>
      </c>
      <c r="E17">
        <f>(Table2[[#This Row],[time]]-2)*2</f>
        <v>1.1265200000000002</v>
      </c>
      <c r="F17">
        <v>94.249899999999997</v>
      </c>
      <c r="G17">
        <v>2.5632600000000001</v>
      </c>
      <c r="H17">
        <f>(Table3[[#This Row],[time]]-2)*2</f>
        <v>1.1265200000000002</v>
      </c>
      <c r="I17">
        <v>82.303399999999996</v>
      </c>
      <c r="J17">
        <v>2.5632600000000001</v>
      </c>
      <c r="K17">
        <f>(Table4[[#This Row],[time]]-2)*2</f>
        <v>1.1265200000000002</v>
      </c>
      <c r="L17">
        <v>82.290599999999998</v>
      </c>
      <c r="M17">
        <v>2.5632600000000001</v>
      </c>
      <c r="N17">
        <f>(Table5[[#This Row],[time]]-2)*2</f>
        <v>1.1265200000000002</v>
      </c>
      <c r="O17">
        <v>78.345699999999994</v>
      </c>
      <c r="P17">
        <v>2.5632600000000001</v>
      </c>
      <c r="Q17">
        <f>(Table6[[#This Row],[time]]-2)*2</f>
        <v>1.1265200000000002</v>
      </c>
      <c r="R17">
        <v>80.592600000000004</v>
      </c>
      <c r="S17">
        <v>2.5632600000000001</v>
      </c>
      <c r="T17">
        <f>(Table7[[#This Row],[time]]-2)*2</f>
        <v>1.1265200000000002</v>
      </c>
      <c r="U17">
        <v>77.593500000000006</v>
      </c>
      <c r="V17">
        <v>2.5632600000000001</v>
      </c>
      <c r="W17">
        <f>(Table8[[#This Row],[time]]-2)*2</f>
        <v>1.1265200000000002</v>
      </c>
      <c r="X17">
        <v>83.922700000000006</v>
      </c>
    </row>
    <row r="18" spans="1:24" x14ac:dyDescent="0.3">
      <c r="A18">
        <v>2.61022</v>
      </c>
      <c r="B18">
        <f>(Table1[[#This Row],[time]]-2)*2</f>
        <v>1.22044</v>
      </c>
      <c r="C18">
        <v>89.508700000000005</v>
      </c>
      <c r="D18">
        <v>2.61022</v>
      </c>
      <c r="E18">
        <f>(Table2[[#This Row],[time]]-2)*2</f>
        <v>1.22044</v>
      </c>
      <c r="F18">
        <v>92.616799999999998</v>
      </c>
      <c r="G18">
        <v>2.61022</v>
      </c>
      <c r="H18">
        <f>(Table3[[#This Row],[time]]-2)*2</f>
        <v>1.22044</v>
      </c>
      <c r="I18">
        <v>81.355800000000002</v>
      </c>
      <c r="J18">
        <v>2.61022</v>
      </c>
      <c r="K18">
        <f>(Table4[[#This Row],[time]]-2)*2</f>
        <v>1.22044</v>
      </c>
      <c r="L18">
        <v>82.201800000000006</v>
      </c>
      <c r="M18">
        <v>2.61022</v>
      </c>
      <c r="N18">
        <f>(Table5[[#This Row],[time]]-2)*2</f>
        <v>1.22044</v>
      </c>
      <c r="O18">
        <v>77.724800000000002</v>
      </c>
      <c r="P18">
        <v>2.61022</v>
      </c>
      <c r="Q18">
        <f>(Table6[[#This Row],[time]]-2)*2</f>
        <v>1.22044</v>
      </c>
      <c r="R18">
        <v>79.419700000000006</v>
      </c>
      <c r="S18">
        <v>2.61022</v>
      </c>
      <c r="T18">
        <f>(Table7[[#This Row],[time]]-2)*2</f>
        <v>1.22044</v>
      </c>
      <c r="U18">
        <v>77.7226</v>
      </c>
      <c r="V18">
        <v>2.61022</v>
      </c>
      <c r="W18">
        <f>(Table8[[#This Row],[time]]-2)*2</f>
        <v>1.22044</v>
      </c>
      <c r="X18">
        <v>83.825400000000002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88.997799999999998</v>
      </c>
      <c r="D19">
        <v>2.6619299999999999</v>
      </c>
      <c r="E19">
        <f>(Table2[[#This Row],[time]]-2)*2</f>
        <v>1.3238599999999998</v>
      </c>
      <c r="F19">
        <v>91.796300000000002</v>
      </c>
      <c r="G19">
        <v>2.6619299999999999</v>
      </c>
      <c r="H19">
        <f>(Table3[[#This Row],[time]]-2)*2</f>
        <v>1.3238599999999998</v>
      </c>
      <c r="I19">
        <v>78.389099999999999</v>
      </c>
      <c r="J19">
        <v>2.6619299999999999</v>
      </c>
      <c r="K19">
        <f>(Table4[[#This Row],[time]]-2)*2</f>
        <v>1.3238599999999998</v>
      </c>
      <c r="L19">
        <v>82.135400000000004</v>
      </c>
      <c r="M19">
        <v>2.6619299999999999</v>
      </c>
      <c r="N19">
        <f>(Table5[[#This Row],[time]]-2)*2</f>
        <v>1.3238599999999998</v>
      </c>
      <c r="O19">
        <v>77.240200000000002</v>
      </c>
      <c r="P19">
        <v>2.6619299999999999</v>
      </c>
      <c r="Q19">
        <f>(Table6[[#This Row],[time]]-2)*2</f>
        <v>1.3238599999999998</v>
      </c>
      <c r="R19">
        <v>78.406999999999996</v>
      </c>
      <c r="S19">
        <v>2.6619299999999999</v>
      </c>
      <c r="T19">
        <f>(Table7[[#This Row],[time]]-2)*2</f>
        <v>1.3238599999999998</v>
      </c>
      <c r="U19">
        <v>77.758300000000006</v>
      </c>
      <c r="V19">
        <v>2.6619299999999999</v>
      </c>
      <c r="W19">
        <f>(Table8[[#This Row],[time]]-2)*2</f>
        <v>1.3238599999999998</v>
      </c>
      <c r="X19">
        <v>83.765799999999999</v>
      </c>
    </row>
    <row r="20" spans="1:24" x14ac:dyDescent="0.3">
      <c r="A20">
        <v>2.70424</v>
      </c>
      <c r="B20">
        <f>(Table1[[#This Row],[time]]-2)*2</f>
        <v>1.40848</v>
      </c>
      <c r="C20">
        <v>86.889200000000002</v>
      </c>
      <c r="D20">
        <v>2.70424</v>
      </c>
      <c r="E20">
        <f>(Table2[[#This Row],[time]]-2)*2</f>
        <v>1.40848</v>
      </c>
      <c r="F20">
        <v>90.680700000000002</v>
      </c>
      <c r="G20">
        <v>2.70424</v>
      </c>
      <c r="H20">
        <f>(Table3[[#This Row],[time]]-2)*2</f>
        <v>1.40848</v>
      </c>
      <c r="I20">
        <v>78.0274</v>
      </c>
      <c r="J20">
        <v>2.70424</v>
      </c>
      <c r="K20">
        <f>(Table4[[#This Row],[time]]-2)*2</f>
        <v>1.40848</v>
      </c>
      <c r="L20">
        <v>82.009</v>
      </c>
      <c r="M20">
        <v>2.70424</v>
      </c>
      <c r="N20">
        <f>(Table5[[#This Row],[time]]-2)*2</f>
        <v>1.40848</v>
      </c>
      <c r="O20">
        <v>76.822100000000006</v>
      </c>
      <c r="P20">
        <v>2.70424</v>
      </c>
      <c r="Q20">
        <f>(Table6[[#This Row],[time]]-2)*2</f>
        <v>1.40848</v>
      </c>
      <c r="R20">
        <v>78.033600000000007</v>
      </c>
      <c r="S20">
        <v>2.70424</v>
      </c>
      <c r="T20">
        <f>(Table7[[#This Row],[time]]-2)*2</f>
        <v>1.40848</v>
      </c>
      <c r="U20">
        <v>77.768000000000001</v>
      </c>
      <c r="V20">
        <v>2.70424</v>
      </c>
      <c r="W20">
        <f>(Table8[[#This Row],[time]]-2)*2</f>
        <v>1.40848</v>
      </c>
      <c r="X20">
        <v>83.6922</v>
      </c>
    </row>
    <row r="21" spans="1:24" x14ac:dyDescent="0.3">
      <c r="A21">
        <v>2.75779</v>
      </c>
      <c r="B21">
        <f>(Table1[[#This Row],[time]]-2)*2</f>
        <v>1.5155799999999999</v>
      </c>
      <c r="C21">
        <v>85.857299999999995</v>
      </c>
      <c r="D21">
        <v>2.75779</v>
      </c>
      <c r="E21">
        <f>(Table2[[#This Row],[time]]-2)*2</f>
        <v>1.5155799999999999</v>
      </c>
      <c r="F21">
        <v>89.286699999999996</v>
      </c>
      <c r="G21">
        <v>2.75779</v>
      </c>
      <c r="H21">
        <f>(Table3[[#This Row],[time]]-2)*2</f>
        <v>1.5155799999999999</v>
      </c>
      <c r="I21">
        <v>76.246399999999994</v>
      </c>
      <c r="J21">
        <v>2.75779</v>
      </c>
      <c r="K21">
        <f>(Table4[[#This Row],[time]]-2)*2</f>
        <v>1.5155799999999999</v>
      </c>
      <c r="L21">
        <v>81.319400000000002</v>
      </c>
      <c r="M21">
        <v>2.75779</v>
      </c>
      <c r="N21">
        <f>(Table5[[#This Row],[time]]-2)*2</f>
        <v>1.5155799999999999</v>
      </c>
      <c r="O21">
        <v>75.108099999999993</v>
      </c>
      <c r="P21">
        <v>2.75779</v>
      </c>
      <c r="Q21">
        <f>(Table6[[#This Row],[time]]-2)*2</f>
        <v>1.5155799999999999</v>
      </c>
      <c r="R21">
        <v>76.601200000000006</v>
      </c>
      <c r="S21">
        <v>2.75779</v>
      </c>
      <c r="T21">
        <f>(Table7[[#This Row],[time]]-2)*2</f>
        <v>1.5155799999999999</v>
      </c>
      <c r="U21">
        <v>77.813000000000002</v>
      </c>
      <c r="V21">
        <v>2.75779</v>
      </c>
      <c r="W21">
        <f>(Table8[[#This Row],[time]]-2)*2</f>
        <v>1.5155799999999999</v>
      </c>
      <c r="X21">
        <v>83.5642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85.6374</v>
      </c>
      <c r="D22">
        <v>2.8044500000000001</v>
      </c>
      <c r="E22">
        <f>(Table2[[#This Row],[time]]-2)*2</f>
        <v>1.6089000000000002</v>
      </c>
      <c r="F22">
        <v>89.246799999999993</v>
      </c>
      <c r="G22">
        <v>2.8044500000000001</v>
      </c>
      <c r="H22">
        <f>(Table3[[#This Row],[time]]-2)*2</f>
        <v>1.6089000000000002</v>
      </c>
      <c r="I22">
        <v>76.053899999999999</v>
      </c>
      <c r="J22">
        <v>2.8044500000000001</v>
      </c>
      <c r="K22">
        <f>(Table4[[#This Row],[time]]-2)*2</f>
        <v>1.6089000000000002</v>
      </c>
      <c r="L22">
        <v>81.132099999999994</v>
      </c>
      <c r="M22">
        <v>2.8044500000000001</v>
      </c>
      <c r="N22">
        <f>(Table5[[#This Row],[time]]-2)*2</f>
        <v>1.6089000000000002</v>
      </c>
      <c r="O22">
        <v>74.466899999999995</v>
      </c>
      <c r="P22">
        <v>2.8044500000000001</v>
      </c>
      <c r="Q22">
        <f>(Table6[[#This Row],[time]]-2)*2</f>
        <v>1.6089000000000002</v>
      </c>
      <c r="R22">
        <v>76.464399999999998</v>
      </c>
      <c r="S22">
        <v>2.8044500000000001</v>
      </c>
      <c r="T22">
        <f>(Table7[[#This Row],[time]]-2)*2</f>
        <v>1.6089000000000002</v>
      </c>
      <c r="U22">
        <v>77.894000000000005</v>
      </c>
      <c r="V22">
        <v>2.8044500000000001</v>
      </c>
      <c r="W22">
        <f>(Table8[[#This Row],[time]]-2)*2</f>
        <v>1.6089000000000002</v>
      </c>
      <c r="X22">
        <v>83.4589</v>
      </c>
    </row>
    <row r="23" spans="1:24" x14ac:dyDescent="0.3">
      <c r="A23">
        <v>2.8546</v>
      </c>
      <c r="B23">
        <f>(Table1[[#This Row],[time]]-2)*2</f>
        <v>1.7092000000000001</v>
      </c>
      <c r="C23">
        <v>84.012900000000002</v>
      </c>
      <c r="D23">
        <v>2.8546</v>
      </c>
      <c r="E23">
        <f>(Table2[[#This Row],[time]]-2)*2</f>
        <v>1.7092000000000001</v>
      </c>
      <c r="F23">
        <v>89.905900000000003</v>
      </c>
      <c r="G23">
        <v>2.8546</v>
      </c>
      <c r="H23">
        <f>(Table3[[#This Row],[time]]-2)*2</f>
        <v>1.7092000000000001</v>
      </c>
      <c r="I23">
        <v>75.762699999999995</v>
      </c>
      <c r="J23">
        <v>2.8546</v>
      </c>
      <c r="K23">
        <f>(Table4[[#This Row],[time]]-2)*2</f>
        <v>1.7092000000000001</v>
      </c>
      <c r="L23">
        <v>80.864400000000003</v>
      </c>
      <c r="M23">
        <v>2.8546</v>
      </c>
      <c r="N23">
        <f>(Table5[[#This Row],[time]]-2)*2</f>
        <v>1.7092000000000001</v>
      </c>
      <c r="O23">
        <v>73.681600000000003</v>
      </c>
      <c r="P23">
        <v>2.8546</v>
      </c>
      <c r="Q23">
        <f>(Table6[[#This Row],[time]]-2)*2</f>
        <v>1.7092000000000001</v>
      </c>
      <c r="R23">
        <v>75.042100000000005</v>
      </c>
      <c r="S23">
        <v>2.8546</v>
      </c>
      <c r="T23">
        <f>(Table7[[#This Row],[time]]-2)*2</f>
        <v>1.7092000000000001</v>
      </c>
      <c r="U23">
        <v>77.910899999999998</v>
      </c>
      <c r="V23">
        <v>2.8546</v>
      </c>
      <c r="W23">
        <f>(Table8[[#This Row],[time]]-2)*2</f>
        <v>1.7092000000000001</v>
      </c>
      <c r="X23">
        <v>83.327200000000005</v>
      </c>
    </row>
    <row r="24" spans="1:24" x14ac:dyDescent="0.3">
      <c r="A24">
        <v>2.90442</v>
      </c>
      <c r="B24">
        <f>(Table1[[#This Row],[time]]-2)*2</f>
        <v>1.80884</v>
      </c>
      <c r="C24">
        <v>83.050700000000006</v>
      </c>
      <c r="D24">
        <v>2.90442</v>
      </c>
      <c r="E24">
        <f>(Table2[[#This Row],[time]]-2)*2</f>
        <v>1.80884</v>
      </c>
      <c r="F24">
        <v>89.833200000000005</v>
      </c>
      <c r="G24">
        <v>2.90442</v>
      </c>
      <c r="H24">
        <f>(Table3[[#This Row],[time]]-2)*2</f>
        <v>1.80884</v>
      </c>
      <c r="I24">
        <v>74.908299999999997</v>
      </c>
      <c r="J24">
        <v>2.90442</v>
      </c>
      <c r="K24">
        <f>(Table4[[#This Row],[time]]-2)*2</f>
        <v>1.80884</v>
      </c>
      <c r="L24">
        <v>80.527199999999993</v>
      </c>
      <c r="M24">
        <v>2.90442</v>
      </c>
      <c r="N24">
        <f>(Table5[[#This Row],[time]]-2)*2</f>
        <v>1.80884</v>
      </c>
      <c r="O24">
        <v>73.114000000000004</v>
      </c>
      <c r="P24">
        <v>2.90442</v>
      </c>
      <c r="Q24">
        <f>(Table6[[#This Row],[time]]-2)*2</f>
        <v>1.80884</v>
      </c>
      <c r="R24">
        <v>73.824399999999997</v>
      </c>
      <c r="S24">
        <v>2.90442</v>
      </c>
      <c r="T24">
        <f>(Table7[[#This Row],[time]]-2)*2</f>
        <v>1.80884</v>
      </c>
      <c r="U24">
        <v>77.9011</v>
      </c>
      <c r="V24">
        <v>2.90442</v>
      </c>
      <c r="W24">
        <f>(Table8[[#This Row],[time]]-2)*2</f>
        <v>1.80884</v>
      </c>
      <c r="X24">
        <v>83.201400000000007</v>
      </c>
    </row>
    <row r="25" spans="1:24" x14ac:dyDescent="0.3">
      <c r="A25">
        <v>2.95797</v>
      </c>
      <c r="B25">
        <f>(Table1[[#This Row],[time]]-2)*2</f>
        <v>1.91594</v>
      </c>
      <c r="C25">
        <v>81.889499999999998</v>
      </c>
      <c r="D25">
        <v>2.95797</v>
      </c>
      <c r="E25">
        <f>(Table2[[#This Row],[time]]-2)*2</f>
        <v>1.91594</v>
      </c>
      <c r="F25">
        <v>90.014799999999994</v>
      </c>
      <c r="G25">
        <v>2.95797</v>
      </c>
      <c r="H25">
        <f>(Table3[[#This Row],[time]]-2)*2</f>
        <v>1.91594</v>
      </c>
      <c r="I25">
        <v>72.507099999999994</v>
      </c>
      <c r="J25">
        <v>2.95797</v>
      </c>
      <c r="K25">
        <f>(Table4[[#This Row],[time]]-2)*2</f>
        <v>1.91594</v>
      </c>
      <c r="L25">
        <v>80.113699999999994</v>
      </c>
      <c r="M25">
        <v>2.95797</v>
      </c>
      <c r="N25">
        <f>(Table5[[#This Row],[time]]-2)*2</f>
        <v>1.91594</v>
      </c>
      <c r="O25">
        <v>72.460899999999995</v>
      </c>
      <c r="P25">
        <v>2.95797</v>
      </c>
      <c r="Q25">
        <f>(Table6[[#This Row],[time]]-2)*2</f>
        <v>1.91594</v>
      </c>
      <c r="R25">
        <v>71.270600000000002</v>
      </c>
      <c r="S25">
        <v>2.95797</v>
      </c>
      <c r="T25">
        <f>(Table7[[#This Row],[time]]-2)*2</f>
        <v>1.91594</v>
      </c>
      <c r="U25">
        <v>77.912300000000002</v>
      </c>
      <c r="V25">
        <v>2.95797</v>
      </c>
      <c r="W25">
        <f>(Table8[[#This Row],[time]]-2)*2</f>
        <v>1.91594</v>
      </c>
      <c r="X25">
        <v>83.072800000000001</v>
      </c>
    </row>
    <row r="26" spans="1:24" x14ac:dyDescent="0.3">
      <c r="A26">
        <v>3</v>
      </c>
      <c r="B26">
        <f>(Table1[[#This Row],[time]]-2)*2</f>
        <v>2</v>
      </c>
      <c r="C26">
        <v>81.385099999999994</v>
      </c>
      <c r="D26">
        <v>3</v>
      </c>
      <c r="E26">
        <f>(Table2[[#This Row],[time]]-2)*2</f>
        <v>2</v>
      </c>
      <c r="F26">
        <v>89.660399999999996</v>
      </c>
      <c r="G26">
        <v>3</v>
      </c>
      <c r="H26">
        <f>(Table3[[#This Row],[time]]-2)*2</f>
        <v>2</v>
      </c>
      <c r="I26">
        <v>70.797899999999998</v>
      </c>
      <c r="J26">
        <v>3</v>
      </c>
      <c r="K26">
        <f>(Table4[[#This Row],[time]]-2)*2</f>
        <v>2</v>
      </c>
      <c r="L26">
        <v>79.859099999999998</v>
      </c>
      <c r="M26">
        <v>3</v>
      </c>
      <c r="N26">
        <f>(Table5[[#This Row],[time]]-2)*2</f>
        <v>2</v>
      </c>
      <c r="O26">
        <v>71.842100000000002</v>
      </c>
      <c r="P26">
        <v>3</v>
      </c>
      <c r="Q26">
        <f>(Table6[[#This Row],[time]]-2)*2</f>
        <v>2</v>
      </c>
      <c r="R26">
        <v>70.123599999999996</v>
      </c>
      <c r="S26">
        <v>3</v>
      </c>
      <c r="T26">
        <f>(Table7[[#This Row],[time]]-2)*2</f>
        <v>2</v>
      </c>
      <c r="U26">
        <v>77.908299999999997</v>
      </c>
      <c r="V26">
        <v>3</v>
      </c>
      <c r="W26">
        <f>(Table8[[#This Row],[time]]-2)*2</f>
        <v>2</v>
      </c>
      <c r="X26">
        <v>82.9773</v>
      </c>
    </row>
    <row r="29" spans="1:24" x14ac:dyDescent="0.3">
      <c r="A29" t="s">
        <v>18</v>
      </c>
      <c r="D29" t="s">
        <v>0</v>
      </c>
    </row>
    <row r="30" spans="1:24" x14ac:dyDescent="0.3">
      <c r="A30" t="s">
        <v>19</v>
      </c>
      <c r="D30" t="s">
        <v>1</v>
      </c>
      <c r="E30" t="s">
        <v>2</v>
      </c>
    </row>
    <row r="31" spans="1:24" x14ac:dyDescent="0.3">
      <c r="D31" t="s">
        <v>15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14</v>
      </c>
      <c r="J34" t="s">
        <v>11</v>
      </c>
      <c r="K34" t="s">
        <v>12</v>
      </c>
      <c r="L34" t="s">
        <v>14</v>
      </c>
      <c r="M34" t="s">
        <v>11</v>
      </c>
      <c r="N34" t="s">
        <v>12</v>
      </c>
      <c r="O34" t="s">
        <v>14</v>
      </c>
      <c r="P34" t="s">
        <v>11</v>
      </c>
      <c r="Q34" t="s">
        <v>12</v>
      </c>
      <c r="R34" t="s">
        <v>14</v>
      </c>
      <c r="S34" t="s">
        <v>11</v>
      </c>
      <c r="T34" t="s">
        <v>12</v>
      </c>
      <c r="U34" t="s">
        <v>14</v>
      </c>
      <c r="V34" t="s">
        <v>11</v>
      </c>
      <c r="W34" t="s">
        <v>12</v>
      </c>
      <c r="X34" t="s">
        <v>14</v>
      </c>
    </row>
    <row r="35" spans="1:24" x14ac:dyDescent="0.3">
      <c r="A35">
        <v>2</v>
      </c>
      <c r="B35">
        <f>-(Table134[[#This Row],[time]]-2)*2</f>
        <v>0</v>
      </c>
      <c r="C35">
        <v>91.122200000000007</v>
      </c>
      <c r="D35">
        <v>2</v>
      </c>
      <c r="E35">
        <f>-(Table134[[#This Row],[time]]-2)*2</f>
        <v>0</v>
      </c>
      <c r="F35">
        <v>95.889399999999995</v>
      </c>
      <c r="G35">
        <v>2</v>
      </c>
      <c r="H35">
        <f>-(Table134[[#This Row],[time]]-2)*2</f>
        <v>0</v>
      </c>
      <c r="I35">
        <v>89.273899999999998</v>
      </c>
      <c r="J35">
        <v>2</v>
      </c>
      <c r="K35">
        <f>-(Table134[[#This Row],[time]]-2)*2</f>
        <v>0</v>
      </c>
      <c r="L35">
        <v>86.437299999999993</v>
      </c>
      <c r="M35">
        <v>2</v>
      </c>
      <c r="N35">
        <f>-(Table134[[#This Row],[time]]-2)*2</f>
        <v>0</v>
      </c>
      <c r="O35">
        <v>82.674099999999996</v>
      </c>
      <c r="P35">
        <v>2</v>
      </c>
      <c r="Q35">
        <f>-(Table134[[#This Row],[time]]-2)*2</f>
        <v>0</v>
      </c>
      <c r="R35">
        <v>88.971500000000006</v>
      </c>
      <c r="S35">
        <v>2</v>
      </c>
      <c r="T35">
        <f>-(Table134[[#This Row],[time]]-2)*2</f>
        <v>0</v>
      </c>
      <c r="U35">
        <v>78.961299999999994</v>
      </c>
      <c r="V35">
        <v>2</v>
      </c>
      <c r="W35">
        <f>-(Table134[[#This Row],[time]]-2)*2</f>
        <v>0</v>
      </c>
      <c r="X35">
        <v>83.133399999999995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90.996200000000002</v>
      </c>
      <c r="D36">
        <v>2.0575000000000001</v>
      </c>
      <c r="E36">
        <f>-(Table134[[#This Row],[time]]-2)*2</f>
        <v>-0.11500000000000021</v>
      </c>
      <c r="F36">
        <v>95.976399999999998</v>
      </c>
      <c r="G36">
        <v>2.0575000000000001</v>
      </c>
      <c r="H36">
        <f>-(Table134[[#This Row],[time]]-2)*2</f>
        <v>-0.11500000000000021</v>
      </c>
      <c r="I36">
        <v>89.114400000000003</v>
      </c>
      <c r="J36">
        <v>2.0575000000000001</v>
      </c>
      <c r="K36">
        <f>-(Table134[[#This Row],[time]]-2)*2</f>
        <v>-0.11500000000000021</v>
      </c>
      <c r="L36">
        <v>86.507099999999994</v>
      </c>
      <c r="M36">
        <v>2.0575000000000001</v>
      </c>
      <c r="N36">
        <f>-(Table134[[#This Row],[time]]-2)*2</f>
        <v>-0.11500000000000021</v>
      </c>
      <c r="O36">
        <v>82.6006</v>
      </c>
      <c r="P36">
        <v>2.0575000000000001</v>
      </c>
      <c r="Q36">
        <f>-(Table134[[#This Row],[time]]-2)*2</f>
        <v>-0.11500000000000021</v>
      </c>
      <c r="R36">
        <v>89.032300000000006</v>
      </c>
      <c r="S36">
        <v>2.0575000000000001</v>
      </c>
      <c r="T36">
        <f>-(Table134[[#This Row],[time]]-2)*2</f>
        <v>-0.11500000000000021</v>
      </c>
      <c r="U36">
        <v>79.101600000000005</v>
      </c>
      <c r="V36">
        <v>2.0575000000000001</v>
      </c>
      <c r="W36">
        <f>-(Table134[[#This Row],[time]]-2)*2</f>
        <v>-0.11500000000000021</v>
      </c>
      <c r="X36">
        <v>83.051500000000004</v>
      </c>
    </row>
    <row r="37" spans="1:24" x14ac:dyDescent="0.3">
      <c r="A37">
        <v>2.1025</v>
      </c>
      <c r="B37">
        <f>-(Table134[[#This Row],[time]]-2)*2</f>
        <v>-0.20500000000000007</v>
      </c>
      <c r="C37">
        <v>90.523700000000005</v>
      </c>
      <c r="D37">
        <v>2.1025</v>
      </c>
      <c r="E37">
        <f>-(Table134[[#This Row],[time]]-2)*2</f>
        <v>-0.20500000000000007</v>
      </c>
      <c r="F37">
        <v>95.624300000000005</v>
      </c>
      <c r="G37">
        <v>2.1025</v>
      </c>
      <c r="H37">
        <f>-(Table134[[#This Row],[time]]-2)*2</f>
        <v>-0.20500000000000007</v>
      </c>
      <c r="I37">
        <v>89.033900000000003</v>
      </c>
      <c r="J37">
        <v>2.1025</v>
      </c>
      <c r="K37">
        <f>-(Table134[[#This Row],[time]]-2)*2</f>
        <v>-0.20500000000000007</v>
      </c>
      <c r="L37">
        <v>86.644599999999997</v>
      </c>
      <c r="M37">
        <v>2.1025</v>
      </c>
      <c r="N37">
        <f>-(Table134[[#This Row],[time]]-2)*2</f>
        <v>-0.20500000000000007</v>
      </c>
      <c r="O37">
        <v>82.227400000000003</v>
      </c>
      <c r="P37">
        <v>2.1025</v>
      </c>
      <c r="Q37">
        <f>-(Table134[[#This Row],[time]]-2)*2</f>
        <v>-0.20500000000000007</v>
      </c>
      <c r="R37">
        <v>89.029499999999999</v>
      </c>
      <c r="S37">
        <v>2.1025</v>
      </c>
      <c r="T37">
        <f>-(Table134[[#This Row],[time]]-2)*2</f>
        <v>-0.20500000000000007</v>
      </c>
      <c r="U37">
        <v>79.3202</v>
      </c>
      <c r="V37">
        <v>2.1025</v>
      </c>
      <c r="W37">
        <f>-(Table134[[#This Row],[time]]-2)*2</f>
        <v>-0.20500000000000007</v>
      </c>
      <c r="X37">
        <v>82.880899999999997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90.042100000000005</v>
      </c>
      <c r="D38">
        <v>2.1671900000000002</v>
      </c>
      <c r="E38">
        <f>-(Table134[[#This Row],[time]]-2)*2</f>
        <v>-0.33438000000000034</v>
      </c>
      <c r="F38">
        <v>95.131600000000006</v>
      </c>
      <c r="G38">
        <v>2.1671900000000002</v>
      </c>
      <c r="H38">
        <f>-(Table134[[#This Row],[time]]-2)*2</f>
        <v>-0.33438000000000034</v>
      </c>
      <c r="I38">
        <v>89.087699999999998</v>
      </c>
      <c r="J38">
        <v>2.1671900000000002</v>
      </c>
      <c r="K38">
        <f>-(Table134[[#This Row],[time]]-2)*2</f>
        <v>-0.33438000000000034</v>
      </c>
      <c r="L38">
        <v>86.772999999999996</v>
      </c>
      <c r="M38">
        <v>2.1671900000000002</v>
      </c>
      <c r="N38">
        <f>-(Table134[[#This Row],[time]]-2)*2</f>
        <v>-0.33438000000000034</v>
      </c>
      <c r="O38">
        <v>81.942300000000003</v>
      </c>
      <c r="P38">
        <v>2.1671900000000002</v>
      </c>
      <c r="Q38">
        <f>-(Table134[[#This Row],[time]]-2)*2</f>
        <v>-0.33438000000000034</v>
      </c>
      <c r="R38">
        <v>88.9178</v>
      </c>
      <c r="S38">
        <v>2.1671900000000002</v>
      </c>
      <c r="T38">
        <f>-(Table134[[#This Row],[time]]-2)*2</f>
        <v>-0.33438000000000034</v>
      </c>
      <c r="U38">
        <v>79.63</v>
      </c>
      <c r="V38">
        <v>2.1671900000000002</v>
      </c>
      <c r="W38">
        <f>-(Table134[[#This Row],[time]]-2)*2</f>
        <v>-0.33438000000000034</v>
      </c>
      <c r="X38">
        <v>82.662300000000002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89.640799999999999</v>
      </c>
      <c r="D39">
        <v>2.2146499999999998</v>
      </c>
      <c r="E39">
        <f>-(Table134[[#This Row],[time]]-2)*2</f>
        <v>-0.42929999999999957</v>
      </c>
      <c r="F39">
        <v>94.840299999999999</v>
      </c>
      <c r="G39">
        <v>2.2146499999999998</v>
      </c>
      <c r="H39">
        <f>-(Table134[[#This Row],[time]]-2)*2</f>
        <v>-0.42929999999999957</v>
      </c>
      <c r="I39">
        <v>88.875200000000007</v>
      </c>
      <c r="J39">
        <v>2.2146499999999998</v>
      </c>
      <c r="K39">
        <f>-(Table134[[#This Row],[time]]-2)*2</f>
        <v>-0.42929999999999957</v>
      </c>
      <c r="L39">
        <v>86.866699999999994</v>
      </c>
      <c r="M39">
        <v>2.2146499999999998</v>
      </c>
      <c r="N39">
        <f>-(Table134[[#This Row],[time]]-2)*2</f>
        <v>-0.42929999999999957</v>
      </c>
      <c r="O39">
        <v>81.584999999999994</v>
      </c>
      <c r="P39">
        <v>2.2146499999999998</v>
      </c>
      <c r="Q39">
        <f>-(Table134[[#This Row],[time]]-2)*2</f>
        <v>-0.42929999999999957</v>
      </c>
      <c r="R39">
        <v>88.696299999999994</v>
      </c>
      <c r="S39">
        <v>2.2146499999999998</v>
      </c>
      <c r="T39">
        <f>-(Table134[[#This Row],[time]]-2)*2</f>
        <v>-0.42929999999999957</v>
      </c>
      <c r="U39">
        <v>79.790800000000004</v>
      </c>
      <c r="V39">
        <v>2.2146499999999998</v>
      </c>
      <c r="W39">
        <f>-(Table134[[#This Row],[time]]-2)*2</f>
        <v>-0.42929999999999957</v>
      </c>
      <c r="X39">
        <v>82.460999999999999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89.145399999999995</v>
      </c>
      <c r="D40">
        <v>2.2715999999999998</v>
      </c>
      <c r="E40">
        <f>-(Table134[[#This Row],[time]]-2)*2</f>
        <v>-0.54319999999999968</v>
      </c>
      <c r="F40">
        <v>94.470299999999995</v>
      </c>
      <c r="G40">
        <v>2.2715999999999998</v>
      </c>
      <c r="H40">
        <f>-(Table134[[#This Row],[time]]-2)*2</f>
        <v>-0.54319999999999968</v>
      </c>
      <c r="I40">
        <v>88.988799999999998</v>
      </c>
      <c r="J40">
        <v>2.2715999999999998</v>
      </c>
      <c r="K40">
        <f>-(Table134[[#This Row],[time]]-2)*2</f>
        <v>-0.54319999999999968</v>
      </c>
      <c r="L40">
        <v>86.998999999999995</v>
      </c>
      <c r="M40">
        <v>2.2715999999999998</v>
      </c>
      <c r="N40">
        <f>-(Table134[[#This Row],[time]]-2)*2</f>
        <v>-0.54319999999999968</v>
      </c>
      <c r="O40">
        <v>81.072699999999998</v>
      </c>
      <c r="P40">
        <v>2.2715999999999998</v>
      </c>
      <c r="Q40">
        <f>-(Table134[[#This Row],[time]]-2)*2</f>
        <v>-0.54319999999999968</v>
      </c>
      <c r="R40">
        <v>88.950900000000004</v>
      </c>
      <c r="S40">
        <v>2.2715999999999998</v>
      </c>
      <c r="T40">
        <f>-(Table134[[#This Row],[time]]-2)*2</f>
        <v>-0.54319999999999968</v>
      </c>
      <c r="U40">
        <v>80.069100000000006</v>
      </c>
      <c r="V40">
        <v>2.2715999999999998</v>
      </c>
      <c r="W40">
        <f>-(Table134[[#This Row],[time]]-2)*2</f>
        <v>-0.54319999999999968</v>
      </c>
      <c r="X40">
        <v>82.185400000000001</v>
      </c>
    </row>
    <row r="41" spans="1:24" x14ac:dyDescent="0.3">
      <c r="A41">
        <v>2.32233</v>
      </c>
      <c r="B41">
        <f>-(Table134[[#This Row],[time]]-2)*2</f>
        <v>-0.64466000000000001</v>
      </c>
      <c r="C41">
        <v>88.793700000000001</v>
      </c>
      <c r="D41">
        <v>2.32233</v>
      </c>
      <c r="E41">
        <f>-(Table134[[#This Row],[time]]-2)*2</f>
        <v>-0.64466000000000001</v>
      </c>
      <c r="F41">
        <v>94.146199999999993</v>
      </c>
      <c r="G41">
        <v>2.32233</v>
      </c>
      <c r="H41">
        <f>-(Table134[[#This Row],[time]]-2)*2</f>
        <v>-0.64466000000000001</v>
      </c>
      <c r="I41">
        <v>89.127200000000002</v>
      </c>
      <c r="J41">
        <v>2.32233</v>
      </c>
      <c r="K41">
        <f>-(Table134[[#This Row],[time]]-2)*2</f>
        <v>-0.64466000000000001</v>
      </c>
      <c r="L41">
        <v>87.121899999999997</v>
      </c>
      <c r="M41">
        <v>2.32233</v>
      </c>
      <c r="N41">
        <f>-(Table134[[#This Row],[time]]-2)*2</f>
        <v>-0.64466000000000001</v>
      </c>
      <c r="O41">
        <v>80.937399999999997</v>
      </c>
      <c r="P41">
        <v>2.32233</v>
      </c>
      <c r="Q41">
        <f>-(Table134[[#This Row],[time]]-2)*2</f>
        <v>-0.64466000000000001</v>
      </c>
      <c r="R41">
        <v>88.922200000000004</v>
      </c>
      <c r="S41">
        <v>2.32233</v>
      </c>
      <c r="T41">
        <f>-(Table134[[#This Row],[time]]-2)*2</f>
        <v>-0.64466000000000001</v>
      </c>
      <c r="U41">
        <v>80.1858</v>
      </c>
      <c r="V41">
        <v>2.32233</v>
      </c>
      <c r="W41">
        <f>-(Table134[[#This Row],[time]]-2)*2</f>
        <v>-0.64466000000000001</v>
      </c>
      <c r="X41">
        <v>81.762600000000006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88.580500000000001</v>
      </c>
      <c r="D42">
        <v>2.3587899999999999</v>
      </c>
      <c r="E42">
        <f>-(Table134[[#This Row],[time]]-2)*2</f>
        <v>-0.71757999999999988</v>
      </c>
      <c r="F42">
        <v>93.857200000000006</v>
      </c>
      <c r="G42">
        <v>2.3587899999999999</v>
      </c>
      <c r="H42">
        <f>-(Table134[[#This Row],[time]]-2)*2</f>
        <v>-0.71757999999999988</v>
      </c>
      <c r="I42">
        <v>88.507000000000005</v>
      </c>
      <c r="J42">
        <v>2.3587899999999999</v>
      </c>
      <c r="K42">
        <f>-(Table134[[#This Row],[time]]-2)*2</f>
        <v>-0.71757999999999988</v>
      </c>
      <c r="L42">
        <v>87.206999999999994</v>
      </c>
      <c r="M42">
        <v>2.3587899999999999</v>
      </c>
      <c r="N42">
        <f>-(Table134[[#This Row],[time]]-2)*2</f>
        <v>-0.71757999999999988</v>
      </c>
      <c r="O42">
        <v>80.344099999999997</v>
      </c>
      <c r="P42">
        <v>2.3587899999999999</v>
      </c>
      <c r="Q42">
        <f>-(Table134[[#This Row],[time]]-2)*2</f>
        <v>-0.71757999999999988</v>
      </c>
      <c r="R42">
        <v>88.388199999999998</v>
      </c>
      <c r="S42">
        <v>2.3587899999999999</v>
      </c>
      <c r="T42">
        <f>-(Table134[[#This Row],[time]]-2)*2</f>
        <v>-0.71757999999999988</v>
      </c>
      <c r="U42">
        <v>80.105999999999995</v>
      </c>
      <c r="V42">
        <v>2.3587899999999999</v>
      </c>
      <c r="W42">
        <f>-(Table134[[#This Row],[time]]-2)*2</f>
        <v>-0.71757999999999988</v>
      </c>
      <c r="X42">
        <v>81.561999999999998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88.364000000000004</v>
      </c>
      <c r="D43">
        <v>2.4015499999999999</v>
      </c>
      <c r="E43">
        <f>-(Table134[[#This Row],[time]]-2)*2</f>
        <v>-0.8030999999999997</v>
      </c>
      <c r="F43">
        <v>93.551299999999998</v>
      </c>
      <c r="G43">
        <v>2.4015499999999999</v>
      </c>
      <c r="H43">
        <f>-(Table134[[#This Row],[time]]-2)*2</f>
        <v>-0.8030999999999997</v>
      </c>
      <c r="I43">
        <v>88.627200000000002</v>
      </c>
      <c r="J43">
        <v>2.4015499999999999</v>
      </c>
      <c r="K43">
        <f>-(Table134[[#This Row],[time]]-2)*2</f>
        <v>-0.8030999999999997</v>
      </c>
      <c r="L43">
        <v>87.317300000000003</v>
      </c>
      <c r="M43">
        <v>2.4015499999999999</v>
      </c>
      <c r="N43">
        <f>-(Table134[[#This Row],[time]]-2)*2</f>
        <v>-0.8030999999999997</v>
      </c>
      <c r="O43">
        <v>79.246899999999997</v>
      </c>
      <c r="P43">
        <v>2.4015499999999999</v>
      </c>
      <c r="Q43">
        <f>-(Table134[[#This Row],[time]]-2)*2</f>
        <v>-0.8030999999999997</v>
      </c>
      <c r="R43">
        <v>87.713899999999995</v>
      </c>
      <c r="S43">
        <v>2.4015499999999999</v>
      </c>
      <c r="T43">
        <f>-(Table134[[#This Row],[time]]-2)*2</f>
        <v>-0.8030999999999997</v>
      </c>
      <c r="U43">
        <v>80.006299999999996</v>
      </c>
      <c r="V43">
        <v>2.4015499999999999</v>
      </c>
      <c r="W43">
        <f>-(Table134[[#This Row],[time]]-2)*2</f>
        <v>-0.8030999999999997</v>
      </c>
      <c r="X43">
        <v>81.384200000000007</v>
      </c>
    </row>
    <row r="44" spans="1:24" x14ac:dyDescent="0.3">
      <c r="A44">
        <v>2.47973</v>
      </c>
      <c r="B44">
        <f>-(Table134[[#This Row],[time]]-2)*2</f>
        <v>-0.95945999999999998</v>
      </c>
      <c r="C44">
        <v>88.171499999999995</v>
      </c>
      <c r="D44">
        <v>2.47973</v>
      </c>
      <c r="E44">
        <f>-(Table134[[#This Row],[time]]-2)*2</f>
        <v>-0.95945999999999998</v>
      </c>
      <c r="F44">
        <v>93.204800000000006</v>
      </c>
      <c r="G44">
        <v>2.47973</v>
      </c>
      <c r="H44">
        <f>-(Table134[[#This Row],[time]]-2)*2</f>
        <v>-0.95945999999999998</v>
      </c>
      <c r="I44">
        <v>88.781400000000005</v>
      </c>
      <c r="J44">
        <v>2.47973</v>
      </c>
      <c r="K44">
        <f>-(Table134[[#This Row],[time]]-2)*2</f>
        <v>-0.95945999999999998</v>
      </c>
      <c r="L44">
        <v>87.441400000000002</v>
      </c>
      <c r="M44">
        <v>2.47973</v>
      </c>
      <c r="N44">
        <f>-(Table134[[#This Row],[time]]-2)*2</f>
        <v>-0.95945999999999998</v>
      </c>
      <c r="O44">
        <v>78.350200000000001</v>
      </c>
      <c r="P44">
        <v>2.47973</v>
      </c>
      <c r="Q44">
        <f>-(Table134[[#This Row],[time]]-2)*2</f>
        <v>-0.95945999999999998</v>
      </c>
      <c r="R44">
        <v>86.977599999999995</v>
      </c>
      <c r="S44">
        <v>2.47973</v>
      </c>
      <c r="T44">
        <f>-(Table134[[#This Row],[time]]-2)*2</f>
        <v>-0.95945999999999998</v>
      </c>
      <c r="U44">
        <v>79.663200000000003</v>
      </c>
      <c r="V44">
        <v>2.47973</v>
      </c>
      <c r="W44">
        <f>-(Table134[[#This Row],[time]]-2)*2</f>
        <v>-0.95945999999999998</v>
      </c>
      <c r="X44">
        <v>80.380700000000004</v>
      </c>
    </row>
    <row r="45" spans="1:24" x14ac:dyDescent="0.3">
      <c r="A45">
        <v>2.51017</v>
      </c>
      <c r="B45">
        <f>-(Table134[[#This Row],[time]]-2)*2</f>
        <v>-1.02034</v>
      </c>
      <c r="C45">
        <v>88.026799999999994</v>
      </c>
      <c r="D45">
        <v>2.51017</v>
      </c>
      <c r="E45">
        <f>-(Table134[[#This Row],[time]]-2)*2</f>
        <v>-1.02034</v>
      </c>
      <c r="F45">
        <v>93.105500000000006</v>
      </c>
      <c r="G45">
        <v>2.51017</v>
      </c>
      <c r="H45">
        <f>-(Table134[[#This Row],[time]]-2)*2</f>
        <v>-1.02034</v>
      </c>
      <c r="I45">
        <v>88.962500000000006</v>
      </c>
      <c r="J45">
        <v>2.51017</v>
      </c>
      <c r="K45">
        <f>-(Table134[[#This Row],[time]]-2)*2</f>
        <v>-1.02034</v>
      </c>
      <c r="L45">
        <v>87.889499999999998</v>
      </c>
      <c r="M45">
        <v>2.51017</v>
      </c>
      <c r="N45">
        <f>-(Table134[[#This Row],[time]]-2)*2</f>
        <v>-1.02034</v>
      </c>
      <c r="O45">
        <v>77.680599999999998</v>
      </c>
      <c r="P45">
        <v>2.51017</v>
      </c>
      <c r="Q45">
        <f>-(Table134[[#This Row],[time]]-2)*2</f>
        <v>-1.02034</v>
      </c>
      <c r="R45">
        <v>86.243700000000004</v>
      </c>
      <c r="S45">
        <v>2.51017</v>
      </c>
      <c r="T45">
        <f>-(Table134[[#This Row],[time]]-2)*2</f>
        <v>-1.02034</v>
      </c>
      <c r="U45">
        <v>79.2136</v>
      </c>
      <c r="V45">
        <v>2.51017</v>
      </c>
      <c r="W45">
        <f>-(Table134[[#This Row],[time]]-2)*2</f>
        <v>-1.02034</v>
      </c>
      <c r="X45">
        <v>80.093900000000005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87.786799999999999</v>
      </c>
      <c r="D46">
        <v>2.5632600000000001</v>
      </c>
      <c r="E46">
        <f>-(Table134[[#This Row],[time]]-2)*2</f>
        <v>-1.1265200000000002</v>
      </c>
      <c r="F46">
        <v>93.007400000000004</v>
      </c>
      <c r="G46">
        <v>2.5632600000000001</v>
      </c>
      <c r="H46">
        <f>-(Table134[[#This Row],[time]]-2)*2</f>
        <v>-1.1265200000000002</v>
      </c>
      <c r="I46">
        <v>89.149299999999997</v>
      </c>
      <c r="J46">
        <v>2.5632600000000001</v>
      </c>
      <c r="K46">
        <f>-(Table134[[#This Row],[time]]-2)*2</f>
        <v>-1.1265200000000002</v>
      </c>
      <c r="L46">
        <v>88.083799999999997</v>
      </c>
      <c r="M46">
        <v>2.5632600000000001</v>
      </c>
      <c r="N46">
        <f>-(Table134[[#This Row],[time]]-2)*2</f>
        <v>-1.1265200000000002</v>
      </c>
      <c r="O46">
        <v>76.719899999999996</v>
      </c>
      <c r="P46">
        <v>2.5632600000000001</v>
      </c>
      <c r="Q46">
        <f>-(Table134[[#This Row],[time]]-2)*2</f>
        <v>-1.1265200000000002</v>
      </c>
      <c r="R46">
        <v>84.722399999999993</v>
      </c>
      <c r="S46">
        <v>2.5632600000000001</v>
      </c>
      <c r="T46">
        <f>-(Table134[[#This Row],[time]]-2)*2</f>
        <v>-1.1265200000000002</v>
      </c>
      <c r="U46">
        <v>78.326400000000007</v>
      </c>
      <c r="V46">
        <v>2.5632600000000001</v>
      </c>
      <c r="W46">
        <f>-(Table134[[#This Row],[time]]-2)*2</f>
        <v>-1.1265200000000002</v>
      </c>
      <c r="X46">
        <v>79.795699999999997</v>
      </c>
    </row>
    <row r="47" spans="1:24" x14ac:dyDescent="0.3">
      <c r="A47">
        <v>2.61022</v>
      </c>
      <c r="B47">
        <f>-(Table134[[#This Row],[time]]-2)*2</f>
        <v>-1.22044</v>
      </c>
      <c r="C47">
        <v>87.682000000000002</v>
      </c>
      <c r="D47">
        <v>2.61022</v>
      </c>
      <c r="E47">
        <f>-(Table134[[#This Row],[time]]-2)*2</f>
        <v>-1.22044</v>
      </c>
      <c r="F47">
        <v>92.928299999999993</v>
      </c>
      <c r="G47">
        <v>2.61022</v>
      </c>
      <c r="H47">
        <f>-(Table134[[#This Row],[time]]-2)*2</f>
        <v>-1.22044</v>
      </c>
      <c r="I47">
        <v>89.555700000000002</v>
      </c>
      <c r="J47">
        <v>2.61022</v>
      </c>
      <c r="K47">
        <f>-(Table134[[#This Row],[time]]-2)*2</f>
        <v>-1.22044</v>
      </c>
      <c r="L47">
        <v>88.218699999999998</v>
      </c>
      <c r="M47">
        <v>2.61022</v>
      </c>
      <c r="N47">
        <f>-(Table134[[#This Row],[time]]-2)*2</f>
        <v>-1.22044</v>
      </c>
      <c r="O47">
        <v>75.875100000000003</v>
      </c>
      <c r="P47">
        <v>2.61022</v>
      </c>
      <c r="Q47">
        <f>-(Table134[[#This Row],[time]]-2)*2</f>
        <v>-1.22044</v>
      </c>
      <c r="R47">
        <v>84.049599999999998</v>
      </c>
      <c r="S47">
        <v>2.61022</v>
      </c>
      <c r="T47">
        <f>-(Table134[[#This Row],[time]]-2)*2</f>
        <v>-1.22044</v>
      </c>
      <c r="U47">
        <v>77.649500000000003</v>
      </c>
      <c r="V47">
        <v>2.61022</v>
      </c>
      <c r="W47">
        <f>-(Table134[[#This Row],[time]]-2)*2</f>
        <v>-1.22044</v>
      </c>
      <c r="X47">
        <v>79.618600000000001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87.316699999999997</v>
      </c>
      <c r="D48">
        <v>2.6619299999999999</v>
      </c>
      <c r="E48">
        <f>-(Table134[[#This Row],[time]]-2)*2</f>
        <v>-1.3238599999999998</v>
      </c>
      <c r="F48">
        <v>92.853999999999999</v>
      </c>
      <c r="G48">
        <v>2.6619299999999999</v>
      </c>
      <c r="H48">
        <f>-(Table134[[#This Row],[time]]-2)*2</f>
        <v>-1.3238599999999998</v>
      </c>
      <c r="I48">
        <v>89.671300000000002</v>
      </c>
      <c r="J48">
        <v>2.6619299999999999</v>
      </c>
      <c r="K48">
        <f>-(Table134[[#This Row],[time]]-2)*2</f>
        <v>-1.3238599999999998</v>
      </c>
      <c r="L48">
        <v>88.3643</v>
      </c>
      <c r="M48">
        <v>2.6619299999999999</v>
      </c>
      <c r="N48">
        <f>-(Table134[[#This Row],[time]]-2)*2</f>
        <v>-1.3238599999999998</v>
      </c>
      <c r="O48">
        <v>75.034700000000001</v>
      </c>
      <c r="P48">
        <v>2.6619299999999999</v>
      </c>
      <c r="Q48">
        <f>-(Table134[[#This Row],[time]]-2)*2</f>
        <v>-1.3238599999999998</v>
      </c>
      <c r="R48">
        <v>83.401799999999994</v>
      </c>
      <c r="S48">
        <v>2.6619299999999999</v>
      </c>
      <c r="T48">
        <f>-(Table134[[#This Row],[time]]-2)*2</f>
        <v>-1.3238599999999998</v>
      </c>
      <c r="U48">
        <v>76.959299999999999</v>
      </c>
      <c r="V48">
        <v>2.6619299999999999</v>
      </c>
      <c r="W48">
        <f>-(Table134[[#This Row],[time]]-2)*2</f>
        <v>-1.3238599999999998</v>
      </c>
      <c r="X48">
        <v>78.082599999999999</v>
      </c>
    </row>
    <row r="49" spans="1:24" x14ac:dyDescent="0.3">
      <c r="A49">
        <v>2.70424</v>
      </c>
      <c r="B49">
        <f>-(Table134[[#This Row],[time]]-2)*2</f>
        <v>-1.40848</v>
      </c>
      <c r="C49">
        <v>87.224599999999995</v>
      </c>
      <c r="D49">
        <v>2.70424</v>
      </c>
      <c r="E49">
        <f>-(Table134[[#This Row],[time]]-2)*2</f>
        <v>-1.40848</v>
      </c>
      <c r="F49">
        <v>92.802400000000006</v>
      </c>
      <c r="G49">
        <v>2.70424</v>
      </c>
      <c r="H49">
        <f>-(Table134[[#This Row],[time]]-2)*2</f>
        <v>-1.40848</v>
      </c>
      <c r="I49">
        <v>89.577100000000002</v>
      </c>
      <c r="J49">
        <v>2.70424</v>
      </c>
      <c r="K49">
        <f>-(Table134[[#This Row],[time]]-2)*2</f>
        <v>-1.40848</v>
      </c>
      <c r="L49">
        <v>88.459400000000002</v>
      </c>
      <c r="M49">
        <v>2.70424</v>
      </c>
      <c r="N49">
        <f>-(Table134[[#This Row],[time]]-2)*2</f>
        <v>-1.40848</v>
      </c>
      <c r="O49">
        <v>74.075900000000004</v>
      </c>
      <c r="P49">
        <v>2.70424</v>
      </c>
      <c r="Q49">
        <f>-(Table134[[#This Row],[time]]-2)*2</f>
        <v>-1.40848</v>
      </c>
      <c r="R49">
        <v>82.685299999999998</v>
      </c>
      <c r="S49">
        <v>2.70424</v>
      </c>
      <c r="T49">
        <f>-(Table134[[#This Row],[time]]-2)*2</f>
        <v>-1.40848</v>
      </c>
      <c r="U49">
        <v>76.194999999999993</v>
      </c>
      <c r="V49">
        <v>2.70424</v>
      </c>
      <c r="W49">
        <f>-(Table134[[#This Row],[time]]-2)*2</f>
        <v>-1.40848</v>
      </c>
      <c r="X49">
        <v>77.865899999999996</v>
      </c>
    </row>
    <row r="50" spans="1:24" x14ac:dyDescent="0.3">
      <c r="A50">
        <v>2.75779</v>
      </c>
      <c r="B50">
        <f>-(Table134[[#This Row],[time]]-2)*2</f>
        <v>-1.5155799999999999</v>
      </c>
      <c r="C50">
        <v>86.842600000000004</v>
      </c>
      <c r="D50">
        <v>2.75779</v>
      </c>
      <c r="E50">
        <f>-(Table134[[#This Row],[time]]-2)*2</f>
        <v>-1.5155799999999999</v>
      </c>
      <c r="F50">
        <v>92.772999999999996</v>
      </c>
      <c r="G50">
        <v>2.75779</v>
      </c>
      <c r="H50">
        <f>-(Table134[[#This Row],[time]]-2)*2</f>
        <v>-1.5155799999999999</v>
      </c>
      <c r="I50">
        <v>89.434799999999996</v>
      </c>
      <c r="J50">
        <v>2.75779</v>
      </c>
      <c r="K50">
        <f>-(Table134[[#This Row],[time]]-2)*2</f>
        <v>-1.5155799999999999</v>
      </c>
      <c r="L50">
        <v>88.544600000000003</v>
      </c>
      <c r="M50">
        <v>2.75779</v>
      </c>
      <c r="N50">
        <f>-(Table134[[#This Row],[time]]-2)*2</f>
        <v>-1.5155799999999999</v>
      </c>
      <c r="O50">
        <v>73.136099999999999</v>
      </c>
      <c r="P50">
        <v>2.75779</v>
      </c>
      <c r="Q50">
        <f>-(Table134[[#This Row],[time]]-2)*2</f>
        <v>-1.5155799999999999</v>
      </c>
      <c r="R50">
        <v>81.842299999999994</v>
      </c>
      <c r="S50">
        <v>2.75779</v>
      </c>
      <c r="T50">
        <f>-(Table134[[#This Row],[time]]-2)*2</f>
        <v>-1.5155799999999999</v>
      </c>
      <c r="U50">
        <v>75.433899999999994</v>
      </c>
      <c r="V50">
        <v>2.75779</v>
      </c>
      <c r="W50">
        <f>-(Table134[[#This Row],[time]]-2)*2</f>
        <v>-1.5155799999999999</v>
      </c>
      <c r="X50">
        <v>77.570099999999996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86.695599999999999</v>
      </c>
      <c r="D51">
        <v>2.8044500000000001</v>
      </c>
      <c r="E51">
        <f>-(Table134[[#This Row],[time]]-2)*2</f>
        <v>-1.6089000000000002</v>
      </c>
      <c r="F51">
        <v>92.772499999999994</v>
      </c>
      <c r="G51">
        <v>2.8044500000000001</v>
      </c>
      <c r="H51">
        <f>-(Table134[[#This Row],[time]]-2)*2</f>
        <v>-1.6089000000000002</v>
      </c>
      <c r="I51">
        <v>89.960300000000004</v>
      </c>
      <c r="J51">
        <v>2.8044500000000001</v>
      </c>
      <c r="K51">
        <f>-(Table134[[#This Row],[time]]-2)*2</f>
        <v>-1.6089000000000002</v>
      </c>
      <c r="L51">
        <v>88.276399999999995</v>
      </c>
      <c r="M51">
        <v>2.8044500000000001</v>
      </c>
      <c r="N51">
        <f>-(Table134[[#This Row],[time]]-2)*2</f>
        <v>-1.6089000000000002</v>
      </c>
      <c r="O51">
        <v>72.196600000000004</v>
      </c>
      <c r="P51">
        <v>2.8044500000000001</v>
      </c>
      <c r="Q51">
        <f>-(Table134[[#This Row],[time]]-2)*2</f>
        <v>-1.6089000000000002</v>
      </c>
      <c r="R51">
        <v>81.049199999999999</v>
      </c>
      <c r="S51">
        <v>2.8044500000000001</v>
      </c>
      <c r="T51">
        <f>-(Table134[[#This Row],[time]]-2)*2</f>
        <v>-1.6089000000000002</v>
      </c>
      <c r="U51">
        <v>74.715699999999998</v>
      </c>
      <c r="V51">
        <v>2.8044500000000001</v>
      </c>
      <c r="W51">
        <f>-(Table134[[#This Row],[time]]-2)*2</f>
        <v>-1.6089000000000002</v>
      </c>
      <c r="X51">
        <v>77.343599999999995</v>
      </c>
    </row>
    <row r="52" spans="1:24" x14ac:dyDescent="0.3">
      <c r="A52">
        <v>2.8546</v>
      </c>
      <c r="B52">
        <f>-(Table134[[#This Row],[time]]-2)*2</f>
        <v>-1.7092000000000001</v>
      </c>
      <c r="C52">
        <v>86.676900000000003</v>
      </c>
      <c r="D52">
        <v>2.8546</v>
      </c>
      <c r="E52">
        <f>-(Table134[[#This Row],[time]]-2)*2</f>
        <v>-1.7092000000000001</v>
      </c>
      <c r="F52">
        <v>92.796700000000001</v>
      </c>
      <c r="G52">
        <v>2.8546</v>
      </c>
      <c r="H52">
        <f>-(Table134[[#This Row],[time]]-2)*2</f>
        <v>-1.7092000000000001</v>
      </c>
      <c r="I52">
        <v>90.357500000000002</v>
      </c>
      <c r="J52">
        <v>2.8546</v>
      </c>
      <c r="K52">
        <f>-(Table134[[#This Row],[time]]-2)*2</f>
        <v>-1.7092000000000001</v>
      </c>
      <c r="L52">
        <v>88.139899999999997</v>
      </c>
      <c r="M52">
        <v>2.8546</v>
      </c>
      <c r="N52">
        <f>-(Table134[[#This Row],[time]]-2)*2</f>
        <v>-1.7092000000000001</v>
      </c>
      <c r="O52">
        <v>70.558000000000007</v>
      </c>
      <c r="P52">
        <v>2.8546</v>
      </c>
      <c r="Q52">
        <f>-(Table134[[#This Row],[time]]-2)*2</f>
        <v>-1.7092000000000001</v>
      </c>
      <c r="R52">
        <v>80.246700000000004</v>
      </c>
      <c r="S52">
        <v>2.8546</v>
      </c>
      <c r="T52">
        <f>-(Table134[[#This Row],[time]]-2)*2</f>
        <v>-1.7092000000000001</v>
      </c>
      <c r="U52">
        <v>74.132499999999993</v>
      </c>
      <c r="V52">
        <v>2.8546</v>
      </c>
      <c r="W52">
        <f>-(Table134[[#This Row],[time]]-2)*2</f>
        <v>-1.7092000000000001</v>
      </c>
      <c r="X52">
        <v>77.109300000000005</v>
      </c>
    </row>
    <row r="53" spans="1:24" x14ac:dyDescent="0.3">
      <c r="A53">
        <v>2.90442</v>
      </c>
      <c r="B53">
        <f>-(Table134[[#This Row],[time]]-2)*2</f>
        <v>-1.80884</v>
      </c>
      <c r="C53">
        <v>86.694299999999998</v>
      </c>
      <c r="D53">
        <v>2.90442</v>
      </c>
      <c r="E53">
        <f>-(Table134[[#This Row],[time]]-2)*2</f>
        <v>-1.80884</v>
      </c>
      <c r="F53">
        <v>92.793300000000002</v>
      </c>
      <c r="G53">
        <v>2.90442</v>
      </c>
      <c r="H53">
        <f>-(Table134[[#This Row],[time]]-2)*2</f>
        <v>-1.80884</v>
      </c>
      <c r="I53">
        <v>90.097899999999996</v>
      </c>
      <c r="J53">
        <v>2.90442</v>
      </c>
      <c r="K53">
        <f>-(Table134[[#This Row],[time]]-2)*2</f>
        <v>-1.80884</v>
      </c>
      <c r="L53">
        <v>88.021900000000002</v>
      </c>
      <c r="M53">
        <v>2.90442</v>
      </c>
      <c r="N53">
        <f>-(Table134[[#This Row],[time]]-2)*2</f>
        <v>-1.80884</v>
      </c>
      <c r="O53">
        <v>69.302499999999995</v>
      </c>
      <c r="P53">
        <v>2.90442</v>
      </c>
      <c r="Q53">
        <f>-(Table134[[#This Row],[time]]-2)*2</f>
        <v>-1.80884</v>
      </c>
      <c r="R53">
        <v>78.510900000000007</v>
      </c>
      <c r="S53">
        <v>2.90442</v>
      </c>
      <c r="T53">
        <f>-(Table134[[#This Row],[time]]-2)*2</f>
        <v>-1.80884</v>
      </c>
      <c r="U53">
        <v>73.400899999999993</v>
      </c>
      <c r="V53">
        <v>2.90442</v>
      </c>
      <c r="W53">
        <f>-(Table134[[#This Row],[time]]-2)*2</f>
        <v>-1.80884</v>
      </c>
      <c r="X53">
        <v>76.776600000000002</v>
      </c>
    </row>
    <row r="54" spans="1:24" x14ac:dyDescent="0.3">
      <c r="A54">
        <v>2.95797</v>
      </c>
      <c r="B54">
        <f>-(Table134[[#This Row],[time]]-2)*2</f>
        <v>-1.91594</v>
      </c>
      <c r="C54">
        <v>86.754400000000004</v>
      </c>
      <c r="D54">
        <v>2.95797</v>
      </c>
      <c r="E54">
        <f>-(Table134[[#This Row],[time]]-2)*2</f>
        <v>-1.91594</v>
      </c>
      <c r="F54">
        <v>92.893699999999995</v>
      </c>
      <c r="G54">
        <v>2.95797</v>
      </c>
      <c r="H54">
        <f>-(Table134[[#This Row],[time]]-2)*2</f>
        <v>-1.91594</v>
      </c>
      <c r="I54">
        <v>89.778099999999995</v>
      </c>
      <c r="J54">
        <v>2.95797</v>
      </c>
      <c r="K54">
        <f>-(Table134[[#This Row],[time]]-2)*2</f>
        <v>-1.91594</v>
      </c>
      <c r="L54">
        <v>87.791799999999995</v>
      </c>
      <c r="M54">
        <v>2.95797</v>
      </c>
      <c r="N54">
        <f>-(Table134[[#This Row],[time]]-2)*2</f>
        <v>-1.91594</v>
      </c>
      <c r="O54">
        <v>68.2059</v>
      </c>
      <c r="P54">
        <v>2.95797</v>
      </c>
      <c r="Q54">
        <f>-(Table134[[#This Row],[time]]-2)*2</f>
        <v>-1.91594</v>
      </c>
      <c r="R54">
        <v>76.795900000000003</v>
      </c>
      <c r="S54">
        <v>2.95797</v>
      </c>
      <c r="T54">
        <f>-(Table134[[#This Row],[time]]-2)*2</f>
        <v>-1.91594</v>
      </c>
      <c r="U54">
        <v>72.823300000000003</v>
      </c>
      <c r="V54">
        <v>2.95797</v>
      </c>
      <c r="W54">
        <f>-(Table134[[#This Row],[time]]-2)*2</f>
        <v>-1.91594</v>
      </c>
      <c r="X54">
        <v>76.537000000000006</v>
      </c>
    </row>
    <row r="55" spans="1:24" x14ac:dyDescent="0.3">
      <c r="A55">
        <v>3</v>
      </c>
      <c r="B55">
        <f>-(Table134[[#This Row],[time]]-2)*2</f>
        <v>-2</v>
      </c>
      <c r="C55">
        <v>86.820999999999998</v>
      </c>
      <c r="D55">
        <v>3</v>
      </c>
      <c r="E55">
        <f>-(Table134[[#This Row],[time]]-2)*2</f>
        <v>-2</v>
      </c>
      <c r="F55">
        <v>93.001300000000001</v>
      </c>
      <c r="G55">
        <v>3</v>
      </c>
      <c r="H55">
        <f>-(Table134[[#This Row],[time]]-2)*2</f>
        <v>-2</v>
      </c>
      <c r="I55">
        <v>89.483500000000006</v>
      </c>
      <c r="J55">
        <v>3</v>
      </c>
      <c r="K55">
        <f>-(Table134[[#This Row],[time]]-2)*2</f>
        <v>-2</v>
      </c>
      <c r="L55">
        <v>87.644300000000001</v>
      </c>
      <c r="M55">
        <v>3</v>
      </c>
      <c r="N55">
        <f>-(Table134[[#This Row],[time]]-2)*2</f>
        <v>-2</v>
      </c>
      <c r="O55">
        <v>67.409599999999998</v>
      </c>
      <c r="P55">
        <v>3</v>
      </c>
      <c r="Q55">
        <f>-(Table134[[#This Row],[time]]-2)*2</f>
        <v>-2</v>
      </c>
      <c r="R55">
        <v>74.848100000000002</v>
      </c>
      <c r="S55">
        <v>3</v>
      </c>
      <c r="T55">
        <f>-(Table134[[#This Row],[time]]-2)*2</f>
        <v>-2</v>
      </c>
      <c r="U55">
        <v>72.344899999999996</v>
      </c>
      <c r="V55">
        <v>3</v>
      </c>
      <c r="W55">
        <f>-(Table134[[#This Row],[time]]-2)*2</f>
        <v>-2</v>
      </c>
      <c r="X55">
        <v>76.368300000000005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97FD93B-E346-4994-A827-E2B32763ED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A07125-1461-4035-A7D5-E8991AD4C7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6BE351-B2A4-453E-8CDB-C022889156F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2020-12-29T01:52:32Z</dcterms:created>
  <dcterms:modified xsi:type="dcterms:W3CDTF">2020-12-29T03:34:35Z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