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turner_fortlewis_edu/Documents/Disc/FacetContactArea/FixedTether/"/>
    </mc:Choice>
  </mc:AlternateContent>
  <xr:revisionPtr revIDLastSave="17" documentId="8_{B9817A16-6534-4D63-83BD-83B7181929C0}" xr6:coauthVersionLast="45" xr6:coauthVersionMax="45" xr10:uidLastSave="{118DD5E9-5E93-4651-AD19-0B5B390AE088}"/>
  <bookViews>
    <workbookView xWindow="2928" yWindow="2928" windowWidth="17280" windowHeight="9024" xr2:uid="{1F138A19-1763-4210-A38D-B6C8A28E12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5" i="1" l="1"/>
  <c r="T55" i="1"/>
  <c r="Q55" i="1"/>
  <c r="N55" i="1"/>
  <c r="K55" i="1"/>
  <c r="H55" i="1"/>
  <c r="E55" i="1"/>
  <c r="B55" i="1"/>
  <c r="W54" i="1"/>
  <c r="T54" i="1"/>
  <c r="Q54" i="1"/>
  <c r="N54" i="1"/>
  <c r="K54" i="1"/>
  <c r="H54" i="1"/>
  <c r="E54" i="1"/>
  <c r="B54" i="1"/>
  <c r="W53" i="1"/>
  <c r="T53" i="1"/>
  <c r="Q53" i="1"/>
  <c r="N53" i="1"/>
  <c r="K53" i="1"/>
  <c r="H53" i="1"/>
  <c r="E53" i="1"/>
  <c r="B53" i="1"/>
  <c r="W52" i="1"/>
  <c r="T52" i="1"/>
  <c r="Q52" i="1"/>
  <c r="N52" i="1"/>
  <c r="K52" i="1"/>
  <c r="H52" i="1"/>
  <c r="E52" i="1"/>
  <c r="B52" i="1"/>
  <c r="W51" i="1"/>
  <c r="T51" i="1"/>
  <c r="Q51" i="1"/>
  <c r="N51" i="1"/>
  <c r="K51" i="1"/>
  <c r="H51" i="1"/>
  <c r="E51" i="1"/>
  <c r="B51" i="1"/>
  <c r="W50" i="1"/>
  <c r="T50" i="1"/>
  <c r="Q50" i="1"/>
  <c r="N50" i="1"/>
  <c r="K50" i="1"/>
  <c r="H50" i="1"/>
  <c r="E50" i="1"/>
  <c r="B50" i="1"/>
  <c r="W49" i="1"/>
  <c r="T49" i="1"/>
  <c r="Q49" i="1"/>
  <c r="N49" i="1"/>
  <c r="K49" i="1"/>
  <c r="H49" i="1"/>
  <c r="E49" i="1"/>
  <c r="B49" i="1"/>
  <c r="W48" i="1"/>
  <c r="T48" i="1"/>
  <c r="Q48" i="1"/>
  <c r="N48" i="1"/>
  <c r="K48" i="1"/>
  <c r="H48" i="1"/>
  <c r="E48" i="1"/>
  <c r="B48" i="1"/>
  <c r="W47" i="1"/>
  <c r="T47" i="1"/>
  <c r="Q47" i="1"/>
  <c r="N47" i="1"/>
  <c r="K47" i="1"/>
  <c r="H47" i="1"/>
  <c r="E47" i="1"/>
  <c r="B47" i="1"/>
  <c r="W46" i="1"/>
  <c r="T46" i="1"/>
  <c r="Q46" i="1"/>
  <c r="N46" i="1"/>
  <c r="K46" i="1"/>
  <c r="H46" i="1"/>
  <c r="E46" i="1"/>
  <c r="B46" i="1"/>
  <c r="W45" i="1"/>
  <c r="T45" i="1"/>
  <c r="Q45" i="1"/>
  <c r="N45" i="1"/>
  <c r="K45" i="1"/>
  <c r="H45" i="1"/>
  <c r="E45" i="1"/>
  <c r="B45" i="1"/>
  <c r="W44" i="1"/>
  <c r="T44" i="1"/>
  <c r="Q44" i="1"/>
  <c r="N44" i="1"/>
  <c r="K44" i="1"/>
  <c r="H44" i="1"/>
  <c r="E44" i="1"/>
  <c r="B44" i="1"/>
  <c r="W43" i="1"/>
  <c r="T43" i="1"/>
  <c r="Q43" i="1"/>
  <c r="N43" i="1"/>
  <c r="K43" i="1"/>
  <c r="H43" i="1"/>
  <c r="E43" i="1"/>
  <c r="B43" i="1"/>
  <c r="W42" i="1"/>
  <c r="T42" i="1"/>
  <c r="Q42" i="1"/>
  <c r="N42" i="1"/>
  <c r="K42" i="1"/>
  <c r="H42" i="1"/>
  <c r="E42" i="1"/>
  <c r="B42" i="1"/>
  <c r="W41" i="1"/>
  <c r="T41" i="1"/>
  <c r="Q41" i="1"/>
  <c r="N41" i="1"/>
  <c r="K41" i="1"/>
  <c r="H41" i="1"/>
  <c r="E41" i="1"/>
  <c r="B41" i="1"/>
  <c r="W40" i="1"/>
  <c r="T40" i="1"/>
  <c r="Q40" i="1"/>
  <c r="N40" i="1"/>
  <c r="K40" i="1"/>
  <c r="H40" i="1"/>
  <c r="E40" i="1"/>
  <c r="B40" i="1"/>
  <c r="W39" i="1"/>
  <c r="T39" i="1"/>
  <c r="Q39" i="1"/>
  <c r="N39" i="1"/>
  <c r="K39" i="1"/>
  <c r="H39" i="1"/>
  <c r="E39" i="1"/>
  <c r="B39" i="1"/>
  <c r="W38" i="1"/>
  <c r="T38" i="1"/>
  <c r="Q38" i="1"/>
  <c r="N38" i="1"/>
  <c r="K38" i="1"/>
  <c r="H38" i="1"/>
  <c r="E38" i="1"/>
  <c r="B38" i="1"/>
  <c r="W37" i="1"/>
  <c r="T37" i="1"/>
  <c r="Q37" i="1"/>
  <c r="N37" i="1"/>
  <c r="K37" i="1"/>
  <c r="H37" i="1"/>
  <c r="E37" i="1"/>
  <c r="B37" i="1"/>
  <c r="W36" i="1"/>
  <c r="T36" i="1"/>
  <c r="Q36" i="1"/>
  <c r="N36" i="1"/>
  <c r="K36" i="1"/>
  <c r="H36" i="1"/>
  <c r="E36" i="1"/>
  <c r="B36" i="1"/>
  <c r="W35" i="1"/>
  <c r="T35" i="1"/>
  <c r="Q35" i="1"/>
  <c r="N35" i="1"/>
  <c r="K35" i="1"/>
  <c r="H35" i="1"/>
  <c r="E35" i="1"/>
  <c r="B35" i="1"/>
  <c r="W26" i="1"/>
  <c r="T26" i="1"/>
  <c r="Q26" i="1"/>
  <c r="N26" i="1"/>
  <c r="K26" i="1"/>
  <c r="H26" i="1"/>
  <c r="E26" i="1"/>
  <c r="B26" i="1"/>
  <c r="W25" i="1"/>
  <c r="T25" i="1"/>
  <c r="Q25" i="1"/>
  <c r="N25" i="1"/>
  <c r="K25" i="1"/>
  <c r="H25" i="1"/>
  <c r="E25" i="1"/>
  <c r="B25" i="1"/>
  <c r="W24" i="1"/>
  <c r="T24" i="1"/>
  <c r="Q24" i="1"/>
  <c r="N24" i="1"/>
  <c r="K24" i="1"/>
  <c r="H24" i="1"/>
  <c r="E24" i="1"/>
  <c r="B24" i="1"/>
  <c r="W23" i="1"/>
  <c r="T23" i="1"/>
  <c r="Q23" i="1"/>
  <c r="N23" i="1"/>
  <c r="K23" i="1"/>
  <c r="H23" i="1"/>
  <c r="E23" i="1"/>
  <c r="B23" i="1"/>
  <c r="W22" i="1"/>
  <c r="T22" i="1"/>
  <c r="Q22" i="1"/>
  <c r="N22" i="1"/>
  <c r="K22" i="1"/>
  <c r="H22" i="1"/>
  <c r="E22" i="1"/>
  <c r="B22" i="1"/>
  <c r="W21" i="1"/>
  <c r="T21" i="1"/>
  <c r="Q21" i="1"/>
  <c r="N21" i="1"/>
  <c r="K21" i="1"/>
  <c r="H21" i="1"/>
  <c r="E21" i="1"/>
  <c r="B21" i="1"/>
  <c r="W20" i="1"/>
  <c r="T20" i="1"/>
  <c r="Q20" i="1"/>
  <c r="N20" i="1"/>
  <c r="K20" i="1"/>
  <c r="H20" i="1"/>
  <c r="E20" i="1"/>
  <c r="B20" i="1"/>
  <c r="W19" i="1"/>
  <c r="T19" i="1"/>
  <c r="Q19" i="1"/>
  <c r="N19" i="1"/>
  <c r="K19" i="1"/>
  <c r="H19" i="1"/>
  <c r="E19" i="1"/>
  <c r="B19" i="1"/>
  <c r="W18" i="1"/>
  <c r="T18" i="1"/>
  <c r="Q18" i="1"/>
  <c r="N18" i="1"/>
  <c r="K18" i="1"/>
  <c r="H18" i="1"/>
  <c r="E18" i="1"/>
  <c r="B18" i="1"/>
  <c r="W17" i="1"/>
  <c r="T17" i="1"/>
  <c r="Q17" i="1"/>
  <c r="N17" i="1"/>
  <c r="K17" i="1"/>
  <c r="H17" i="1"/>
  <c r="E17" i="1"/>
  <c r="B17" i="1"/>
  <c r="W16" i="1"/>
  <c r="T16" i="1"/>
  <c r="Q16" i="1"/>
  <c r="N16" i="1"/>
  <c r="K16" i="1"/>
  <c r="H16" i="1"/>
  <c r="E16" i="1"/>
  <c r="B16" i="1"/>
  <c r="W15" i="1"/>
  <c r="T15" i="1"/>
  <c r="Q15" i="1"/>
  <c r="N15" i="1"/>
  <c r="K15" i="1"/>
  <c r="H15" i="1"/>
  <c r="E15" i="1"/>
  <c r="B15" i="1"/>
  <c r="W14" i="1"/>
  <c r="T14" i="1"/>
  <c r="Q14" i="1"/>
  <c r="N14" i="1"/>
  <c r="K14" i="1"/>
  <c r="H14" i="1"/>
  <c r="E14" i="1"/>
  <c r="B14" i="1"/>
  <c r="W13" i="1"/>
  <c r="T13" i="1"/>
  <c r="Q13" i="1"/>
  <c r="N13" i="1"/>
  <c r="K13" i="1"/>
  <c r="H13" i="1"/>
  <c r="E13" i="1"/>
  <c r="B13" i="1"/>
  <c r="W12" i="1"/>
  <c r="T12" i="1"/>
  <c r="Q12" i="1"/>
  <c r="N12" i="1"/>
  <c r="K12" i="1"/>
  <c r="H12" i="1"/>
  <c r="E12" i="1"/>
  <c r="B12" i="1"/>
  <c r="W11" i="1"/>
  <c r="T11" i="1"/>
  <c r="Q11" i="1"/>
  <c r="N11" i="1"/>
  <c r="K11" i="1"/>
  <c r="H11" i="1"/>
  <c r="E11" i="1"/>
  <c r="B11" i="1"/>
  <c r="W10" i="1"/>
  <c r="T10" i="1"/>
  <c r="Q10" i="1"/>
  <c r="N10" i="1"/>
  <c r="K10" i="1"/>
  <c r="H10" i="1"/>
  <c r="E10" i="1"/>
  <c r="B10" i="1"/>
  <c r="W9" i="1"/>
  <c r="T9" i="1"/>
  <c r="Q9" i="1"/>
  <c r="N9" i="1"/>
  <c r="K9" i="1"/>
  <c r="H9" i="1"/>
  <c r="E9" i="1"/>
  <c r="B9" i="1"/>
  <c r="W8" i="1"/>
  <c r="T8" i="1"/>
  <c r="Q8" i="1"/>
  <c r="N8" i="1"/>
  <c r="K8" i="1"/>
  <c r="H8" i="1"/>
  <c r="E8" i="1"/>
  <c r="B8" i="1"/>
  <c r="W7" i="1"/>
  <c r="T7" i="1"/>
  <c r="Q7" i="1"/>
  <c r="N7" i="1"/>
  <c r="K7" i="1"/>
  <c r="H7" i="1"/>
  <c r="E7" i="1"/>
  <c r="B7" i="1"/>
  <c r="W6" i="1"/>
  <c r="T6" i="1"/>
  <c r="Q6" i="1"/>
  <c r="N6" i="1"/>
  <c r="K6" i="1"/>
  <c r="H6" i="1"/>
  <c r="E6" i="1"/>
  <c r="B6" i="1"/>
</calcChain>
</file>

<file path=xl/sharedStrings.xml><?xml version="1.0" encoding="utf-8"?>
<sst xmlns="http://schemas.openxmlformats.org/spreadsheetml/2006/main" count="75" uniqueCount="20">
  <si>
    <t>Facet Contact Area (CAREA)</t>
  </si>
  <si>
    <t>units=</t>
  </si>
  <si>
    <t>mm^2</t>
  </si>
  <si>
    <t>6LR_7UR</t>
  </si>
  <si>
    <t>6LL_7UL</t>
  </si>
  <si>
    <t>5LR_6UR</t>
  </si>
  <si>
    <t>5LL_6UL</t>
  </si>
  <si>
    <t>4LR_5UR</t>
  </si>
  <si>
    <t>4LL_5UL</t>
  </si>
  <si>
    <t>3LR_4UR</t>
  </si>
  <si>
    <t>3LL_4UL</t>
  </si>
  <si>
    <t>time</t>
  </si>
  <si>
    <t>moment</t>
  </si>
  <si>
    <t xml:space="preserve">CAREA </t>
  </si>
  <si>
    <t>CAREA</t>
  </si>
  <si>
    <t>moment is negative bc of rotation</t>
  </si>
  <si>
    <t>6P  Fixed Tether</t>
  </si>
  <si>
    <t>S2_6P_Fixed_Tether.odb</t>
  </si>
  <si>
    <t>6N Fixed Tether</t>
  </si>
  <si>
    <t>S2_6N_Fixed_NoTether.odb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</si>
</sst>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93B17C-DBE3-4736-850E-5C73B56AC47C}" name="Table1" displayName="Table1" ref="A5:C26" totalsRowShown="0">
  <autoFilter ref="A5:C26" xr:uid="{FA9333C4-81AA-4EE5-9F29-F0076DAF0CFF}"/>
  <tableColumns count="3">
    <tableColumn id="1" xr3:uid="{00064395-A48F-44B9-9383-4B12DE5044A1}" name="time"/>
    <tableColumn id="2" xr3:uid="{B2F4D10A-2610-401A-8F3A-AE2EC2F8B226}" name="moment" dataDxfId="15">
      <calculatedColumnFormula>(Table1[[#This Row],[time]]-2)*2</calculatedColumnFormula>
    </tableColumn>
    <tableColumn id="3" xr3:uid="{BBD98F62-9818-40B4-920F-F782202C55E4}" name="CAREA 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C4DFB1-08A0-4E24-B466-AAC913434786}" name="Table2" displayName="Table2" ref="D5:F26" totalsRowShown="0">
  <autoFilter ref="D5:F26" xr:uid="{0AF6B046-F0E3-493E-A620-8B874DAE6F18}"/>
  <tableColumns count="3">
    <tableColumn id="1" xr3:uid="{9CC96DBE-A323-4749-BC3A-1733626C25B6}" name="time"/>
    <tableColumn id="2" xr3:uid="{3B6F7FF7-A75C-4F89-ABCC-04B20B9139BB}" name="moment" dataDxfId="14">
      <calculatedColumnFormula>(Table2[[#This Row],[time]]-2)*2</calculatedColumnFormula>
    </tableColumn>
    <tableColumn id="3" xr3:uid="{C722393A-FD15-46AE-AD03-18C2BDE3FB0A}" name="CAREA 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00DF8-ED7F-4482-951C-B8E9D9D84D38}" name="Table3" displayName="Table3" ref="G5:I26" totalsRowShown="0">
  <autoFilter ref="G5:I26" xr:uid="{29C078B5-1EA2-4EF2-AFE4-6D53407AB471}"/>
  <tableColumns count="3">
    <tableColumn id="1" xr3:uid="{62660742-25D0-4380-8DE3-02CEE4F289F0}" name="time"/>
    <tableColumn id="2" xr3:uid="{5AACD937-0940-4A09-A4EC-F52832200191}" name="moment" dataDxfId="13">
      <calculatedColumnFormula>(Table3[[#This Row],[time]]-2)*2</calculatedColumnFormula>
    </tableColumn>
    <tableColumn id="3" xr3:uid="{EC4FA3FA-FC2B-428F-98B6-DBF9411BF755}" name="CAREA"/>
  </tableColumns>
  <tableStyleInfo name="TableStyleLight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7F4B6B4-D6B0-425C-83E8-286E23F2F982}" name="Table4" displayName="Table4" ref="J5:L26" totalsRowShown="0">
  <autoFilter ref="J5:L26" xr:uid="{2D5E717E-7448-4B43-A3CE-31882F9CD1D8}"/>
  <tableColumns count="3">
    <tableColumn id="1" xr3:uid="{68F3E048-0087-47AC-B1BE-820C13AFA01B}" name="time"/>
    <tableColumn id="2" xr3:uid="{30F1C8B3-B0B1-41DA-87CC-8D7C8B5A58A5}" name="moment" dataDxfId="12">
      <calculatedColumnFormula>(Table4[[#This Row],[time]]-2)*2</calculatedColumnFormula>
    </tableColumn>
    <tableColumn id="3" xr3:uid="{B88E8CD2-6F76-4F4E-AB87-ED3AEB898A3E}" name="CAREA"/>
  </tableColumns>
  <tableStyleInfo name="TableStyleLight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DBAC83C-D97D-4BE7-B1F0-7A95456BDCDE}" name="Table5" displayName="Table5" ref="M5:O26" totalsRowShown="0">
  <autoFilter ref="M5:O26" xr:uid="{5E1C260F-E249-4490-A4C8-A84B9F39ABEB}"/>
  <tableColumns count="3">
    <tableColumn id="1" xr3:uid="{626CD42B-D46D-42E0-8E6C-DBB9B2EFFD90}" name="time"/>
    <tableColumn id="2" xr3:uid="{DDD8FD00-0284-420C-9E40-753D10360188}" name="moment" dataDxfId="11">
      <calculatedColumnFormula>(Table5[[#This Row],[time]]-2)*2</calculatedColumnFormula>
    </tableColumn>
    <tableColumn id="3" xr3:uid="{7CE64D8B-A123-4EA4-B339-237AF59E7452}" name="CAREA"/>
  </tableColumns>
  <tableStyleInfo name="TableStyleLight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3DA1611-3B83-4705-91EF-A0476CD7D805}" name="Table6" displayName="Table6" ref="P5:R26" totalsRowShown="0">
  <autoFilter ref="P5:R26" xr:uid="{27DBCF25-C03B-4A0C-9BC6-54119B410BBC}"/>
  <tableColumns count="3">
    <tableColumn id="1" xr3:uid="{39FCEE72-56F6-4D83-B6CA-00FA7728841F}" name="time"/>
    <tableColumn id="2" xr3:uid="{72DFE9C6-1241-487E-8A0A-4E486EFAE228}" name="moment" dataDxfId="10">
      <calculatedColumnFormula>(Table6[[#This Row],[time]]-2)*2</calculatedColumnFormula>
    </tableColumn>
    <tableColumn id="3" xr3:uid="{4CAAF12D-3A1B-4046-AC2F-23548A90F3EF}" name="CAREA"/>
  </tableColumns>
  <tableStyleInfo name="TableStyleLight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A7FBEE2-BF12-4F38-8243-A4A6243CBC07}" name="Table7" displayName="Table7" ref="S5:U26" totalsRowShown="0">
  <autoFilter ref="S5:U26" xr:uid="{1B38ABC2-C30A-4079-9B65-FA4BD678C1BC}"/>
  <tableColumns count="3">
    <tableColumn id="1" xr3:uid="{4E0F7933-9516-4EF7-8530-6057D63B6573}" name="time"/>
    <tableColumn id="2" xr3:uid="{BC2B5E9B-A7F3-4518-9C4A-A9878E8BA9E8}" name="moment" dataDxfId="9">
      <calculatedColumnFormula>(Table7[[#This Row],[time]]-2)*2</calculatedColumnFormula>
    </tableColumn>
    <tableColumn id="3" xr3:uid="{1F29D062-468E-4CC5-9C7C-CAA1B4232055}" name="CAREA"/>
  </tableColumns>
  <tableStyleInfo name="TableStyleLight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4C6755B-0B4B-48A6-B843-081890A199B3}" name="Table8" displayName="Table8" ref="V5:X26" totalsRowShown="0">
  <autoFilter ref="V5:X26" xr:uid="{E08BC55B-C675-4CCC-8FB0-7F0E2CC14374}"/>
  <tableColumns count="3">
    <tableColumn id="1" xr3:uid="{DF6BE97A-7CF8-42BF-ADB9-93E00779F320}" name="time"/>
    <tableColumn id="2" xr3:uid="{29389B74-4E7B-45C5-95EA-A159B961D7E8}" name="moment" dataDxfId="8">
      <calculatedColumnFormula>(Table8[[#This Row],[time]]-2)*2</calculatedColumnFormula>
    </tableColumn>
    <tableColumn id="3" xr3:uid="{0F6D46A5-957C-48E4-A824-D0E8A94232DA}" name="CAREA"/>
  </tableColumns>
  <tableStyleInfo name="TableStyleLight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733F5D4-1F11-485F-B6D5-1FF81F2D6272}" name="Table134" displayName="Table134" ref="A34:C55" totalsRowShown="0">
  <autoFilter ref="A34:C55" xr:uid="{9790E5C8-209A-40C0-86A5-3A8F255E5D23}"/>
  <tableColumns count="3">
    <tableColumn id="1" xr3:uid="{EF6933C2-2D23-4ACD-88F0-767DF927DCDD}" name="time"/>
    <tableColumn id="2" xr3:uid="{4D24FA8C-DDB4-489F-9F4B-5AF15E4E801F}" name="moment" dataDxfId="7">
      <calculatedColumnFormula>-(Table134[[#This Row],[time]]-2)*2</calculatedColumnFormula>
    </tableColumn>
    <tableColumn id="3" xr3:uid="{E31F0DD9-FD75-4182-9D08-9E8491FCE3F0}" name="CAREA 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FEFF11-77C5-40DF-A93A-17A96AA7D2AE}" name="Table235" displayName="Table235" ref="D34:F55" totalsRowShown="0">
  <autoFilter ref="D34:F55" xr:uid="{A4789A03-0038-434E-939F-FF438F44C5E7}"/>
  <tableColumns count="3">
    <tableColumn id="1" xr3:uid="{E74ED6D7-E298-49AD-9D56-B979860A9305}" name="time"/>
    <tableColumn id="2" xr3:uid="{E993CD2F-E238-487A-B7CC-808AF66EF991}" name="moment" dataDxfId="6">
      <calculatedColumnFormula>-(Table134[[#This Row],[time]]-2)*2</calculatedColumnFormula>
    </tableColumn>
    <tableColumn id="3" xr3:uid="{134A551B-E36E-4F29-BAB2-8E853AF0D0AB}" name="CAREA "/>
  </tableColumns>
  <tableStyleInfo name="TableStyleLight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4268A35-211A-4119-AC4E-2B44A886705F}" name="Table336" displayName="Table336" ref="G34:I55" totalsRowShown="0">
  <autoFilter ref="G34:I55" xr:uid="{4B0C8339-09D5-4412-A687-3B677B33D142}"/>
  <tableColumns count="3">
    <tableColumn id="1" xr3:uid="{7DAD502B-2FDB-47CF-848F-47DF42CD2C3F}" name="time"/>
    <tableColumn id="2" xr3:uid="{9F596C03-A56B-4EFA-B3E9-B6C0BF8BD2B1}" name="moment" dataDxfId="5">
      <calculatedColumnFormula>-(Table134[[#This Row],[time]]-2)*2</calculatedColumnFormula>
    </tableColumn>
    <tableColumn id="3" xr3:uid="{58F66945-B29B-4CB8-9830-DABE053E994B}" name="CAREA"/>
  </tableColumns>
  <tableStyleInfo name="TableStyleLight3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5889B43-48FD-481D-810D-A94D204158D8}" name="Table437" displayName="Table437" ref="J34:L55" totalsRowShown="0">
  <autoFilter ref="J34:L55" xr:uid="{DBD4B12F-EC06-4FA9-BCEF-B97906A22E17}"/>
  <tableColumns count="3">
    <tableColumn id="1" xr3:uid="{9B0EABF0-922B-4CA6-AFBA-BA644033932B}" name="time"/>
    <tableColumn id="2" xr3:uid="{5A2333AE-A964-406C-BB11-4ECEBF1E5E92}" name="moment" dataDxfId="4">
      <calculatedColumnFormula>-(Table134[[#This Row],[time]]-2)*2</calculatedColumnFormula>
    </tableColumn>
    <tableColumn id="3" xr3:uid="{55F52C3E-2FF8-4BA7-A6AE-616376BF257B}" name="CAREA"/>
  </tableColumns>
  <tableStyleInfo name="TableStyleLight4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6435D0A0-7E86-4DD9-A2EE-8BECBE788E2D}" name="Table538" displayName="Table538" ref="M34:O55" totalsRowShown="0">
  <autoFilter ref="M34:O55" xr:uid="{E23C751A-D63B-47C1-9D38-23411BD589F1}"/>
  <tableColumns count="3">
    <tableColumn id="1" xr3:uid="{913BD618-C0B9-4491-8783-0C631B582C57}" name="time"/>
    <tableColumn id="2" xr3:uid="{F5D8C965-64A8-4A2F-A7EC-6A6A8DA70D20}" name="moment" dataDxfId="3">
      <calculatedColumnFormula>-(Table134[[#This Row],[time]]-2)*2</calculatedColumnFormula>
    </tableColumn>
    <tableColumn id="3" xr3:uid="{6ABE3BBD-CD74-4D6A-B174-E6A4FFFB4786}" name="CAREA"/>
  </tableColumns>
  <tableStyleInfo name="TableStyleLight5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81848498-1BAE-4448-B799-9B0AEEA9EDD0}" name="Table639" displayName="Table639" ref="P34:R55" totalsRowShown="0">
  <autoFilter ref="P34:R55" xr:uid="{78C4E73B-3EC0-4A33-BCB5-0D403835CD50}"/>
  <tableColumns count="3">
    <tableColumn id="1" xr3:uid="{067E1873-F463-408E-8093-8A1DB8FB6359}" name="time"/>
    <tableColumn id="2" xr3:uid="{CDA1A97F-09FE-4E68-A4D3-6EC7BC11CA18}" name="moment" dataDxfId="2">
      <calculatedColumnFormula>-(Table134[[#This Row],[time]]-2)*2</calculatedColumnFormula>
    </tableColumn>
    <tableColumn id="3" xr3:uid="{91355ACE-3FC2-494F-A449-E88BF00DD7FD}" name="CAREA"/>
  </tableColumns>
  <tableStyleInfo name="TableStyleLight6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A5D8AEF-388C-4D43-B3A2-29AEF44727D7}" name="Table740" displayName="Table740" ref="S34:U55" totalsRowShown="0">
  <autoFilter ref="S34:U55" xr:uid="{3C121240-E646-4F53-B9E6-9A5E0D88BDBE}"/>
  <tableColumns count="3">
    <tableColumn id="1" xr3:uid="{D603FE41-A1C8-4E56-BD8D-7F8590FBB4F6}" name="time"/>
    <tableColumn id="2" xr3:uid="{286582BF-9FFC-464E-A3A7-28412A2FA73F}" name="moment" dataDxfId="1">
      <calculatedColumnFormula>-(Table134[[#This Row],[time]]-2)*2</calculatedColumnFormula>
    </tableColumn>
    <tableColumn id="3" xr3:uid="{C591C16B-D797-4497-ABFE-115FEC634744}" name="CAREA"/>
  </tableColumns>
  <tableStyleInfo name="TableStyleLight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D57012D9-F86B-4CCE-82E9-0B910309F314}" name="Table841" displayName="Table841" ref="V34:X55" totalsRowShown="0">
  <autoFilter ref="V34:X55" xr:uid="{86B95593-544C-4588-9403-3828CDE793C7}"/>
  <tableColumns count="3">
    <tableColumn id="1" xr3:uid="{E7EEC31E-22B1-43EA-B516-06D245DB8D5B}" name="time"/>
    <tableColumn id="2" xr3:uid="{F88BE894-FE37-4F7D-BA9B-CEA7B5FF3FB5}" name="moment" dataDxfId="0">
      <calculatedColumnFormula>-(Table134[[#This Row],[time]]-2)*2</calculatedColumnFormula>
    </tableColumn>
    <tableColumn id="3" xr3:uid="{00725F46-7DBB-4E08-A516-111F2E5F066E}" name="CAREA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13" Type="http://schemas.openxmlformats.org/officeDocument/2006/relationships/table" Target="../tables/table13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12" Type="http://schemas.openxmlformats.org/officeDocument/2006/relationships/table" Target="../tables/table12.xml"/><Relationship Id="rId2" Type="http://schemas.openxmlformats.org/officeDocument/2006/relationships/table" Target="../tables/table2.xml"/><Relationship Id="rId16" Type="http://schemas.openxmlformats.org/officeDocument/2006/relationships/table" Target="../tables/table16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11" Type="http://schemas.openxmlformats.org/officeDocument/2006/relationships/table" Target="../tables/table11.xml"/><Relationship Id="rId5" Type="http://schemas.openxmlformats.org/officeDocument/2006/relationships/table" Target="../tables/table5.xml"/><Relationship Id="rId15" Type="http://schemas.openxmlformats.org/officeDocument/2006/relationships/table" Target="../tables/table1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Relationship Id="rId14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7685A-2BBF-415E-99CB-2D590D60DD1C}">
  <dimension ref="A1:X55"/>
  <sheetViews>
    <sheetView tabSelected="1" topLeftCell="O1" workbookViewId="0">
      <selection activeCell="X6" sqref="X6:X26"/>
    </sheetView>
  </sheetViews>
  <sheetFormatPr defaultRowHeight="14.4" x14ac:dyDescent="0.3"/>
  <sheetData>
    <row r="1" spans="1:24" x14ac:dyDescent="0.3">
      <c r="A1" t="s">
        <v>16</v>
      </c>
      <c r="D1" t="s">
        <v>0</v>
      </c>
    </row>
    <row r="2" spans="1:24" x14ac:dyDescent="0.3">
      <c r="A2" t="s">
        <v>17</v>
      </c>
      <c r="D2" t="s">
        <v>1</v>
      </c>
      <c r="E2" t="s">
        <v>2</v>
      </c>
    </row>
    <row r="4" spans="1:24" x14ac:dyDescent="0.3">
      <c r="A4" t="s">
        <v>3</v>
      </c>
      <c r="D4" t="s">
        <v>4</v>
      </c>
      <c r="G4" t="s">
        <v>5</v>
      </c>
      <c r="J4" t="s">
        <v>6</v>
      </c>
      <c r="M4" t="s">
        <v>7</v>
      </c>
      <c r="P4" t="s">
        <v>8</v>
      </c>
      <c r="S4" t="s">
        <v>9</v>
      </c>
      <c r="V4" t="s">
        <v>10</v>
      </c>
    </row>
    <row r="5" spans="1:24" x14ac:dyDescent="0.3">
      <c r="A5" t="s">
        <v>11</v>
      </c>
      <c r="B5" t="s">
        <v>12</v>
      </c>
      <c r="C5" t="s">
        <v>13</v>
      </c>
      <c r="D5" t="s">
        <v>11</v>
      </c>
      <c r="E5" t="s">
        <v>12</v>
      </c>
      <c r="F5" t="s">
        <v>13</v>
      </c>
      <c r="G5" t="s">
        <v>11</v>
      </c>
      <c r="H5" t="s">
        <v>12</v>
      </c>
      <c r="I5" t="s">
        <v>14</v>
      </c>
      <c r="J5" t="s">
        <v>11</v>
      </c>
      <c r="K5" t="s">
        <v>12</v>
      </c>
      <c r="L5" t="s">
        <v>14</v>
      </c>
      <c r="M5" t="s">
        <v>11</v>
      </c>
      <c r="N5" t="s">
        <v>12</v>
      </c>
      <c r="O5" t="s">
        <v>14</v>
      </c>
      <c r="P5" t="s">
        <v>11</v>
      </c>
      <c r="Q5" t="s">
        <v>12</v>
      </c>
      <c r="R5" t="s">
        <v>14</v>
      </c>
      <c r="S5" t="s">
        <v>11</v>
      </c>
      <c r="T5" t="s">
        <v>12</v>
      </c>
      <c r="U5" t="s">
        <v>14</v>
      </c>
      <c r="V5" t="s">
        <v>11</v>
      </c>
      <c r="W5" t="s">
        <v>12</v>
      </c>
      <c r="X5" t="s">
        <v>14</v>
      </c>
    </row>
    <row r="6" spans="1:24" x14ac:dyDescent="0.3">
      <c r="A6">
        <v>2</v>
      </c>
      <c r="B6">
        <f>(Table1[[#This Row],[time]]-2)*2</f>
        <v>0</v>
      </c>
      <c r="C6">
        <v>89.938400000000001</v>
      </c>
      <c r="D6">
        <v>2</v>
      </c>
      <c r="E6">
        <f>(Table2[[#This Row],[time]]-2)*2</f>
        <v>0</v>
      </c>
      <c r="F6">
        <v>94.646000000000001</v>
      </c>
      <c r="G6">
        <v>2</v>
      </c>
      <c r="H6">
        <f>(Table3[[#This Row],[time]]-2)*2</f>
        <v>0</v>
      </c>
      <c r="I6">
        <v>88.069500000000005</v>
      </c>
      <c r="J6">
        <v>2</v>
      </c>
      <c r="K6">
        <f>(Table4[[#This Row],[time]]-2)*2</f>
        <v>0</v>
      </c>
      <c r="L6">
        <v>85.109300000000005</v>
      </c>
      <c r="M6">
        <v>2</v>
      </c>
      <c r="N6">
        <f>(Table5[[#This Row],[time]]-2)*2</f>
        <v>0</v>
      </c>
      <c r="O6">
        <v>82.472200000000001</v>
      </c>
      <c r="P6">
        <v>2</v>
      </c>
      <c r="Q6">
        <f>(Table6[[#This Row],[time]]-2)*2</f>
        <v>0</v>
      </c>
      <c r="R6">
        <v>88.875200000000007</v>
      </c>
      <c r="S6">
        <v>2</v>
      </c>
      <c r="T6">
        <f>(Table7[[#This Row],[time]]-2)*2</f>
        <v>0</v>
      </c>
      <c r="U6">
        <v>77.929299999999998</v>
      </c>
      <c r="V6">
        <v>2</v>
      </c>
      <c r="W6">
        <f>(Table8[[#This Row],[time]]-2)*2</f>
        <v>0</v>
      </c>
      <c r="X6">
        <v>83.325199999999995</v>
      </c>
    </row>
    <row r="7" spans="1:24" x14ac:dyDescent="0.3">
      <c r="A7">
        <v>2.0575000000000001</v>
      </c>
      <c r="B7">
        <f>(Table1[[#This Row],[time]]-2)*2</f>
        <v>0.11500000000000021</v>
      </c>
      <c r="C7">
        <v>90.229900000000001</v>
      </c>
      <c r="D7">
        <v>2.0575000000000001</v>
      </c>
      <c r="E7">
        <f>(Table2[[#This Row],[time]]-2)*2</f>
        <v>0.11500000000000021</v>
      </c>
      <c r="F7">
        <v>94.586600000000004</v>
      </c>
      <c r="G7">
        <v>2.0575000000000001</v>
      </c>
      <c r="H7">
        <f>(Table3[[#This Row],[time]]-2)*2</f>
        <v>0.11500000000000021</v>
      </c>
      <c r="I7">
        <v>88.095399999999998</v>
      </c>
      <c r="J7">
        <v>2.0575000000000001</v>
      </c>
      <c r="K7">
        <f>(Table4[[#This Row],[time]]-2)*2</f>
        <v>0.11500000000000021</v>
      </c>
      <c r="L7">
        <v>85.135199999999998</v>
      </c>
      <c r="M7">
        <v>2.0575000000000001</v>
      </c>
      <c r="N7">
        <f>(Table5[[#This Row],[time]]-2)*2</f>
        <v>0.11500000000000021</v>
      </c>
      <c r="O7">
        <v>82.791300000000007</v>
      </c>
      <c r="P7">
        <v>2.0575000000000001</v>
      </c>
      <c r="Q7">
        <f>(Table6[[#This Row],[time]]-2)*2</f>
        <v>0.11500000000000021</v>
      </c>
      <c r="R7">
        <v>88.777699999999996</v>
      </c>
      <c r="S7">
        <v>2.0575000000000001</v>
      </c>
      <c r="T7">
        <f>(Table7[[#This Row],[time]]-2)*2</f>
        <v>0.11500000000000021</v>
      </c>
      <c r="U7">
        <v>77.823400000000007</v>
      </c>
      <c r="V7">
        <v>2.0575000000000001</v>
      </c>
      <c r="W7">
        <f>(Table8[[#This Row],[time]]-2)*2</f>
        <v>0.11500000000000021</v>
      </c>
      <c r="X7">
        <v>83.376099999999994</v>
      </c>
    </row>
    <row r="8" spans="1:24" x14ac:dyDescent="0.3">
      <c r="A8">
        <v>2.1025</v>
      </c>
      <c r="B8">
        <f>(Table1[[#This Row],[time]]-2)*2</f>
        <v>0.20500000000000007</v>
      </c>
      <c r="C8">
        <v>90.157499999999999</v>
      </c>
      <c r="D8">
        <v>2.1025</v>
      </c>
      <c r="E8">
        <f>(Table2[[#This Row],[time]]-2)*2</f>
        <v>0.20500000000000007</v>
      </c>
      <c r="F8">
        <v>94.188800000000001</v>
      </c>
      <c r="G8">
        <v>2.1025</v>
      </c>
      <c r="H8">
        <f>(Table3[[#This Row],[time]]-2)*2</f>
        <v>0.20500000000000007</v>
      </c>
      <c r="I8">
        <v>87.938599999999994</v>
      </c>
      <c r="J8">
        <v>2.1025</v>
      </c>
      <c r="K8">
        <f>(Table4[[#This Row],[time]]-2)*2</f>
        <v>0.20500000000000007</v>
      </c>
      <c r="L8">
        <v>85.224800000000002</v>
      </c>
      <c r="M8">
        <v>2.1025</v>
      </c>
      <c r="N8">
        <f>(Table5[[#This Row],[time]]-2)*2</f>
        <v>0.20500000000000007</v>
      </c>
      <c r="O8">
        <v>82.9358</v>
      </c>
      <c r="P8">
        <v>2.1025</v>
      </c>
      <c r="Q8">
        <f>(Table6[[#This Row],[time]]-2)*2</f>
        <v>0.20500000000000007</v>
      </c>
      <c r="R8">
        <v>89.165300000000002</v>
      </c>
      <c r="S8">
        <v>2.1025</v>
      </c>
      <c r="T8">
        <f>(Table7[[#This Row],[time]]-2)*2</f>
        <v>0.20500000000000007</v>
      </c>
      <c r="U8">
        <v>77.705399999999997</v>
      </c>
      <c r="V8">
        <v>2.1025</v>
      </c>
      <c r="W8">
        <f>(Table8[[#This Row],[time]]-2)*2</f>
        <v>0.20500000000000007</v>
      </c>
      <c r="X8">
        <v>83.285799999999995</v>
      </c>
    </row>
    <row r="9" spans="1:24" x14ac:dyDescent="0.3">
      <c r="A9">
        <v>2.1671900000000002</v>
      </c>
      <c r="B9">
        <f>(Table1[[#This Row],[time]]-2)*2</f>
        <v>0.33438000000000034</v>
      </c>
      <c r="C9">
        <v>89.971699999999998</v>
      </c>
      <c r="D9">
        <v>2.1671900000000002</v>
      </c>
      <c r="E9">
        <f>(Table2[[#This Row],[time]]-2)*2</f>
        <v>0.33438000000000034</v>
      </c>
      <c r="F9">
        <v>93.813699999999997</v>
      </c>
      <c r="G9">
        <v>2.1671900000000002</v>
      </c>
      <c r="H9">
        <f>(Table3[[#This Row],[time]]-2)*2</f>
        <v>0.33438000000000034</v>
      </c>
      <c r="I9">
        <v>87.569699999999997</v>
      </c>
      <c r="J9">
        <v>2.1671900000000002</v>
      </c>
      <c r="K9">
        <f>(Table4[[#This Row],[time]]-2)*2</f>
        <v>0.33438000000000034</v>
      </c>
      <c r="L9">
        <v>85.8001</v>
      </c>
      <c r="M9">
        <v>2.1671900000000002</v>
      </c>
      <c r="N9">
        <f>(Table5[[#This Row],[time]]-2)*2</f>
        <v>0.33438000000000034</v>
      </c>
      <c r="O9">
        <v>82.602000000000004</v>
      </c>
      <c r="P9">
        <v>2.1671900000000002</v>
      </c>
      <c r="Q9">
        <f>(Table6[[#This Row],[time]]-2)*2</f>
        <v>0.33438000000000034</v>
      </c>
      <c r="R9">
        <v>88.523200000000003</v>
      </c>
      <c r="S9">
        <v>2.1671900000000002</v>
      </c>
      <c r="T9">
        <f>(Table7[[#This Row],[time]]-2)*2</f>
        <v>0.33438000000000034</v>
      </c>
      <c r="U9">
        <v>77.602699999999999</v>
      </c>
      <c r="V9">
        <v>2.1671900000000002</v>
      </c>
      <c r="W9">
        <f>(Table8[[#This Row],[time]]-2)*2</f>
        <v>0.33438000000000034</v>
      </c>
      <c r="X9">
        <v>83.463899999999995</v>
      </c>
    </row>
    <row r="10" spans="1:24" x14ac:dyDescent="0.3">
      <c r="A10">
        <v>2.2146499999999998</v>
      </c>
      <c r="B10">
        <f>(Table1[[#This Row],[time]]-2)*2</f>
        <v>0.42929999999999957</v>
      </c>
      <c r="C10">
        <v>89.745800000000003</v>
      </c>
      <c r="D10">
        <v>2.2146499999999998</v>
      </c>
      <c r="E10">
        <f>(Table2[[#This Row],[time]]-2)*2</f>
        <v>0.42929999999999957</v>
      </c>
      <c r="F10">
        <v>92.979900000000001</v>
      </c>
      <c r="G10">
        <v>2.2146499999999998</v>
      </c>
      <c r="H10">
        <f>(Table3[[#This Row],[time]]-2)*2</f>
        <v>0.42929999999999957</v>
      </c>
      <c r="I10">
        <v>87.423000000000002</v>
      </c>
      <c r="J10">
        <v>2.2146499999999998</v>
      </c>
      <c r="K10">
        <f>(Table4[[#This Row],[time]]-2)*2</f>
        <v>0.42929999999999957</v>
      </c>
      <c r="L10">
        <v>86.302199999999999</v>
      </c>
      <c r="M10">
        <v>2.2146499999999998</v>
      </c>
      <c r="N10">
        <f>(Table5[[#This Row],[time]]-2)*2</f>
        <v>0.42929999999999957</v>
      </c>
      <c r="O10">
        <v>81.603899999999996</v>
      </c>
      <c r="P10">
        <v>2.2146499999999998</v>
      </c>
      <c r="Q10">
        <f>(Table6[[#This Row],[time]]-2)*2</f>
        <v>0.42929999999999957</v>
      </c>
      <c r="R10">
        <v>89.236000000000004</v>
      </c>
      <c r="S10">
        <v>2.2146499999999998</v>
      </c>
      <c r="T10">
        <f>(Table7[[#This Row],[time]]-2)*2</f>
        <v>0.42929999999999957</v>
      </c>
      <c r="U10">
        <v>77.685500000000005</v>
      </c>
      <c r="V10">
        <v>2.2146499999999998</v>
      </c>
      <c r="W10">
        <f>(Table8[[#This Row],[time]]-2)*2</f>
        <v>0.42929999999999957</v>
      </c>
      <c r="X10">
        <v>83.343999999999994</v>
      </c>
    </row>
    <row r="11" spans="1:24" x14ac:dyDescent="0.3">
      <c r="A11">
        <v>2.2715999999999998</v>
      </c>
      <c r="B11">
        <f>(Table1[[#This Row],[time]]-2)*2</f>
        <v>0.54319999999999968</v>
      </c>
      <c r="C11">
        <v>89.5989</v>
      </c>
      <c r="D11">
        <v>2.2715999999999998</v>
      </c>
      <c r="E11">
        <f>(Table2[[#This Row],[time]]-2)*2</f>
        <v>0.54319999999999968</v>
      </c>
      <c r="F11">
        <v>91.391000000000005</v>
      </c>
      <c r="G11">
        <v>2.2715999999999998</v>
      </c>
      <c r="H11">
        <f>(Table3[[#This Row],[time]]-2)*2</f>
        <v>0.54319999999999968</v>
      </c>
      <c r="I11">
        <v>86.968100000000007</v>
      </c>
      <c r="J11">
        <v>2.2715999999999998</v>
      </c>
      <c r="K11">
        <f>(Table4[[#This Row],[time]]-2)*2</f>
        <v>0.54319999999999968</v>
      </c>
      <c r="L11">
        <v>86.365600000000001</v>
      </c>
      <c r="M11">
        <v>2.2715999999999998</v>
      </c>
      <c r="N11">
        <f>(Table5[[#This Row],[time]]-2)*2</f>
        <v>0.54319999999999968</v>
      </c>
      <c r="O11">
        <v>81.060599999999994</v>
      </c>
      <c r="P11">
        <v>2.2715999999999998</v>
      </c>
      <c r="Q11">
        <f>(Table6[[#This Row],[time]]-2)*2</f>
        <v>0.54319999999999968</v>
      </c>
      <c r="R11">
        <v>90.960599999999999</v>
      </c>
      <c r="S11">
        <v>2.2715999999999998</v>
      </c>
      <c r="T11">
        <f>(Table7[[#This Row],[time]]-2)*2</f>
        <v>0.54319999999999968</v>
      </c>
      <c r="U11">
        <v>77.681899999999999</v>
      </c>
      <c r="V11">
        <v>2.2715999999999998</v>
      </c>
      <c r="W11">
        <f>(Table8[[#This Row],[time]]-2)*2</f>
        <v>0.54319999999999968</v>
      </c>
      <c r="X11">
        <v>83.2273</v>
      </c>
    </row>
    <row r="12" spans="1:24" x14ac:dyDescent="0.3">
      <c r="A12">
        <v>2.32233</v>
      </c>
      <c r="B12">
        <f>(Table1[[#This Row],[time]]-2)*2</f>
        <v>0.64466000000000001</v>
      </c>
      <c r="C12">
        <v>89.251599999999996</v>
      </c>
      <c r="D12">
        <v>2.32233</v>
      </c>
      <c r="E12">
        <f>(Table2[[#This Row],[time]]-2)*2</f>
        <v>0.64466000000000001</v>
      </c>
      <c r="F12">
        <v>89.166600000000003</v>
      </c>
      <c r="G12">
        <v>2.32233</v>
      </c>
      <c r="H12">
        <f>(Table3[[#This Row],[time]]-2)*2</f>
        <v>0.64466000000000001</v>
      </c>
      <c r="I12">
        <v>85.987499999999997</v>
      </c>
      <c r="J12">
        <v>2.32233</v>
      </c>
      <c r="K12">
        <f>(Table4[[#This Row],[time]]-2)*2</f>
        <v>0.64466000000000001</v>
      </c>
      <c r="L12">
        <v>86.093100000000007</v>
      </c>
      <c r="M12">
        <v>2.32233</v>
      </c>
      <c r="N12">
        <f>(Table5[[#This Row],[time]]-2)*2</f>
        <v>0.64466000000000001</v>
      </c>
      <c r="O12">
        <v>77.886600000000001</v>
      </c>
      <c r="P12">
        <v>2.32233</v>
      </c>
      <c r="Q12">
        <f>(Table6[[#This Row],[time]]-2)*2</f>
        <v>0.64466000000000001</v>
      </c>
      <c r="R12">
        <v>91.468699999999998</v>
      </c>
      <c r="S12">
        <v>2.32233</v>
      </c>
      <c r="T12">
        <f>(Table7[[#This Row],[time]]-2)*2</f>
        <v>0.64466000000000001</v>
      </c>
      <c r="U12">
        <v>77.656700000000001</v>
      </c>
      <c r="V12">
        <v>2.32233</v>
      </c>
      <c r="W12">
        <f>(Table8[[#This Row],[time]]-2)*2</f>
        <v>0.64466000000000001</v>
      </c>
      <c r="X12">
        <v>82.992699999999999</v>
      </c>
    </row>
    <row r="13" spans="1:24" x14ac:dyDescent="0.3">
      <c r="A13">
        <v>2.3587899999999999</v>
      </c>
      <c r="B13">
        <f>(Table1[[#This Row],[time]]-2)*2</f>
        <v>0.71757999999999988</v>
      </c>
      <c r="C13">
        <v>88.961600000000004</v>
      </c>
      <c r="D13">
        <v>2.3587899999999999</v>
      </c>
      <c r="E13">
        <f>(Table2[[#This Row],[time]]-2)*2</f>
        <v>0.71757999999999988</v>
      </c>
      <c r="F13">
        <v>85.453400000000002</v>
      </c>
      <c r="G13">
        <v>2.3587899999999999</v>
      </c>
      <c r="H13">
        <f>(Table3[[#This Row],[time]]-2)*2</f>
        <v>0.71757999999999988</v>
      </c>
      <c r="I13">
        <v>85.082899999999995</v>
      </c>
      <c r="J13">
        <v>2.3587899999999999</v>
      </c>
      <c r="K13">
        <f>(Table4[[#This Row],[time]]-2)*2</f>
        <v>0.71757999999999988</v>
      </c>
      <c r="L13">
        <v>85.749099999999999</v>
      </c>
      <c r="M13">
        <v>2.3587899999999999</v>
      </c>
      <c r="N13">
        <f>(Table5[[#This Row],[time]]-2)*2</f>
        <v>0.71757999999999988</v>
      </c>
      <c r="O13">
        <v>76.236099999999993</v>
      </c>
      <c r="P13">
        <v>2.3587899999999999</v>
      </c>
      <c r="Q13">
        <f>(Table6[[#This Row],[time]]-2)*2</f>
        <v>0.71757999999999988</v>
      </c>
      <c r="R13">
        <v>91.069000000000003</v>
      </c>
      <c r="S13">
        <v>2.3587899999999999</v>
      </c>
      <c r="T13">
        <f>(Table7[[#This Row],[time]]-2)*2</f>
        <v>0.71757999999999988</v>
      </c>
      <c r="U13">
        <v>77.615600000000001</v>
      </c>
      <c r="V13">
        <v>2.3587899999999999</v>
      </c>
      <c r="W13">
        <f>(Table8[[#This Row],[time]]-2)*2</f>
        <v>0.71757999999999988</v>
      </c>
      <c r="X13">
        <v>82.527199999999993</v>
      </c>
    </row>
    <row r="14" spans="1:24" x14ac:dyDescent="0.3">
      <c r="A14">
        <v>2.4015499999999999</v>
      </c>
      <c r="B14">
        <f>(Table1[[#This Row],[time]]-2)*2</f>
        <v>0.8030999999999997</v>
      </c>
      <c r="C14">
        <v>88.4</v>
      </c>
      <c r="D14">
        <v>2.4015499999999999</v>
      </c>
      <c r="E14">
        <f>(Table2[[#This Row],[time]]-2)*2</f>
        <v>0.8030999999999997</v>
      </c>
      <c r="F14">
        <v>69.489599999999996</v>
      </c>
      <c r="G14">
        <v>2.4015499999999999</v>
      </c>
      <c r="H14">
        <f>(Table3[[#This Row],[time]]-2)*2</f>
        <v>0.8030999999999997</v>
      </c>
      <c r="I14">
        <v>84.279799999999994</v>
      </c>
      <c r="J14">
        <v>2.4015499999999999</v>
      </c>
      <c r="K14">
        <f>(Table4[[#This Row],[time]]-2)*2</f>
        <v>0.8030999999999997</v>
      </c>
      <c r="L14">
        <v>84.285799999999995</v>
      </c>
      <c r="M14">
        <v>2.4015499999999999</v>
      </c>
      <c r="N14">
        <f>(Table5[[#This Row],[time]]-2)*2</f>
        <v>0.8030999999999997</v>
      </c>
      <c r="O14">
        <v>74.355500000000006</v>
      </c>
      <c r="P14">
        <v>2.4015499999999999</v>
      </c>
      <c r="Q14">
        <f>(Table6[[#This Row],[time]]-2)*2</f>
        <v>0.8030999999999997</v>
      </c>
      <c r="R14">
        <v>91.938999999999993</v>
      </c>
      <c r="S14">
        <v>2.4015499999999999</v>
      </c>
      <c r="T14">
        <f>(Table7[[#This Row],[time]]-2)*2</f>
        <v>0.8030999999999997</v>
      </c>
      <c r="U14">
        <v>77.474599999999995</v>
      </c>
      <c r="V14">
        <v>2.4015499999999999</v>
      </c>
      <c r="W14">
        <f>(Table8[[#This Row],[time]]-2)*2</f>
        <v>0.8030999999999997</v>
      </c>
      <c r="X14">
        <v>81.771699999999996</v>
      </c>
    </row>
    <row r="15" spans="1:24" x14ac:dyDescent="0.3">
      <c r="A15">
        <v>2.47973</v>
      </c>
      <c r="B15">
        <f>(Table1[[#This Row],[time]]-2)*2</f>
        <v>0.95945999999999998</v>
      </c>
      <c r="C15">
        <v>87.640699999999995</v>
      </c>
      <c r="D15">
        <v>2.47973</v>
      </c>
      <c r="E15">
        <f>(Table2[[#This Row],[time]]-2)*2</f>
        <v>0.95945999999999998</v>
      </c>
      <c r="F15">
        <v>61.704599999999999</v>
      </c>
      <c r="G15">
        <v>2.47973</v>
      </c>
      <c r="H15">
        <f>(Table3[[#This Row],[time]]-2)*2</f>
        <v>0.95945999999999998</v>
      </c>
      <c r="I15">
        <v>83.679599999999994</v>
      </c>
      <c r="J15">
        <v>2.47973</v>
      </c>
      <c r="K15">
        <f>(Table4[[#This Row],[time]]-2)*2</f>
        <v>0.95945999999999998</v>
      </c>
      <c r="L15">
        <v>83.488200000000006</v>
      </c>
      <c r="M15">
        <v>2.47973</v>
      </c>
      <c r="N15">
        <f>(Table5[[#This Row],[time]]-2)*2</f>
        <v>0.95945999999999998</v>
      </c>
      <c r="O15">
        <v>72.869200000000006</v>
      </c>
      <c r="P15">
        <v>2.47973</v>
      </c>
      <c r="Q15">
        <f>(Table6[[#This Row],[time]]-2)*2</f>
        <v>0.95945999999999998</v>
      </c>
      <c r="R15">
        <v>92.170100000000005</v>
      </c>
      <c r="S15">
        <v>2.47973</v>
      </c>
      <c r="T15">
        <f>(Table7[[#This Row],[time]]-2)*2</f>
        <v>0.95945999999999998</v>
      </c>
      <c r="U15">
        <v>77.186300000000003</v>
      </c>
      <c r="V15">
        <v>2.47973</v>
      </c>
      <c r="W15">
        <f>(Table8[[#This Row],[time]]-2)*2</f>
        <v>0.95945999999999998</v>
      </c>
      <c r="X15">
        <v>81.1738</v>
      </c>
    </row>
    <row r="16" spans="1:24" x14ac:dyDescent="0.3">
      <c r="A16">
        <v>2.51017</v>
      </c>
      <c r="B16">
        <f>(Table1[[#This Row],[time]]-2)*2</f>
        <v>1.02034</v>
      </c>
      <c r="C16">
        <v>86.721800000000002</v>
      </c>
      <c r="D16">
        <v>2.51017</v>
      </c>
      <c r="E16">
        <f>(Table2[[#This Row],[time]]-2)*2</f>
        <v>1.02034</v>
      </c>
      <c r="F16">
        <v>55.486600000000003</v>
      </c>
      <c r="G16">
        <v>2.51017</v>
      </c>
      <c r="H16">
        <f>(Table3[[#This Row],[time]]-2)*2</f>
        <v>1.02034</v>
      </c>
      <c r="I16">
        <v>83.044499999999999</v>
      </c>
      <c r="J16">
        <v>2.51017</v>
      </c>
      <c r="K16">
        <f>(Table4[[#This Row],[time]]-2)*2</f>
        <v>1.02034</v>
      </c>
      <c r="L16">
        <v>76.550399999999996</v>
      </c>
      <c r="M16">
        <v>2.51017</v>
      </c>
      <c r="N16">
        <f>(Table5[[#This Row],[time]]-2)*2</f>
        <v>1.02034</v>
      </c>
      <c r="O16">
        <v>70.767499999999998</v>
      </c>
      <c r="P16">
        <v>2.51017</v>
      </c>
      <c r="Q16">
        <f>(Table6[[#This Row],[time]]-2)*2</f>
        <v>1.02034</v>
      </c>
      <c r="R16">
        <v>91.488799999999998</v>
      </c>
      <c r="S16">
        <v>2.51017</v>
      </c>
      <c r="T16">
        <f>(Table7[[#This Row],[time]]-2)*2</f>
        <v>1.02034</v>
      </c>
      <c r="U16">
        <v>77.092399999999998</v>
      </c>
      <c r="V16">
        <v>2.51017</v>
      </c>
      <c r="W16">
        <f>(Table8[[#This Row],[time]]-2)*2</f>
        <v>1.02034</v>
      </c>
      <c r="X16">
        <v>81.089399999999998</v>
      </c>
    </row>
    <row r="17" spans="1:24" x14ac:dyDescent="0.3">
      <c r="A17">
        <v>2.5632600000000001</v>
      </c>
      <c r="B17">
        <f>(Table1[[#This Row],[time]]-2)*2</f>
        <v>1.1265200000000002</v>
      </c>
      <c r="C17">
        <v>85.231099999999998</v>
      </c>
      <c r="D17">
        <v>2.5632600000000001</v>
      </c>
      <c r="E17">
        <f>(Table2[[#This Row],[time]]-2)*2</f>
        <v>1.1265200000000002</v>
      </c>
      <c r="F17">
        <v>49.8825</v>
      </c>
      <c r="G17">
        <v>2.5632600000000001</v>
      </c>
      <c r="H17">
        <f>(Table3[[#This Row],[time]]-2)*2</f>
        <v>1.1265200000000002</v>
      </c>
      <c r="I17">
        <v>82.283299999999997</v>
      </c>
      <c r="J17">
        <v>2.5632600000000001</v>
      </c>
      <c r="K17">
        <f>(Table4[[#This Row],[time]]-2)*2</f>
        <v>1.1265200000000002</v>
      </c>
      <c r="L17">
        <v>69.413600000000002</v>
      </c>
      <c r="M17">
        <v>2.5632600000000001</v>
      </c>
      <c r="N17">
        <f>(Table5[[#This Row],[time]]-2)*2</f>
        <v>1.1265200000000002</v>
      </c>
      <c r="O17">
        <v>69.518299999999996</v>
      </c>
      <c r="P17">
        <v>2.5632600000000001</v>
      </c>
      <c r="Q17">
        <f>(Table6[[#This Row],[time]]-2)*2</f>
        <v>1.1265200000000002</v>
      </c>
      <c r="R17">
        <v>91.830200000000005</v>
      </c>
      <c r="S17">
        <v>2.5632600000000001</v>
      </c>
      <c r="T17">
        <f>(Table7[[#This Row],[time]]-2)*2</f>
        <v>1.1265200000000002</v>
      </c>
      <c r="U17">
        <v>77.063199999999995</v>
      </c>
      <c r="V17">
        <v>2.5632600000000001</v>
      </c>
      <c r="W17">
        <f>(Table8[[#This Row],[time]]-2)*2</f>
        <v>1.1265200000000002</v>
      </c>
      <c r="X17">
        <v>80.713200000000001</v>
      </c>
    </row>
    <row r="18" spans="1:24" x14ac:dyDescent="0.3">
      <c r="A18">
        <v>2.61022</v>
      </c>
      <c r="B18">
        <f>(Table1[[#This Row],[time]]-2)*2</f>
        <v>1.22044</v>
      </c>
      <c r="C18">
        <v>84.096400000000003</v>
      </c>
      <c r="D18">
        <v>2.61022</v>
      </c>
      <c r="E18">
        <f>(Table2[[#This Row],[time]]-2)*2</f>
        <v>1.22044</v>
      </c>
      <c r="F18">
        <v>45.228999999999999</v>
      </c>
      <c r="G18">
        <v>2.61022</v>
      </c>
      <c r="H18">
        <f>(Table3[[#This Row],[time]]-2)*2</f>
        <v>1.22044</v>
      </c>
      <c r="I18">
        <v>81.758600000000001</v>
      </c>
      <c r="J18">
        <v>2.61022</v>
      </c>
      <c r="K18">
        <f>(Table4[[#This Row],[time]]-2)*2</f>
        <v>1.22044</v>
      </c>
      <c r="L18">
        <v>62.439100000000003</v>
      </c>
      <c r="M18">
        <v>2.61022</v>
      </c>
      <c r="N18">
        <f>(Table5[[#This Row],[time]]-2)*2</f>
        <v>1.22044</v>
      </c>
      <c r="O18">
        <v>68.756200000000007</v>
      </c>
      <c r="P18">
        <v>2.61022</v>
      </c>
      <c r="Q18">
        <f>(Table6[[#This Row],[time]]-2)*2</f>
        <v>1.22044</v>
      </c>
      <c r="R18">
        <v>91.035899999999998</v>
      </c>
      <c r="S18">
        <v>2.61022</v>
      </c>
      <c r="T18">
        <f>(Table7[[#This Row],[time]]-2)*2</f>
        <v>1.22044</v>
      </c>
      <c r="U18">
        <v>76.925899999999999</v>
      </c>
      <c r="V18">
        <v>2.61022</v>
      </c>
      <c r="W18">
        <f>(Table8[[#This Row],[time]]-2)*2</f>
        <v>1.22044</v>
      </c>
      <c r="X18">
        <v>80.080600000000004</v>
      </c>
    </row>
    <row r="19" spans="1:24" x14ac:dyDescent="0.3">
      <c r="A19">
        <v>2.6619299999999999</v>
      </c>
      <c r="B19">
        <f>(Table1[[#This Row],[time]]-2)*2</f>
        <v>1.3238599999999998</v>
      </c>
      <c r="C19">
        <v>83.141900000000007</v>
      </c>
      <c r="D19">
        <v>2.6619299999999999</v>
      </c>
      <c r="E19">
        <f>(Table2[[#This Row],[time]]-2)*2</f>
        <v>1.3238599999999998</v>
      </c>
      <c r="F19">
        <v>39.527200000000001</v>
      </c>
      <c r="G19">
        <v>2.6619299999999999</v>
      </c>
      <c r="H19">
        <f>(Table3[[#This Row],[time]]-2)*2</f>
        <v>1.3238599999999998</v>
      </c>
      <c r="I19">
        <v>81.355999999999995</v>
      </c>
      <c r="J19">
        <v>2.6619299999999999</v>
      </c>
      <c r="K19">
        <f>(Table4[[#This Row],[time]]-2)*2</f>
        <v>1.3238599999999998</v>
      </c>
      <c r="L19">
        <v>59.494</v>
      </c>
      <c r="M19">
        <v>2.6619299999999999</v>
      </c>
      <c r="N19">
        <f>(Table5[[#This Row],[time]]-2)*2</f>
        <v>1.3238599999999998</v>
      </c>
      <c r="O19">
        <v>67.932100000000005</v>
      </c>
      <c r="P19">
        <v>2.6619299999999999</v>
      </c>
      <c r="Q19">
        <f>(Table6[[#This Row],[time]]-2)*2</f>
        <v>1.3238599999999998</v>
      </c>
      <c r="R19">
        <v>91.315700000000007</v>
      </c>
      <c r="S19">
        <v>2.6619299999999999</v>
      </c>
      <c r="T19">
        <f>(Table7[[#This Row],[time]]-2)*2</f>
        <v>1.3238599999999998</v>
      </c>
      <c r="U19">
        <v>76.816699999999997</v>
      </c>
      <c r="V19">
        <v>2.6619299999999999</v>
      </c>
      <c r="W19">
        <f>(Table8[[#This Row],[time]]-2)*2</f>
        <v>1.3238599999999998</v>
      </c>
      <c r="X19">
        <v>79.606399999999994</v>
      </c>
    </row>
    <row r="20" spans="1:24" x14ac:dyDescent="0.3">
      <c r="A20">
        <v>2.70424</v>
      </c>
      <c r="B20">
        <f>(Table1[[#This Row],[time]]-2)*2</f>
        <v>1.40848</v>
      </c>
      <c r="C20">
        <v>81.505499999999998</v>
      </c>
      <c r="D20">
        <v>2.70424</v>
      </c>
      <c r="E20">
        <f>(Table2[[#This Row],[time]]-2)*2</f>
        <v>1.40848</v>
      </c>
      <c r="F20">
        <v>33.683100000000003</v>
      </c>
      <c r="G20">
        <v>2.70424</v>
      </c>
      <c r="H20">
        <f>(Table3[[#This Row],[time]]-2)*2</f>
        <v>1.40848</v>
      </c>
      <c r="I20">
        <v>80.436400000000006</v>
      </c>
      <c r="J20">
        <v>2.70424</v>
      </c>
      <c r="K20">
        <f>(Table4[[#This Row],[time]]-2)*2</f>
        <v>1.40848</v>
      </c>
      <c r="L20">
        <v>50.217300000000002</v>
      </c>
      <c r="M20">
        <v>2.70424</v>
      </c>
      <c r="N20">
        <f>(Table5[[#This Row],[time]]-2)*2</f>
        <v>1.40848</v>
      </c>
      <c r="O20">
        <v>66.586399999999998</v>
      </c>
      <c r="P20">
        <v>2.70424</v>
      </c>
      <c r="Q20">
        <f>(Table6[[#This Row],[time]]-2)*2</f>
        <v>1.40848</v>
      </c>
      <c r="R20">
        <v>90.582599999999999</v>
      </c>
      <c r="S20">
        <v>2.70424</v>
      </c>
      <c r="T20">
        <f>(Table7[[#This Row],[time]]-2)*2</f>
        <v>1.40848</v>
      </c>
      <c r="U20">
        <v>75.931399999999996</v>
      </c>
      <c r="V20">
        <v>2.70424</v>
      </c>
      <c r="W20">
        <f>(Table8[[#This Row],[time]]-2)*2</f>
        <v>1.40848</v>
      </c>
      <c r="X20">
        <v>78.792400000000001</v>
      </c>
    </row>
    <row r="21" spans="1:24" x14ac:dyDescent="0.3">
      <c r="A21">
        <v>2.75779</v>
      </c>
      <c r="B21">
        <f>(Table1[[#This Row],[time]]-2)*2</f>
        <v>1.5155799999999999</v>
      </c>
      <c r="C21">
        <v>80.887900000000002</v>
      </c>
      <c r="D21">
        <v>2.75779</v>
      </c>
      <c r="E21">
        <f>(Table2[[#This Row],[time]]-2)*2</f>
        <v>1.5155799999999999</v>
      </c>
      <c r="F21">
        <v>30.1663</v>
      </c>
      <c r="G21">
        <v>2.75779</v>
      </c>
      <c r="H21">
        <f>(Table3[[#This Row],[time]]-2)*2</f>
        <v>1.5155799999999999</v>
      </c>
      <c r="I21">
        <v>80.137600000000006</v>
      </c>
      <c r="J21">
        <v>2.75779</v>
      </c>
      <c r="K21">
        <f>(Table4[[#This Row],[time]]-2)*2</f>
        <v>1.5155799999999999</v>
      </c>
      <c r="L21">
        <v>46.402500000000003</v>
      </c>
      <c r="M21">
        <v>2.75779</v>
      </c>
      <c r="N21">
        <f>(Table5[[#This Row],[time]]-2)*2</f>
        <v>1.5155799999999999</v>
      </c>
      <c r="O21">
        <v>66.077200000000005</v>
      </c>
      <c r="P21">
        <v>2.75779</v>
      </c>
      <c r="Q21">
        <f>(Table6[[#This Row],[time]]-2)*2</f>
        <v>1.5155799999999999</v>
      </c>
      <c r="R21">
        <v>90.267799999999994</v>
      </c>
      <c r="S21">
        <v>2.75779</v>
      </c>
      <c r="T21">
        <f>(Table7[[#This Row],[time]]-2)*2</f>
        <v>1.5155799999999999</v>
      </c>
      <c r="U21">
        <v>75.764099999999999</v>
      </c>
      <c r="V21">
        <v>2.75779</v>
      </c>
      <c r="W21">
        <f>(Table8[[#This Row],[time]]-2)*2</f>
        <v>1.5155799999999999</v>
      </c>
      <c r="X21">
        <v>78.401399999999995</v>
      </c>
    </row>
    <row r="22" spans="1:24" x14ac:dyDescent="0.3">
      <c r="A22">
        <v>2.8044500000000001</v>
      </c>
      <c r="B22">
        <f>(Table1[[#This Row],[time]]-2)*2</f>
        <v>1.6089000000000002</v>
      </c>
      <c r="C22">
        <v>78.492000000000004</v>
      </c>
      <c r="D22">
        <v>2.8044500000000001</v>
      </c>
      <c r="E22">
        <f>(Table2[[#This Row],[time]]-2)*2</f>
        <v>1.6089000000000002</v>
      </c>
      <c r="F22">
        <v>24.770700000000001</v>
      </c>
      <c r="G22">
        <v>2.8044500000000001</v>
      </c>
      <c r="H22">
        <f>(Table3[[#This Row],[time]]-2)*2</f>
        <v>1.6089000000000002</v>
      </c>
      <c r="I22">
        <v>79.737300000000005</v>
      </c>
      <c r="J22">
        <v>2.8044500000000001</v>
      </c>
      <c r="K22">
        <f>(Table4[[#This Row],[time]]-2)*2</f>
        <v>1.6089000000000002</v>
      </c>
      <c r="L22">
        <v>39.340499999999999</v>
      </c>
      <c r="M22">
        <v>2.8044500000000001</v>
      </c>
      <c r="N22">
        <f>(Table5[[#This Row],[time]]-2)*2</f>
        <v>1.6089000000000002</v>
      </c>
      <c r="O22">
        <v>64.077699999999993</v>
      </c>
      <c r="P22">
        <v>2.8044500000000001</v>
      </c>
      <c r="Q22">
        <f>(Table6[[#This Row],[time]]-2)*2</f>
        <v>1.6089000000000002</v>
      </c>
      <c r="R22">
        <v>89.601799999999997</v>
      </c>
      <c r="S22">
        <v>2.8044500000000001</v>
      </c>
      <c r="T22">
        <f>(Table7[[#This Row],[time]]-2)*2</f>
        <v>1.6089000000000002</v>
      </c>
      <c r="U22">
        <v>75.022800000000004</v>
      </c>
      <c r="V22">
        <v>2.8044500000000001</v>
      </c>
      <c r="W22">
        <f>(Table8[[#This Row],[time]]-2)*2</f>
        <v>1.6089000000000002</v>
      </c>
      <c r="X22">
        <v>77.7577</v>
      </c>
    </row>
    <row r="23" spans="1:24" x14ac:dyDescent="0.3">
      <c r="A23">
        <v>2.8546</v>
      </c>
      <c r="B23">
        <f>(Table1[[#This Row],[time]]-2)*2</f>
        <v>1.7092000000000001</v>
      </c>
      <c r="C23">
        <v>77.772000000000006</v>
      </c>
      <c r="D23">
        <v>2.8546</v>
      </c>
      <c r="E23">
        <f>(Table2[[#This Row],[time]]-2)*2</f>
        <v>1.7092000000000001</v>
      </c>
      <c r="F23">
        <v>21.9848</v>
      </c>
      <c r="G23">
        <v>2.8546</v>
      </c>
      <c r="H23">
        <f>(Table3[[#This Row],[time]]-2)*2</f>
        <v>1.7092000000000001</v>
      </c>
      <c r="I23">
        <v>79.487899999999996</v>
      </c>
      <c r="J23">
        <v>2.8546</v>
      </c>
      <c r="K23">
        <f>(Table4[[#This Row],[time]]-2)*2</f>
        <v>1.7092000000000001</v>
      </c>
      <c r="L23">
        <v>37.280700000000003</v>
      </c>
      <c r="M23">
        <v>2.8546</v>
      </c>
      <c r="N23">
        <f>(Table5[[#This Row],[time]]-2)*2</f>
        <v>1.7092000000000001</v>
      </c>
      <c r="O23">
        <v>63.542400000000001</v>
      </c>
      <c r="P23">
        <v>2.8546</v>
      </c>
      <c r="Q23">
        <f>(Table6[[#This Row],[time]]-2)*2</f>
        <v>1.7092000000000001</v>
      </c>
      <c r="R23">
        <v>89.655900000000003</v>
      </c>
      <c r="S23">
        <v>2.8546</v>
      </c>
      <c r="T23">
        <f>(Table7[[#This Row],[time]]-2)*2</f>
        <v>1.7092000000000001</v>
      </c>
      <c r="U23">
        <v>74.822000000000003</v>
      </c>
      <c r="V23">
        <v>2.8546</v>
      </c>
      <c r="W23">
        <f>(Table8[[#This Row],[time]]-2)*2</f>
        <v>1.7092000000000001</v>
      </c>
      <c r="X23">
        <v>77.336699999999993</v>
      </c>
    </row>
    <row r="24" spans="1:24" x14ac:dyDescent="0.3">
      <c r="A24">
        <v>2.90442</v>
      </c>
      <c r="B24">
        <f>(Table1[[#This Row],[time]]-2)*2</f>
        <v>1.80884</v>
      </c>
      <c r="C24">
        <v>76.445800000000006</v>
      </c>
      <c r="D24">
        <v>2.90442</v>
      </c>
      <c r="E24">
        <f>(Table2[[#This Row],[time]]-2)*2</f>
        <v>1.80884</v>
      </c>
      <c r="F24">
        <v>17.787700000000001</v>
      </c>
      <c r="G24">
        <v>2.90442</v>
      </c>
      <c r="H24">
        <f>(Table3[[#This Row],[time]]-2)*2</f>
        <v>1.80884</v>
      </c>
      <c r="I24">
        <v>78.916899999999998</v>
      </c>
      <c r="J24">
        <v>2.90442</v>
      </c>
      <c r="K24">
        <f>(Table4[[#This Row],[time]]-2)*2</f>
        <v>1.80884</v>
      </c>
      <c r="L24">
        <v>33.834200000000003</v>
      </c>
      <c r="M24">
        <v>2.90442</v>
      </c>
      <c r="N24">
        <f>(Table5[[#This Row],[time]]-2)*2</f>
        <v>1.80884</v>
      </c>
      <c r="O24">
        <v>62.354900000000001</v>
      </c>
      <c r="P24">
        <v>2.90442</v>
      </c>
      <c r="Q24">
        <f>(Table6[[#This Row],[time]]-2)*2</f>
        <v>1.80884</v>
      </c>
      <c r="R24">
        <v>88.626499999999993</v>
      </c>
      <c r="S24">
        <v>2.90442</v>
      </c>
      <c r="T24">
        <f>(Table7[[#This Row],[time]]-2)*2</f>
        <v>1.80884</v>
      </c>
      <c r="U24">
        <v>74.432500000000005</v>
      </c>
      <c r="V24">
        <v>2.90442</v>
      </c>
      <c r="W24">
        <f>(Table8[[#This Row],[time]]-2)*2</f>
        <v>1.80884</v>
      </c>
      <c r="X24">
        <v>76.790400000000005</v>
      </c>
    </row>
    <row r="25" spans="1:24" x14ac:dyDescent="0.3">
      <c r="A25">
        <v>2.95797</v>
      </c>
      <c r="B25">
        <f>(Table1[[#This Row],[time]]-2)*2</f>
        <v>1.91594</v>
      </c>
      <c r="C25">
        <v>75.693700000000007</v>
      </c>
      <c r="D25">
        <v>2.95797</v>
      </c>
      <c r="E25">
        <f>(Table2[[#This Row],[time]]-2)*2</f>
        <v>1.91594</v>
      </c>
      <c r="F25">
        <v>15.299200000000001</v>
      </c>
      <c r="G25">
        <v>2.95797</v>
      </c>
      <c r="H25">
        <f>(Table3[[#This Row],[time]]-2)*2</f>
        <v>1.91594</v>
      </c>
      <c r="I25">
        <v>78.499700000000004</v>
      </c>
      <c r="J25">
        <v>2.95797</v>
      </c>
      <c r="K25">
        <f>(Table4[[#This Row],[time]]-2)*2</f>
        <v>1.91594</v>
      </c>
      <c r="L25">
        <v>32.816099999999999</v>
      </c>
      <c r="M25">
        <v>2.95797</v>
      </c>
      <c r="N25">
        <f>(Table5[[#This Row],[time]]-2)*2</f>
        <v>1.91594</v>
      </c>
      <c r="O25">
        <v>61.6783</v>
      </c>
      <c r="P25">
        <v>2.95797</v>
      </c>
      <c r="Q25">
        <f>(Table6[[#This Row],[time]]-2)*2</f>
        <v>1.91594</v>
      </c>
      <c r="R25">
        <v>88.320800000000006</v>
      </c>
      <c r="S25">
        <v>2.95797</v>
      </c>
      <c r="T25">
        <f>(Table7[[#This Row],[time]]-2)*2</f>
        <v>1.91594</v>
      </c>
      <c r="U25">
        <v>74.063400000000001</v>
      </c>
      <c r="V25">
        <v>2.95797</v>
      </c>
      <c r="W25">
        <f>(Table8[[#This Row],[time]]-2)*2</f>
        <v>1.91594</v>
      </c>
      <c r="X25">
        <v>76.244100000000003</v>
      </c>
    </row>
    <row r="26" spans="1:24" x14ac:dyDescent="0.3">
      <c r="A26">
        <v>3</v>
      </c>
      <c r="B26">
        <f>(Table1[[#This Row],[time]]-2)*2</f>
        <v>2</v>
      </c>
      <c r="C26">
        <v>74.531400000000005</v>
      </c>
      <c r="D26">
        <v>3</v>
      </c>
      <c r="E26">
        <f>(Table2[[#This Row],[time]]-2)*2</f>
        <v>2</v>
      </c>
      <c r="F26">
        <v>11.520099999999999</v>
      </c>
      <c r="G26">
        <v>3</v>
      </c>
      <c r="H26">
        <f>(Table3[[#This Row],[time]]-2)*2</f>
        <v>2</v>
      </c>
      <c r="I26">
        <v>78.048900000000003</v>
      </c>
      <c r="J26">
        <v>3</v>
      </c>
      <c r="K26">
        <f>(Table4[[#This Row],[time]]-2)*2</f>
        <v>2</v>
      </c>
      <c r="L26">
        <v>30.238199999999999</v>
      </c>
      <c r="M26">
        <v>3</v>
      </c>
      <c r="N26">
        <f>(Table5[[#This Row],[time]]-2)*2</f>
        <v>2</v>
      </c>
      <c r="O26">
        <v>61.076999999999998</v>
      </c>
      <c r="P26">
        <v>3</v>
      </c>
      <c r="Q26">
        <f>(Table6[[#This Row],[time]]-2)*2</f>
        <v>2</v>
      </c>
      <c r="R26">
        <v>87.955500000000001</v>
      </c>
      <c r="S26">
        <v>3</v>
      </c>
      <c r="T26">
        <f>(Table7[[#This Row],[time]]-2)*2</f>
        <v>2</v>
      </c>
      <c r="U26">
        <v>73.4041</v>
      </c>
      <c r="V26">
        <v>3</v>
      </c>
      <c r="W26">
        <f>(Table8[[#This Row],[time]]-2)*2</f>
        <v>2</v>
      </c>
      <c r="X26">
        <v>75.730900000000005</v>
      </c>
    </row>
    <row r="29" spans="1:24" x14ac:dyDescent="0.3">
      <c r="A29" t="s">
        <v>18</v>
      </c>
      <c r="D29" t="s">
        <v>0</v>
      </c>
    </row>
    <row r="30" spans="1:24" x14ac:dyDescent="0.3">
      <c r="A30" t="s">
        <v>19</v>
      </c>
      <c r="D30" t="s">
        <v>1</v>
      </c>
      <c r="E30" t="s">
        <v>2</v>
      </c>
    </row>
    <row r="31" spans="1:24" x14ac:dyDescent="0.3">
      <c r="D31" t="s">
        <v>15</v>
      </c>
    </row>
    <row r="33" spans="1:24" x14ac:dyDescent="0.3">
      <c r="A33" t="s">
        <v>3</v>
      </c>
      <c r="D33" t="s">
        <v>4</v>
      </c>
      <c r="G33" t="s">
        <v>5</v>
      </c>
      <c r="J33" t="s">
        <v>6</v>
      </c>
      <c r="M33" t="s">
        <v>7</v>
      </c>
      <c r="P33" t="s">
        <v>8</v>
      </c>
      <c r="S33" t="s">
        <v>9</v>
      </c>
      <c r="V33" t="s">
        <v>10</v>
      </c>
    </row>
    <row r="34" spans="1:24" x14ac:dyDescent="0.3">
      <c r="A34" t="s">
        <v>11</v>
      </c>
      <c r="B34" t="s">
        <v>12</v>
      </c>
      <c r="C34" t="s">
        <v>13</v>
      </c>
      <c r="D34" t="s">
        <v>11</v>
      </c>
      <c r="E34" t="s">
        <v>12</v>
      </c>
      <c r="F34" t="s">
        <v>13</v>
      </c>
      <c r="G34" t="s">
        <v>11</v>
      </c>
      <c r="H34" t="s">
        <v>12</v>
      </c>
      <c r="I34" t="s">
        <v>14</v>
      </c>
      <c r="J34" t="s">
        <v>11</v>
      </c>
      <c r="K34" t="s">
        <v>12</v>
      </c>
      <c r="L34" t="s">
        <v>14</v>
      </c>
      <c r="M34" t="s">
        <v>11</v>
      </c>
      <c r="N34" t="s">
        <v>12</v>
      </c>
      <c r="O34" t="s">
        <v>14</v>
      </c>
      <c r="P34" t="s">
        <v>11</v>
      </c>
      <c r="Q34" t="s">
        <v>12</v>
      </c>
      <c r="R34" t="s">
        <v>14</v>
      </c>
      <c r="S34" t="s">
        <v>11</v>
      </c>
      <c r="T34" t="s">
        <v>12</v>
      </c>
      <c r="U34" t="s">
        <v>14</v>
      </c>
      <c r="V34" t="s">
        <v>11</v>
      </c>
      <c r="W34" t="s">
        <v>12</v>
      </c>
      <c r="X34" t="s">
        <v>14</v>
      </c>
    </row>
    <row r="35" spans="1:24" x14ac:dyDescent="0.3">
      <c r="A35">
        <v>2</v>
      </c>
      <c r="B35">
        <f>-(Table134[[#This Row],[time]]-2)*2</f>
        <v>0</v>
      </c>
      <c r="C35">
        <v>89.938400000000001</v>
      </c>
      <c r="D35">
        <v>2</v>
      </c>
      <c r="E35">
        <f>-(Table134[[#This Row],[time]]-2)*2</f>
        <v>0</v>
      </c>
      <c r="F35">
        <v>94.646000000000001</v>
      </c>
      <c r="G35">
        <v>2</v>
      </c>
      <c r="H35">
        <f>-(Table134[[#This Row],[time]]-2)*2</f>
        <v>0</v>
      </c>
      <c r="I35">
        <v>88.069500000000005</v>
      </c>
      <c r="J35">
        <v>2</v>
      </c>
      <c r="K35">
        <f>-(Table134[[#This Row],[time]]-2)*2</f>
        <v>0</v>
      </c>
      <c r="L35">
        <v>85.109300000000005</v>
      </c>
      <c r="M35">
        <v>2</v>
      </c>
      <c r="N35">
        <f>-(Table134[[#This Row],[time]]-2)*2</f>
        <v>0</v>
      </c>
      <c r="O35">
        <v>82.472200000000001</v>
      </c>
      <c r="P35">
        <v>2</v>
      </c>
      <c r="Q35">
        <f>-(Table134[[#This Row],[time]]-2)*2</f>
        <v>0</v>
      </c>
      <c r="R35">
        <v>88.875200000000007</v>
      </c>
      <c r="S35">
        <v>2</v>
      </c>
      <c r="T35">
        <f>-(Table134[[#This Row],[time]]-2)*2</f>
        <v>0</v>
      </c>
      <c r="U35">
        <v>77.929299999999998</v>
      </c>
      <c r="V35">
        <v>2</v>
      </c>
      <c r="W35">
        <f>-(Table134[[#This Row],[time]]-2)*2</f>
        <v>0</v>
      </c>
      <c r="X35">
        <v>83.325199999999995</v>
      </c>
    </row>
    <row r="36" spans="1:24" x14ac:dyDescent="0.3">
      <c r="A36">
        <v>2.0575000000000001</v>
      </c>
      <c r="B36">
        <f>-(Table134[[#This Row],[time]]-2)*2</f>
        <v>-0.11500000000000021</v>
      </c>
      <c r="C36">
        <v>85.072199999999995</v>
      </c>
      <c r="D36">
        <v>2.0575000000000001</v>
      </c>
      <c r="E36">
        <f>-(Table134[[#This Row],[time]]-2)*2</f>
        <v>-0.11500000000000021</v>
      </c>
      <c r="F36">
        <v>92.650199999999998</v>
      </c>
      <c r="G36">
        <v>2.0575000000000001</v>
      </c>
      <c r="H36">
        <f>-(Table134[[#This Row],[time]]-2)*2</f>
        <v>-0.11500000000000021</v>
      </c>
      <c r="I36">
        <v>86.715599999999995</v>
      </c>
      <c r="J36">
        <v>2.0575000000000001</v>
      </c>
      <c r="K36">
        <f>-(Table134[[#This Row],[time]]-2)*2</f>
        <v>-0.11500000000000021</v>
      </c>
      <c r="L36">
        <v>82.589399999999998</v>
      </c>
      <c r="M36">
        <v>2.0575000000000001</v>
      </c>
      <c r="N36">
        <f>-(Table134[[#This Row],[time]]-2)*2</f>
        <v>-0.11500000000000021</v>
      </c>
      <c r="O36">
        <v>82.204899999999995</v>
      </c>
      <c r="P36">
        <v>2.0575000000000001</v>
      </c>
      <c r="Q36">
        <f>-(Table134[[#This Row],[time]]-2)*2</f>
        <v>-0.11500000000000021</v>
      </c>
      <c r="R36">
        <v>86.224800000000002</v>
      </c>
      <c r="S36">
        <v>2.0575000000000001</v>
      </c>
      <c r="T36">
        <f>-(Table134[[#This Row],[time]]-2)*2</f>
        <v>-0.11500000000000021</v>
      </c>
      <c r="U36">
        <v>78.538600000000002</v>
      </c>
      <c r="V36">
        <v>2.0575000000000001</v>
      </c>
      <c r="W36">
        <f>-(Table134[[#This Row],[time]]-2)*2</f>
        <v>-0.11500000000000021</v>
      </c>
      <c r="X36">
        <v>83.051100000000005</v>
      </c>
    </row>
    <row r="37" spans="1:24" x14ac:dyDescent="0.3">
      <c r="A37">
        <v>2.1025</v>
      </c>
      <c r="B37">
        <f>-(Table134[[#This Row],[time]]-2)*2</f>
        <v>-0.20500000000000007</v>
      </c>
      <c r="C37">
        <v>82.6785</v>
      </c>
      <c r="D37">
        <v>2.1025</v>
      </c>
      <c r="E37">
        <f>-(Table134[[#This Row],[time]]-2)*2</f>
        <v>-0.20500000000000007</v>
      </c>
      <c r="F37">
        <v>91.21</v>
      </c>
      <c r="G37">
        <v>2.1025</v>
      </c>
      <c r="H37">
        <f>-(Table134[[#This Row],[time]]-2)*2</f>
        <v>-0.20500000000000007</v>
      </c>
      <c r="I37">
        <v>85.062899999999999</v>
      </c>
      <c r="J37">
        <v>2.1025</v>
      </c>
      <c r="K37">
        <f>-(Table134[[#This Row],[time]]-2)*2</f>
        <v>-0.20500000000000007</v>
      </c>
      <c r="L37">
        <v>81.250200000000007</v>
      </c>
      <c r="M37">
        <v>2.1025</v>
      </c>
      <c r="N37">
        <f>-(Table134[[#This Row],[time]]-2)*2</f>
        <v>-0.20500000000000007</v>
      </c>
      <c r="O37">
        <v>81.856700000000004</v>
      </c>
      <c r="P37">
        <v>2.1025</v>
      </c>
      <c r="Q37">
        <f>-(Table134[[#This Row],[time]]-2)*2</f>
        <v>-0.20500000000000007</v>
      </c>
      <c r="R37">
        <v>84.252799999999993</v>
      </c>
      <c r="S37">
        <v>2.1025</v>
      </c>
      <c r="T37">
        <f>-(Table134[[#This Row],[time]]-2)*2</f>
        <v>-0.20500000000000007</v>
      </c>
      <c r="U37">
        <v>79.029499999999999</v>
      </c>
      <c r="V37">
        <v>2.1025</v>
      </c>
      <c r="W37">
        <f>-(Table134[[#This Row],[time]]-2)*2</f>
        <v>-0.20500000000000007</v>
      </c>
      <c r="X37">
        <v>82.960999999999999</v>
      </c>
    </row>
    <row r="38" spans="1:24" x14ac:dyDescent="0.3">
      <c r="A38">
        <v>2.1671900000000002</v>
      </c>
      <c r="B38">
        <f>-(Table134[[#This Row],[time]]-2)*2</f>
        <v>-0.33438000000000034</v>
      </c>
      <c r="C38">
        <v>78.983999999999995</v>
      </c>
      <c r="D38">
        <v>2.1671900000000002</v>
      </c>
      <c r="E38">
        <f>-(Table134[[#This Row],[time]]-2)*2</f>
        <v>-0.33438000000000034</v>
      </c>
      <c r="F38">
        <v>90.255899999999997</v>
      </c>
      <c r="G38">
        <v>2.1671900000000002</v>
      </c>
      <c r="H38">
        <f>-(Table134[[#This Row],[time]]-2)*2</f>
        <v>-0.33438000000000034</v>
      </c>
      <c r="I38">
        <v>81.014899999999997</v>
      </c>
      <c r="J38">
        <v>2.1671900000000002</v>
      </c>
      <c r="K38">
        <f>-(Table134[[#This Row],[time]]-2)*2</f>
        <v>-0.33438000000000034</v>
      </c>
      <c r="L38">
        <v>80.5595</v>
      </c>
      <c r="M38">
        <v>2.1671900000000002</v>
      </c>
      <c r="N38">
        <f>-(Table134[[#This Row],[time]]-2)*2</f>
        <v>-0.33438000000000034</v>
      </c>
      <c r="O38">
        <v>82.204999999999998</v>
      </c>
      <c r="P38">
        <v>2.1671900000000002</v>
      </c>
      <c r="Q38">
        <f>-(Table134[[#This Row],[time]]-2)*2</f>
        <v>-0.33438000000000034</v>
      </c>
      <c r="R38">
        <v>83.954700000000003</v>
      </c>
      <c r="S38">
        <v>2.1671900000000002</v>
      </c>
      <c r="T38">
        <f>-(Table134[[#This Row],[time]]-2)*2</f>
        <v>-0.33438000000000034</v>
      </c>
      <c r="U38">
        <v>79.373699999999999</v>
      </c>
      <c r="V38">
        <v>2.1671900000000002</v>
      </c>
      <c r="W38">
        <f>-(Table134[[#This Row],[time]]-2)*2</f>
        <v>-0.33438000000000034</v>
      </c>
      <c r="X38">
        <v>82.853399999999993</v>
      </c>
    </row>
    <row r="39" spans="1:24" x14ac:dyDescent="0.3">
      <c r="A39">
        <v>2.2146499999999998</v>
      </c>
      <c r="B39">
        <f>-(Table134[[#This Row],[time]]-2)*2</f>
        <v>-0.42929999999999957</v>
      </c>
      <c r="C39">
        <v>75.511700000000005</v>
      </c>
      <c r="D39">
        <v>2.2146499999999998</v>
      </c>
      <c r="E39">
        <f>-(Table134[[#This Row],[time]]-2)*2</f>
        <v>-0.42929999999999957</v>
      </c>
      <c r="F39">
        <v>89.166399999999996</v>
      </c>
      <c r="G39">
        <v>2.2146499999999998</v>
      </c>
      <c r="H39">
        <f>-(Table134[[#This Row],[time]]-2)*2</f>
        <v>-0.42929999999999957</v>
      </c>
      <c r="I39">
        <v>77.7988</v>
      </c>
      <c r="J39">
        <v>2.2146499999999998</v>
      </c>
      <c r="K39">
        <f>-(Table134[[#This Row],[time]]-2)*2</f>
        <v>-0.42929999999999957</v>
      </c>
      <c r="L39">
        <v>79.7</v>
      </c>
      <c r="M39">
        <v>2.2146499999999998</v>
      </c>
      <c r="N39">
        <f>-(Table134[[#This Row],[time]]-2)*2</f>
        <v>-0.42929999999999957</v>
      </c>
      <c r="O39">
        <v>82.174899999999994</v>
      </c>
      <c r="P39">
        <v>2.2146499999999998</v>
      </c>
      <c r="Q39">
        <f>-(Table134[[#This Row],[time]]-2)*2</f>
        <v>-0.42929999999999957</v>
      </c>
      <c r="R39">
        <v>83.305199999999999</v>
      </c>
      <c r="S39">
        <v>2.2146499999999998</v>
      </c>
      <c r="T39">
        <f>-(Table134[[#This Row],[time]]-2)*2</f>
        <v>-0.42929999999999957</v>
      </c>
      <c r="U39">
        <v>79.598100000000002</v>
      </c>
      <c r="V39">
        <v>2.2146499999999998</v>
      </c>
      <c r="W39">
        <f>-(Table134[[#This Row],[time]]-2)*2</f>
        <v>-0.42929999999999957</v>
      </c>
      <c r="X39">
        <v>82.854299999999995</v>
      </c>
    </row>
    <row r="40" spans="1:24" x14ac:dyDescent="0.3">
      <c r="A40">
        <v>2.2715999999999998</v>
      </c>
      <c r="B40">
        <f>-(Table134[[#This Row],[time]]-2)*2</f>
        <v>-0.54319999999999968</v>
      </c>
      <c r="C40">
        <v>72.896900000000002</v>
      </c>
      <c r="D40">
        <v>2.2715999999999998</v>
      </c>
      <c r="E40">
        <f>-(Table134[[#This Row],[time]]-2)*2</f>
        <v>-0.54319999999999968</v>
      </c>
      <c r="F40">
        <v>87.255600000000001</v>
      </c>
      <c r="G40">
        <v>2.2715999999999998</v>
      </c>
      <c r="H40">
        <f>-(Table134[[#This Row],[time]]-2)*2</f>
        <v>-0.54319999999999968</v>
      </c>
      <c r="I40">
        <v>70.839100000000002</v>
      </c>
      <c r="J40">
        <v>2.2715999999999998</v>
      </c>
      <c r="K40">
        <f>-(Table134[[#This Row],[time]]-2)*2</f>
        <v>-0.54319999999999968</v>
      </c>
      <c r="L40">
        <v>78.619299999999996</v>
      </c>
      <c r="M40">
        <v>2.2715999999999998</v>
      </c>
      <c r="N40">
        <f>-(Table134[[#This Row],[time]]-2)*2</f>
        <v>-0.54319999999999968</v>
      </c>
      <c r="O40">
        <v>82.646500000000003</v>
      </c>
      <c r="P40">
        <v>2.2715999999999998</v>
      </c>
      <c r="Q40">
        <f>-(Table134[[#This Row],[time]]-2)*2</f>
        <v>-0.54319999999999968</v>
      </c>
      <c r="R40">
        <v>81.713099999999997</v>
      </c>
      <c r="S40">
        <v>2.2715999999999998</v>
      </c>
      <c r="T40">
        <f>-(Table134[[#This Row],[time]]-2)*2</f>
        <v>-0.54319999999999968</v>
      </c>
      <c r="U40">
        <v>79.884399999999999</v>
      </c>
      <c r="V40">
        <v>2.2715999999999998</v>
      </c>
      <c r="W40">
        <f>-(Table134[[#This Row],[time]]-2)*2</f>
        <v>-0.54319999999999968</v>
      </c>
      <c r="X40">
        <v>83.045199999999994</v>
      </c>
    </row>
    <row r="41" spans="1:24" x14ac:dyDescent="0.3">
      <c r="A41">
        <v>2.32233</v>
      </c>
      <c r="B41">
        <f>-(Table134[[#This Row],[time]]-2)*2</f>
        <v>-0.64466000000000001</v>
      </c>
      <c r="C41">
        <v>69.5428</v>
      </c>
      <c r="D41">
        <v>2.32233</v>
      </c>
      <c r="E41">
        <f>-(Table134[[#This Row],[time]]-2)*2</f>
        <v>-0.64466000000000001</v>
      </c>
      <c r="F41">
        <v>86.120400000000004</v>
      </c>
      <c r="G41">
        <v>2.32233</v>
      </c>
      <c r="H41">
        <f>-(Table134[[#This Row],[time]]-2)*2</f>
        <v>-0.64466000000000001</v>
      </c>
      <c r="I41">
        <v>69.246700000000004</v>
      </c>
      <c r="J41">
        <v>2.32233</v>
      </c>
      <c r="K41">
        <f>-(Table134[[#This Row],[time]]-2)*2</f>
        <v>-0.64466000000000001</v>
      </c>
      <c r="L41">
        <v>78.012799999999999</v>
      </c>
      <c r="M41">
        <v>2.32233</v>
      </c>
      <c r="N41">
        <f>-(Table134[[#This Row],[time]]-2)*2</f>
        <v>-0.64466000000000001</v>
      </c>
      <c r="O41">
        <v>82.582999999999998</v>
      </c>
      <c r="P41">
        <v>2.32233</v>
      </c>
      <c r="Q41">
        <f>-(Table134[[#This Row],[time]]-2)*2</f>
        <v>-0.64466000000000001</v>
      </c>
      <c r="R41">
        <v>80.861599999999996</v>
      </c>
      <c r="S41">
        <v>2.32233</v>
      </c>
      <c r="T41">
        <f>-(Table134[[#This Row],[time]]-2)*2</f>
        <v>-0.64466000000000001</v>
      </c>
      <c r="U41">
        <v>79.672899999999998</v>
      </c>
      <c r="V41">
        <v>2.32233</v>
      </c>
      <c r="W41">
        <f>-(Table134[[#This Row],[time]]-2)*2</f>
        <v>-0.64466000000000001</v>
      </c>
      <c r="X41">
        <v>82.860600000000005</v>
      </c>
    </row>
    <row r="42" spans="1:24" x14ac:dyDescent="0.3">
      <c r="A42">
        <v>2.3587899999999999</v>
      </c>
      <c r="B42">
        <f>-(Table134[[#This Row],[time]]-2)*2</f>
        <v>-0.71757999999999988</v>
      </c>
      <c r="C42">
        <v>69.703999999999994</v>
      </c>
      <c r="D42">
        <v>2.3587899999999999</v>
      </c>
      <c r="E42">
        <f>-(Table134[[#This Row],[time]]-2)*2</f>
        <v>-0.71757999999999988</v>
      </c>
      <c r="F42">
        <v>85.847399999999993</v>
      </c>
      <c r="G42">
        <v>2.3587899999999999</v>
      </c>
      <c r="H42">
        <f>-(Table134[[#This Row],[time]]-2)*2</f>
        <v>-0.71757999999999988</v>
      </c>
      <c r="I42">
        <v>66.657399999999996</v>
      </c>
      <c r="J42">
        <v>2.3587899999999999</v>
      </c>
      <c r="K42">
        <f>-(Table134[[#This Row],[time]]-2)*2</f>
        <v>-0.71757999999999988</v>
      </c>
      <c r="L42">
        <v>77.858199999999997</v>
      </c>
      <c r="M42">
        <v>2.3587899999999999</v>
      </c>
      <c r="N42">
        <f>-(Table134[[#This Row],[time]]-2)*2</f>
        <v>-0.71757999999999988</v>
      </c>
      <c r="O42">
        <v>82.543800000000005</v>
      </c>
      <c r="P42">
        <v>2.3587899999999999</v>
      </c>
      <c r="Q42">
        <f>-(Table134[[#This Row],[time]]-2)*2</f>
        <v>-0.71757999999999988</v>
      </c>
      <c r="R42">
        <v>80.067499999999995</v>
      </c>
      <c r="S42">
        <v>2.3587899999999999</v>
      </c>
      <c r="T42">
        <f>-(Table134[[#This Row],[time]]-2)*2</f>
        <v>-0.71757999999999988</v>
      </c>
      <c r="U42">
        <v>79.641199999999998</v>
      </c>
      <c r="V42">
        <v>2.3587899999999999</v>
      </c>
      <c r="W42">
        <f>-(Table134[[#This Row],[time]]-2)*2</f>
        <v>-0.71757999999999988</v>
      </c>
      <c r="X42">
        <v>82.904200000000003</v>
      </c>
    </row>
    <row r="43" spans="1:24" x14ac:dyDescent="0.3">
      <c r="A43">
        <v>2.4015499999999999</v>
      </c>
      <c r="B43">
        <f>-(Table134[[#This Row],[time]]-2)*2</f>
        <v>-0.8030999999999997</v>
      </c>
      <c r="C43">
        <v>68.492099999999994</v>
      </c>
      <c r="D43">
        <v>2.4015499999999999</v>
      </c>
      <c r="E43">
        <f>-(Table134[[#This Row],[time]]-2)*2</f>
        <v>-0.8030999999999997</v>
      </c>
      <c r="F43">
        <v>84.587999999999994</v>
      </c>
      <c r="G43">
        <v>2.4015499999999999</v>
      </c>
      <c r="H43">
        <f>-(Table134[[#This Row],[time]]-2)*2</f>
        <v>-0.8030999999999997</v>
      </c>
      <c r="I43">
        <v>62.998800000000003</v>
      </c>
      <c r="J43">
        <v>2.4015499999999999</v>
      </c>
      <c r="K43">
        <f>-(Table134[[#This Row],[time]]-2)*2</f>
        <v>-0.8030999999999997</v>
      </c>
      <c r="L43">
        <v>77.064700000000002</v>
      </c>
      <c r="M43">
        <v>2.4015499999999999</v>
      </c>
      <c r="N43">
        <f>-(Table134[[#This Row],[time]]-2)*2</f>
        <v>-0.8030999999999997</v>
      </c>
      <c r="O43">
        <v>83.014399999999995</v>
      </c>
      <c r="P43">
        <v>2.4015499999999999</v>
      </c>
      <c r="Q43">
        <f>-(Table134[[#This Row],[time]]-2)*2</f>
        <v>-0.8030999999999997</v>
      </c>
      <c r="R43">
        <v>79.113500000000002</v>
      </c>
      <c r="S43">
        <v>2.4015499999999999</v>
      </c>
      <c r="T43">
        <f>-(Table134[[#This Row],[time]]-2)*2</f>
        <v>-0.8030999999999997</v>
      </c>
      <c r="U43">
        <v>79.200199999999995</v>
      </c>
      <c r="V43">
        <v>2.4015499999999999</v>
      </c>
      <c r="W43">
        <f>-(Table134[[#This Row],[time]]-2)*2</f>
        <v>-0.8030999999999997</v>
      </c>
      <c r="X43">
        <v>83.035799999999995</v>
      </c>
    </row>
    <row r="44" spans="1:24" x14ac:dyDescent="0.3">
      <c r="A44">
        <v>2.47973</v>
      </c>
      <c r="B44">
        <f>-(Table134[[#This Row],[time]]-2)*2</f>
        <v>-0.95945999999999998</v>
      </c>
      <c r="C44">
        <v>66.225300000000004</v>
      </c>
      <c r="D44">
        <v>2.47973</v>
      </c>
      <c r="E44">
        <f>-(Table134[[#This Row],[time]]-2)*2</f>
        <v>-0.95945999999999998</v>
      </c>
      <c r="F44">
        <v>83.772499999999994</v>
      </c>
      <c r="G44">
        <v>2.47973</v>
      </c>
      <c r="H44">
        <f>-(Table134[[#This Row],[time]]-2)*2</f>
        <v>-0.95945999999999998</v>
      </c>
      <c r="I44">
        <v>61.1083</v>
      </c>
      <c r="J44">
        <v>2.47973</v>
      </c>
      <c r="K44">
        <f>-(Table134[[#This Row],[time]]-2)*2</f>
        <v>-0.95945999999999998</v>
      </c>
      <c r="L44">
        <v>76.311599999999999</v>
      </c>
      <c r="M44">
        <v>2.47973</v>
      </c>
      <c r="N44">
        <f>-(Table134[[#This Row],[time]]-2)*2</f>
        <v>-0.95945999999999998</v>
      </c>
      <c r="O44">
        <v>82.659499999999994</v>
      </c>
      <c r="P44">
        <v>2.47973</v>
      </c>
      <c r="Q44">
        <f>-(Table134[[#This Row],[time]]-2)*2</f>
        <v>-0.95945999999999998</v>
      </c>
      <c r="R44">
        <v>78.237700000000004</v>
      </c>
      <c r="S44">
        <v>2.47973</v>
      </c>
      <c r="T44">
        <f>-(Table134[[#This Row],[time]]-2)*2</f>
        <v>-0.95945999999999998</v>
      </c>
      <c r="U44">
        <v>78.679599999999994</v>
      </c>
      <c r="V44">
        <v>2.47973</v>
      </c>
      <c r="W44">
        <f>-(Table134[[#This Row],[time]]-2)*2</f>
        <v>-0.95945999999999998</v>
      </c>
      <c r="X44">
        <v>83.108800000000002</v>
      </c>
    </row>
    <row r="45" spans="1:24" x14ac:dyDescent="0.3">
      <c r="A45">
        <v>2.51017</v>
      </c>
      <c r="B45">
        <f>-(Table134[[#This Row],[time]]-2)*2</f>
        <v>-1.02034</v>
      </c>
      <c r="C45">
        <v>64.785899999999998</v>
      </c>
      <c r="D45">
        <v>2.51017</v>
      </c>
      <c r="E45">
        <f>-(Table134[[#This Row],[time]]-2)*2</f>
        <v>-1.02034</v>
      </c>
      <c r="F45">
        <v>83.176199999999994</v>
      </c>
      <c r="G45">
        <v>2.51017</v>
      </c>
      <c r="H45">
        <f>-(Table134[[#This Row],[time]]-2)*2</f>
        <v>-1.02034</v>
      </c>
      <c r="I45">
        <v>59.3673</v>
      </c>
      <c r="J45">
        <v>2.51017</v>
      </c>
      <c r="K45">
        <f>-(Table134[[#This Row],[time]]-2)*2</f>
        <v>-1.02034</v>
      </c>
      <c r="L45">
        <v>75.793199999999999</v>
      </c>
      <c r="M45">
        <v>2.51017</v>
      </c>
      <c r="N45">
        <f>-(Table134[[#This Row],[time]]-2)*2</f>
        <v>-1.02034</v>
      </c>
      <c r="O45">
        <v>82.449200000000005</v>
      </c>
      <c r="P45">
        <v>2.51017</v>
      </c>
      <c r="Q45">
        <f>-(Table134[[#This Row],[time]]-2)*2</f>
        <v>-1.02034</v>
      </c>
      <c r="R45">
        <v>77.464699999999993</v>
      </c>
      <c r="S45">
        <v>2.51017</v>
      </c>
      <c r="T45">
        <f>-(Table134[[#This Row],[time]]-2)*2</f>
        <v>-1.02034</v>
      </c>
      <c r="U45">
        <v>78.235399999999998</v>
      </c>
      <c r="V45">
        <v>2.51017</v>
      </c>
      <c r="W45">
        <f>-(Table134[[#This Row],[time]]-2)*2</f>
        <v>-1.02034</v>
      </c>
      <c r="X45">
        <v>83.096999999999994</v>
      </c>
    </row>
    <row r="46" spans="1:24" x14ac:dyDescent="0.3">
      <c r="A46">
        <v>2.5632600000000001</v>
      </c>
      <c r="B46">
        <f>-(Table134[[#This Row],[time]]-2)*2</f>
        <v>-1.1265200000000002</v>
      </c>
      <c r="C46">
        <v>62.537100000000002</v>
      </c>
      <c r="D46">
        <v>2.5632600000000001</v>
      </c>
      <c r="E46">
        <f>-(Table134[[#This Row],[time]]-2)*2</f>
        <v>-1.1265200000000002</v>
      </c>
      <c r="F46">
        <v>82.291300000000007</v>
      </c>
      <c r="G46">
        <v>2.5632600000000001</v>
      </c>
      <c r="H46">
        <f>-(Table134[[#This Row],[time]]-2)*2</f>
        <v>-1.1265200000000002</v>
      </c>
      <c r="I46">
        <v>57.542700000000004</v>
      </c>
      <c r="J46">
        <v>2.5632600000000001</v>
      </c>
      <c r="K46">
        <f>-(Table134[[#This Row],[time]]-2)*2</f>
        <v>-1.1265200000000002</v>
      </c>
      <c r="L46">
        <v>74.970600000000005</v>
      </c>
      <c r="M46">
        <v>2.5632600000000001</v>
      </c>
      <c r="N46">
        <f>-(Table134[[#This Row],[time]]-2)*2</f>
        <v>-1.1265200000000002</v>
      </c>
      <c r="O46">
        <v>81.950500000000005</v>
      </c>
      <c r="P46">
        <v>2.5632600000000001</v>
      </c>
      <c r="Q46">
        <f>-(Table134[[#This Row],[time]]-2)*2</f>
        <v>-1.1265200000000002</v>
      </c>
      <c r="R46">
        <v>76.791899999999998</v>
      </c>
      <c r="S46">
        <v>2.5632600000000001</v>
      </c>
      <c r="T46">
        <f>-(Table134[[#This Row],[time]]-2)*2</f>
        <v>-1.1265200000000002</v>
      </c>
      <c r="U46">
        <v>77.538700000000006</v>
      </c>
      <c r="V46">
        <v>2.5632600000000001</v>
      </c>
      <c r="W46">
        <f>-(Table134[[#This Row],[time]]-2)*2</f>
        <v>-1.1265200000000002</v>
      </c>
      <c r="X46">
        <v>82.401600000000002</v>
      </c>
    </row>
    <row r="47" spans="1:24" x14ac:dyDescent="0.3">
      <c r="A47">
        <v>2.61022</v>
      </c>
      <c r="B47">
        <f>-(Table134[[#This Row],[time]]-2)*2</f>
        <v>-1.22044</v>
      </c>
      <c r="C47">
        <v>58.629899999999999</v>
      </c>
      <c r="D47">
        <v>2.61022</v>
      </c>
      <c r="E47">
        <f>-(Table134[[#This Row],[time]]-2)*2</f>
        <v>-1.22044</v>
      </c>
      <c r="F47">
        <v>80.967699999999994</v>
      </c>
      <c r="G47">
        <v>2.61022</v>
      </c>
      <c r="H47">
        <f>-(Table134[[#This Row],[time]]-2)*2</f>
        <v>-1.22044</v>
      </c>
      <c r="I47">
        <v>51.285200000000003</v>
      </c>
      <c r="J47">
        <v>2.61022</v>
      </c>
      <c r="K47">
        <f>-(Table134[[#This Row],[time]]-2)*2</f>
        <v>-1.22044</v>
      </c>
      <c r="L47">
        <v>73.554299999999998</v>
      </c>
      <c r="M47">
        <v>2.61022</v>
      </c>
      <c r="N47">
        <f>-(Table134[[#This Row],[time]]-2)*2</f>
        <v>-1.22044</v>
      </c>
      <c r="O47">
        <v>80.582099999999997</v>
      </c>
      <c r="P47">
        <v>2.61022</v>
      </c>
      <c r="Q47">
        <f>-(Table134[[#This Row],[time]]-2)*2</f>
        <v>-1.22044</v>
      </c>
      <c r="R47">
        <v>74.722899999999996</v>
      </c>
      <c r="S47">
        <v>2.61022</v>
      </c>
      <c r="T47">
        <f>-(Table134[[#This Row],[time]]-2)*2</f>
        <v>-1.22044</v>
      </c>
      <c r="U47">
        <v>76.327799999999996</v>
      </c>
      <c r="V47">
        <v>2.61022</v>
      </c>
      <c r="W47">
        <f>-(Table134[[#This Row],[time]]-2)*2</f>
        <v>-1.22044</v>
      </c>
      <c r="X47">
        <v>82.069900000000004</v>
      </c>
    </row>
    <row r="48" spans="1:24" x14ac:dyDescent="0.3">
      <c r="A48">
        <v>2.6619299999999999</v>
      </c>
      <c r="B48">
        <f>-(Table134[[#This Row],[time]]-2)*2</f>
        <v>-1.3238599999999998</v>
      </c>
      <c r="C48">
        <v>58.347999999999999</v>
      </c>
      <c r="D48">
        <v>2.6619299999999999</v>
      </c>
      <c r="E48">
        <f>-(Table134[[#This Row],[time]]-2)*2</f>
        <v>-1.3238599999999998</v>
      </c>
      <c r="F48">
        <v>80.7821</v>
      </c>
      <c r="G48">
        <v>2.6619299999999999</v>
      </c>
      <c r="H48">
        <f>-(Table134[[#This Row],[time]]-2)*2</f>
        <v>-1.3238599999999998</v>
      </c>
      <c r="I48">
        <v>50.528799999999997</v>
      </c>
      <c r="J48">
        <v>2.6619299999999999</v>
      </c>
      <c r="K48">
        <f>-(Table134[[#This Row],[time]]-2)*2</f>
        <v>-1.3238599999999998</v>
      </c>
      <c r="L48">
        <v>73.396900000000002</v>
      </c>
      <c r="M48">
        <v>2.6619299999999999</v>
      </c>
      <c r="N48">
        <f>-(Table134[[#This Row],[time]]-2)*2</f>
        <v>-1.3238599999999998</v>
      </c>
      <c r="O48">
        <v>80.465999999999994</v>
      </c>
      <c r="P48">
        <v>2.6619299999999999</v>
      </c>
      <c r="Q48">
        <f>-(Table134[[#This Row],[time]]-2)*2</f>
        <v>-1.3238599999999998</v>
      </c>
      <c r="R48">
        <v>74.521699999999996</v>
      </c>
      <c r="S48">
        <v>2.6619299999999999</v>
      </c>
      <c r="T48">
        <f>-(Table134[[#This Row],[time]]-2)*2</f>
        <v>-1.3238599999999998</v>
      </c>
      <c r="U48">
        <v>76.138499999999993</v>
      </c>
      <c r="V48">
        <v>2.6619299999999999</v>
      </c>
      <c r="W48">
        <f>-(Table134[[#This Row],[time]]-2)*2</f>
        <v>-1.3238599999999998</v>
      </c>
      <c r="X48">
        <v>82.021799999999999</v>
      </c>
    </row>
    <row r="49" spans="1:24" x14ac:dyDescent="0.3">
      <c r="A49">
        <v>2.70424</v>
      </c>
      <c r="B49">
        <f>-(Table134[[#This Row],[time]]-2)*2</f>
        <v>-1.40848</v>
      </c>
      <c r="C49">
        <v>57.047499999999999</v>
      </c>
      <c r="D49">
        <v>2.70424</v>
      </c>
      <c r="E49">
        <f>-(Table134[[#This Row],[time]]-2)*2</f>
        <v>-1.40848</v>
      </c>
      <c r="F49">
        <v>80.086500000000001</v>
      </c>
      <c r="G49">
        <v>2.70424</v>
      </c>
      <c r="H49">
        <f>-(Table134[[#This Row],[time]]-2)*2</f>
        <v>-1.40848</v>
      </c>
      <c r="I49">
        <v>48.741300000000003</v>
      </c>
      <c r="J49">
        <v>2.70424</v>
      </c>
      <c r="K49">
        <f>-(Table134[[#This Row],[time]]-2)*2</f>
        <v>-1.40848</v>
      </c>
      <c r="L49">
        <v>72.754900000000006</v>
      </c>
      <c r="M49">
        <v>2.70424</v>
      </c>
      <c r="N49">
        <f>-(Table134[[#This Row],[time]]-2)*2</f>
        <v>-1.40848</v>
      </c>
      <c r="O49">
        <v>80.095699999999994</v>
      </c>
      <c r="P49">
        <v>2.70424</v>
      </c>
      <c r="Q49">
        <f>-(Table134[[#This Row],[time]]-2)*2</f>
        <v>-1.40848</v>
      </c>
      <c r="R49">
        <v>73.905199999999994</v>
      </c>
      <c r="S49">
        <v>2.70424</v>
      </c>
      <c r="T49">
        <f>-(Table134[[#This Row],[time]]-2)*2</f>
        <v>-1.40848</v>
      </c>
      <c r="U49">
        <v>75.546199999999999</v>
      </c>
      <c r="V49">
        <v>2.70424</v>
      </c>
      <c r="W49">
        <f>-(Table134[[#This Row],[time]]-2)*2</f>
        <v>-1.40848</v>
      </c>
      <c r="X49">
        <v>82.007199999999997</v>
      </c>
    </row>
    <row r="50" spans="1:24" x14ac:dyDescent="0.3">
      <c r="A50">
        <v>2.75779</v>
      </c>
      <c r="B50">
        <f>-(Table134[[#This Row],[time]]-2)*2</f>
        <v>-1.5155799999999999</v>
      </c>
      <c r="C50">
        <v>52.201999999999998</v>
      </c>
      <c r="D50">
        <v>2.75779</v>
      </c>
      <c r="E50">
        <f>-(Table134[[#This Row],[time]]-2)*2</f>
        <v>-1.5155799999999999</v>
      </c>
      <c r="F50">
        <v>78.754599999999996</v>
      </c>
      <c r="G50">
        <v>2.75779</v>
      </c>
      <c r="H50">
        <f>-(Table134[[#This Row],[time]]-2)*2</f>
        <v>-1.5155799999999999</v>
      </c>
      <c r="I50">
        <v>45.319299999999998</v>
      </c>
      <c r="J50">
        <v>2.75779</v>
      </c>
      <c r="K50">
        <f>-(Table134[[#This Row],[time]]-2)*2</f>
        <v>-1.5155799999999999</v>
      </c>
      <c r="L50">
        <v>71.5989</v>
      </c>
      <c r="M50">
        <v>2.75779</v>
      </c>
      <c r="N50">
        <f>-(Table134[[#This Row],[time]]-2)*2</f>
        <v>-1.5155799999999999</v>
      </c>
      <c r="O50">
        <v>78.160600000000002</v>
      </c>
      <c r="P50">
        <v>2.75779</v>
      </c>
      <c r="Q50">
        <f>-(Table134[[#This Row],[time]]-2)*2</f>
        <v>-1.5155799999999999</v>
      </c>
      <c r="R50">
        <v>72.358699999999999</v>
      </c>
      <c r="S50">
        <v>2.75779</v>
      </c>
      <c r="T50">
        <f>-(Table134[[#This Row],[time]]-2)*2</f>
        <v>-1.5155799999999999</v>
      </c>
      <c r="U50">
        <v>74.295100000000005</v>
      </c>
      <c r="V50">
        <v>2.75779</v>
      </c>
      <c r="W50">
        <f>-(Table134[[#This Row],[time]]-2)*2</f>
        <v>-1.5155799999999999</v>
      </c>
      <c r="X50">
        <v>81.875500000000002</v>
      </c>
    </row>
    <row r="51" spans="1:24" x14ac:dyDescent="0.3">
      <c r="A51">
        <v>2.8044500000000001</v>
      </c>
      <c r="B51">
        <f>-(Table134[[#This Row],[time]]-2)*2</f>
        <v>-1.6089000000000002</v>
      </c>
      <c r="C51">
        <v>51.354300000000002</v>
      </c>
      <c r="D51">
        <v>2.8044500000000001</v>
      </c>
      <c r="E51">
        <f>-(Table134[[#This Row],[time]]-2)*2</f>
        <v>-1.6089000000000002</v>
      </c>
      <c r="F51">
        <v>78.581000000000003</v>
      </c>
      <c r="G51">
        <v>2.8044500000000001</v>
      </c>
      <c r="H51">
        <f>-(Table134[[#This Row],[time]]-2)*2</f>
        <v>-1.6089000000000002</v>
      </c>
      <c r="I51">
        <v>42.302900000000001</v>
      </c>
      <c r="J51">
        <v>2.8044500000000001</v>
      </c>
      <c r="K51">
        <f>-(Table134[[#This Row],[time]]-2)*2</f>
        <v>-1.6089000000000002</v>
      </c>
      <c r="L51">
        <v>71.433599999999998</v>
      </c>
      <c r="M51">
        <v>2.8044500000000001</v>
      </c>
      <c r="N51">
        <f>-(Table134[[#This Row],[time]]-2)*2</f>
        <v>-1.6089000000000002</v>
      </c>
      <c r="O51">
        <v>78.031800000000004</v>
      </c>
      <c r="P51">
        <v>2.8044500000000001</v>
      </c>
      <c r="Q51">
        <f>-(Table134[[#This Row],[time]]-2)*2</f>
        <v>-1.6089000000000002</v>
      </c>
      <c r="R51">
        <v>72.246700000000004</v>
      </c>
      <c r="S51">
        <v>2.8044500000000001</v>
      </c>
      <c r="T51">
        <f>-(Table134[[#This Row],[time]]-2)*2</f>
        <v>-1.6089000000000002</v>
      </c>
      <c r="U51">
        <v>74.146900000000002</v>
      </c>
      <c r="V51">
        <v>2.8044500000000001</v>
      </c>
      <c r="W51">
        <f>-(Table134[[#This Row],[time]]-2)*2</f>
        <v>-1.6089000000000002</v>
      </c>
      <c r="X51">
        <v>81.863699999999994</v>
      </c>
    </row>
    <row r="52" spans="1:24" x14ac:dyDescent="0.3">
      <c r="A52">
        <v>2.8546</v>
      </c>
      <c r="B52">
        <f>-(Table134[[#This Row],[time]]-2)*2</f>
        <v>-1.7092000000000001</v>
      </c>
      <c r="C52">
        <v>45.562199999999997</v>
      </c>
      <c r="D52">
        <v>2.8546</v>
      </c>
      <c r="E52">
        <f>-(Table134[[#This Row],[time]]-2)*2</f>
        <v>-1.7092000000000001</v>
      </c>
      <c r="F52">
        <v>77.8446</v>
      </c>
      <c r="G52">
        <v>2.8546</v>
      </c>
      <c r="H52">
        <f>-(Table134[[#This Row],[time]]-2)*2</f>
        <v>-1.7092000000000001</v>
      </c>
      <c r="I52">
        <v>37.597299999999997</v>
      </c>
      <c r="J52">
        <v>2.8546</v>
      </c>
      <c r="K52">
        <f>-(Table134[[#This Row],[time]]-2)*2</f>
        <v>-1.7092000000000001</v>
      </c>
      <c r="L52">
        <v>70.806700000000006</v>
      </c>
      <c r="M52">
        <v>2.8546</v>
      </c>
      <c r="N52">
        <f>-(Table134[[#This Row],[time]]-2)*2</f>
        <v>-1.7092000000000001</v>
      </c>
      <c r="O52">
        <v>76.590199999999996</v>
      </c>
      <c r="P52">
        <v>2.8546</v>
      </c>
      <c r="Q52">
        <f>-(Table134[[#This Row],[time]]-2)*2</f>
        <v>-1.7092000000000001</v>
      </c>
      <c r="R52">
        <v>71.105900000000005</v>
      </c>
      <c r="S52">
        <v>2.8546</v>
      </c>
      <c r="T52">
        <f>-(Table134[[#This Row],[time]]-2)*2</f>
        <v>-1.7092000000000001</v>
      </c>
      <c r="U52">
        <v>73.570999999999998</v>
      </c>
      <c r="V52">
        <v>2.8546</v>
      </c>
      <c r="W52">
        <f>-(Table134[[#This Row],[time]]-2)*2</f>
        <v>-1.7092000000000001</v>
      </c>
      <c r="X52">
        <v>81.8459</v>
      </c>
    </row>
    <row r="53" spans="1:24" x14ac:dyDescent="0.3">
      <c r="A53">
        <v>2.90442</v>
      </c>
      <c r="B53">
        <f>-(Table134[[#This Row],[time]]-2)*2</f>
        <v>-1.80884</v>
      </c>
      <c r="C53">
        <v>42.708399999999997</v>
      </c>
      <c r="D53">
        <v>2.90442</v>
      </c>
      <c r="E53">
        <f>-(Table134[[#This Row],[time]]-2)*2</f>
        <v>-1.80884</v>
      </c>
      <c r="F53">
        <v>77.230099999999993</v>
      </c>
      <c r="G53">
        <v>2.90442</v>
      </c>
      <c r="H53">
        <f>-(Table134[[#This Row],[time]]-2)*2</f>
        <v>-1.80884</v>
      </c>
      <c r="I53">
        <v>37.328400000000002</v>
      </c>
      <c r="J53">
        <v>2.90442</v>
      </c>
      <c r="K53">
        <f>-(Table134[[#This Row],[time]]-2)*2</f>
        <v>-1.80884</v>
      </c>
      <c r="L53">
        <v>70.301900000000003</v>
      </c>
      <c r="M53">
        <v>2.90442</v>
      </c>
      <c r="N53">
        <f>-(Table134[[#This Row],[time]]-2)*2</f>
        <v>-1.80884</v>
      </c>
      <c r="O53">
        <v>75.335599999999999</v>
      </c>
      <c r="P53">
        <v>2.90442</v>
      </c>
      <c r="Q53">
        <f>-(Table134[[#This Row],[time]]-2)*2</f>
        <v>-1.80884</v>
      </c>
      <c r="R53">
        <v>70.495400000000004</v>
      </c>
      <c r="S53">
        <v>2.90442</v>
      </c>
      <c r="T53">
        <f>-(Table134[[#This Row],[time]]-2)*2</f>
        <v>-1.80884</v>
      </c>
      <c r="U53">
        <v>73.065600000000003</v>
      </c>
      <c r="V53">
        <v>2.90442</v>
      </c>
      <c r="W53">
        <f>-(Table134[[#This Row],[time]]-2)*2</f>
        <v>-1.80884</v>
      </c>
      <c r="X53">
        <v>81.864099999999993</v>
      </c>
    </row>
    <row r="54" spans="1:24" x14ac:dyDescent="0.3">
      <c r="A54">
        <v>2.95797</v>
      </c>
      <c r="B54">
        <f>-(Table134[[#This Row],[time]]-2)*2</f>
        <v>-1.91594</v>
      </c>
      <c r="C54">
        <v>37.326099999999997</v>
      </c>
      <c r="D54">
        <v>2.95797</v>
      </c>
      <c r="E54">
        <f>-(Table134[[#This Row],[time]]-2)*2</f>
        <v>-1.91594</v>
      </c>
      <c r="F54">
        <v>76.248500000000007</v>
      </c>
      <c r="G54">
        <v>2.95797</v>
      </c>
      <c r="H54">
        <f>-(Table134[[#This Row],[time]]-2)*2</f>
        <v>-1.91594</v>
      </c>
      <c r="I54">
        <v>29.671399999999998</v>
      </c>
      <c r="J54">
        <v>2.95797</v>
      </c>
      <c r="K54">
        <f>-(Table134[[#This Row],[time]]-2)*2</f>
        <v>-1.91594</v>
      </c>
      <c r="L54">
        <v>69.522000000000006</v>
      </c>
      <c r="M54">
        <v>2.95797</v>
      </c>
      <c r="N54">
        <f>-(Table134[[#This Row],[time]]-2)*2</f>
        <v>-1.91594</v>
      </c>
      <c r="O54">
        <v>73.639399999999995</v>
      </c>
      <c r="P54">
        <v>2.95797</v>
      </c>
      <c r="Q54">
        <f>-(Table134[[#This Row],[time]]-2)*2</f>
        <v>-1.91594</v>
      </c>
      <c r="R54">
        <v>69.854600000000005</v>
      </c>
      <c r="S54">
        <v>2.95797</v>
      </c>
      <c r="T54">
        <f>-(Table134[[#This Row],[time]]-2)*2</f>
        <v>-1.91594</v>
      </c>
      <c r="U54">
        <v>72.312100000000001</v>
      </c>
      <c r="V54">
        <v>2.95797</v>
      </c>
      <c r="W54">
        <f>-(Table134[[#This Row],[time]]-2)*2</f>
        <v>-1.91594</v>
      </c>
      <c r="X54">
        <v>81.916200000000003</v>
      </c>
    </row>
    <row r="55" spans="1:24" x14ac:dyDescent="0.3">
      <c r="A55">
        <v>3</v>
      </c>
      <c r="B55">
        <f>-(Table134[[#This Row],[time]]-2)*2</f>
        <v>-2</v>
      </c>
      <c r="C55">
        <v>34.865000000000002</v>
      </c>
      <c r="D55">
        <v>3</v>
      </c>
      <c r="E55">
        <f>-(Table134[[#This Row],[time]]-2)*2</f>
        <v>-2</v>
      </c>
      <c r="F55">
        <v>75.788700000000006</v>
      </c>
      <c r="G55">
        <v>3</v>
      </c>
      <c r="H55">
        <f>-(Table134[[#This Row],[time]]-2)*2</f>
        <v>-2</v>
      </c>
      <c r="I55">
        <v>25.638300000000001</v>
      </c>
      <c r="J55">
        <v>3</v>
      </c>
      <c r="K55">
        <f>-(Table134[[#This Row],[time]]-2)*2</f>
        <v>-2</v>
      </c>
      <c r="L55">
        <v>69.146500000000003</v>
      </c>
      <c r="M55">
        <v>3</v>
      </c>
      <c r="N55">
        <f>-(Table134[[#This Row],[time]]-2)*2</f>
        <v>-2</v>
      </c>
      <c r="O55">
        <v>73.424499999999995</v>
      </c>
      <c r="P55">
        <v>3</v>
      </c>
      <c r="Q55">
        <f>-(Table134[[#This Row],[time]]-2)*2</f>
        <v>-2</v>
      </c>
      <c r="R55">
        <v>69.186099999999996</v>
      </c>
      <c r="S55">
        <v>3</v>
      </c>
      <c r="T55">
        <f>-(Table134[[#This Row],[time]]-2)*2</f>
        <v>-2</v>
      </c>
      <c r="U55">
        <v>71.927300000000002</v>
      </c>
      <c r="V55">
        <v>3</v>
      </c>
      <c r="W55">
        <f>-(Table134[[#This Row],[time]]-2)*2</f>
        <v>-2</v>
      </c>
      <c r="X55">
        <v>81.882800000000003</v>
      </c>
    </row>
  </sheetData>
  <pageMargins left="0.7" right="0.7" top="0.75" bottom="0.75" header="0.3" footer="0.3"/>
  <tableParts count="16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5683967DB5AE41860A7407BF7B93BB" ma:contentTypeVersion="12" ma:contentTypeDescription="Create a new document." ma:contentTypeScope="" ma:versionID="32914b1e93c1b795c4bbc78d8c5b99d5">
  <xsd:schema xmlns:xsd="http://www.w3.org/2001/XMLSchema" xmlns:xs="http://www.w3.org/2001/XMLSchema" xmlns:p="http://schemas.microsoft.com/office/2006/metadata/properties" xmlns:ns3="f46330e8-2dd1-40f0-b204-735adb595018" xmlns:ns4="fc18049f-9f74-4861-8203-09942736864f" targetNamespace="http://schemas.microsoft.com/office/2006/metadata/properties" ma:root="true" ma:fieldsID="0ffc79af79dd16ac86f1e2e504811020" ns3:_="" ns4:_="">
    <xsd:import namespace="f46330e8-2dd1-40f0-b204-735adb595018"/>
    <xsd:import namespace="fc18049f-9f74-4861-8203-0994273686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6330e8-2dd1-40f0-b204-735adb595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8049f-9f74-4861-8203-09942736864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719488-5B77-49B3-8444-782531CFB1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6330e8-2dd1-40f0-b204-735adb595018"/>
    <ds:schemaRef ds:uri="fc18049f-9f74-4861-8203-0994273686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C820165-7B84-4859-8A25-67CD16D414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BDD7E9-650C-4C63-AE7C-195B88068FE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Turner, Sophie</cp:lastModifiedBy>
  <dcterms:created xsi:type="dcterms:W3CDTF">2021-01-04T17:21:02Z</dcterms:created>
  <dcterms:modified xsi:type="dcterms:W3CDTF">2021-01-04T17:26:14Z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0x0101003D5683967DB5AE41860A7407BF7B93BB</vt:lpwstr>
  </property>
</Properties>
</file>