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FoceMagnitude/APPhysNoTether/"/>
    </mc:Choice>
  </mc:AlternateContent>
  <xr:revisionPtr revIDLastSave="16" documentId="8_{59838B29-C61C-46B0-AB47-B6A0823CFBC6}" xr6:coauthVersionLast="45" xr6:coauthVersionMax="45" xr10:uidLastSave="{F2874355-97E9-4173-8DF3-8B9897BFABAD}"/>
  <bookViews>
    <workbookView xWindow="1428" yWindow="1428" windowWidth="17280" windowHeight="9024" xr2:uid="{F412F010-68D5-42F5-A6B4-4AA1A25D40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<sst xmlns="http://schemas.openxmlformats.org/spreadsheetml/2006/main" count="75" uniqueCount="19">
  <si>
    <t>Facet Contact Force Magnitude (CFNM)</t>
  </si>
  <si>
    <t>units=</t>
  </si>
  <si>
    <t>Newtons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</si>
  <si>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</si>
  <si>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</si>
  <si>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</si>
  <si>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</si>
  <si>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</si>
  <si>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</si>
  <si>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</si>
  <si>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</si>
  <si>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</si>
  <si>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</si>
  <si>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>CFNM</t>
  </si>
  <si>
    <t>moment is negative bc of rotation</t>
  </si>
  <si>
    <t>5P APPhysNo tether</t>
  </si>
  <si>
    <t>S2_5P_APPhys_NoTether.odb</t>
  </si>
  <si>
    <t>5N APPhys No tether</t>
  </si>
  <si>
    <t>S2_5N_APPhys_NoTether.odb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</si>
</sst>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6E87B8-48A3-4E76-A14C-74379B865B54}" name="Table1" displayName="Table1" ref="A5:C26" totalsRowShown="0">
  <autoFilter ref="A5:C26" xr:uid="{AAFE4F73-5876-41AB-83A5-BDD59477A9AA}"/>
  <tableColumns count="3">
    <tableColumn id="1" xr3:uid="{3DB97E34-BE51-420B-ADC1-6B29E68B63A1}" name="time"/>
    <tableColumn id="2" xr3:uid="{F8D44866-2F8D-4EB4-B109-B1B5ADC6615E}" name="moment" dataDxfId="15">
      <calculatedColumnFormula>(Table1[[#This Row],[time]]-2)*2</calculatedColumnFormula>
    </tableColumn>
    <tableColumn id="3" xr3:uid="{6FA21ABD-EF76-4C52-A412-6BB8B85523C8}" name="CFNM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AE72D8F-541B-4EAC-8F13-82AA2AB2445B}" name="Table235" displayName="Table235" ref="D34:F55" totalsRowShown="0">
  <autoFilter ref="D34:F55" xr:uid="{8DBE3A64-FBDF-4F39-B87D-F3291D8B92FD}"/>
  <tableColumns count="3">
    <tableColumn id="1" xr3:uid="{4926722C-A2BA-427B-9993-84C3DDBEC346}" name="time"/>
    <tableColumn id="2" xr3:uid="{E9B760A3-D404-4A9D-9657-244053ABBF1B}" name="moment" dataDxfId="6">
      <calculatedColumnFormula>-(Table134[[#This Row],[time]]-2)*2</calculatedColumnFormula>
    </tableColumn>
    <tableColumn id="3" xr3:uid="{34E3B1F7-CE2F-416A-B1B3-1A9214DB3432}" name="CFNM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A4F48D-7B0B-4466-B251-AB611F266F3C}" name="Table336" displayName="Table336" ref="G34:I55" totalsRowShown="0">
  <autoFilter ref="G34:I55" xr:uid="{0264E1ED-ADD8-4199-85A9-761213259EFF}"/>
  <tableColumns count="3">
    <tableColumn id="1" xr3:uid="{85609AE3-8695-44AB-8937-07CC562A6D3D}" name="time"/>
    <tableColumn id="2" xr3:uid="{EC50C9A5-D494-4F74-820D-7AC9EB331F3D}" name="moment" dataDxfId="5">
      <calculatedColumnFormula>-(Table134[[#This Row],[time]]-2)*2</calculatedColumnFormula>
    </tableColumn>
    <tableColumn id="3" xr3:uid="{50EB2F85-805D-4F98-A37C-789A071E4785}" name="CFNM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87618C9-661D-434C-A894-F0C59E2E85A0}" name="Table437" displayName="Table437" ref="J34:L55" totalsRowShown="0">
  <autoFilter ref="J34:L55" xr:uid="{7C3CD264-4832-4BB5-A976-8BAC77A48AAB}"/>
  <tableColumns count="3">
    <tableColumn id="1" xr3:uid="{7627F5FD-3FAB-4473-89BC-73F0D985E915}" name="time"/>
    <tableColumn id="2" xr3:uid="{5E4D4B91-A382-4B43-9468-B110F6180F1E}" name="moment" dataDxfId="4">
      <calculatedColumnFormula>-(Table134[[#This Row],[time]]-2)*2</calculatedColumnFormula>
    </tableColumn>
    <tableColumn id="3" xr3:uid="{95B6DBF2-3B58-469D-B915-EC29198DA47B}" name="CFNM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6E1D56D-D606-4A8F-8FCE-E4D4749EF7E3}" name="Table538" displayName="Table538" ref="M34:O55" totalsRowShown="0">
  <autoFilter ref="M34:O55" xr:uid="{39F73F8B-A3BB-4EC2-9005-E488A8239E01}"/>
  <tableColumns count="3">
    <tableColumn id="1" xr3:uid="{5CBFFC26-B999-4679-8273-030960671626}" name="time"/>
    <tableColumn id="2" xr3:uid="{173A0781-E488-43FA-AF90-7445A1E0F3FE}" name="moment" dataDxfId="3">
      <calculatedColumnFormula>-(Table134[[#This Row],[time]]-2)*2</calculatedColumnFormula>
    </tableColumn>
    <tableColumn id="3" xr3:uid="{4D6F4BF5-5A10-4870-96A9-92F54964F287}" name="CFNM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DF2F03E-77B2-4B77-89F3-21E23A3BF0F5}" name="Table639" displayName="Table639" ref="P34:R55" totalsRowShown="0">
  <autoFilter ref="P34:R55" xr:uid="{18BD518A-0DE7-45C4-AE4D-53A7D9359FA7}"/>
  <tableColumns count="3">
    <tableColumn id="1" xr3:uid="{3CF59DB2-7300-4924-8605-878B4515ECFB}" name="time"/>
    <tableColumn id="2" xr3:uid="{C3A12DC2-156A-478C-88F5-4C943E72C585}" name="moment" dataDxfId="2">
      <calculatedColumnFormula>-(Table134[[#This Row],[time]]-2)*2</calculatedColumnFormula>
    </tableColumn>
    <tableColumn id="3" xr3:uid="{DCAB0A71-64FC-4415-88ED-E9B29514985B}" name="CFNM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CA46777-A8B2-4543-86FE-68168724EBB6}" name="Table740" displayName="Table740" ref="S34:U55" totalsRowShown="0">
  <autoFilter ref="S34:U55" xr:uid="{0B049262-3BDD-42A0-BE71-68A14879E084}"/>
  <tableColumns count="3">
    <tableColumn id="1" xr3:uid="{8FB6E018-E2C9-40B3-B7F5-E822EB16AE48}" name="time"/>
    <tableColumn id="2" xr3:uid="{52DA372F-E225-4F8E-8931-A9DE94FFED17}" name="moment" dataDxfId="1">
      <calculatedColumnFormula>-(Table134[[#This Row],[time]]-2)*2</calculatedColumnFormula>
    </tableColumn>
    <tableColumn id="3" xr3:uid="{C53CE2D8-D638-4004-A453-DAEB5AD5FCA5}" name="CFNM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336AFB2-F4EA-4E38-898F-BE34C61BA9F7}" name="Table841" displayName="Table841" ref="V34:X55" totalsRowShown="0">
  <autoFilter ref="V34:X55" xr:uid="{4BE1245E-5784-4875-A0FC-5C34F9B95A95}"/>
  <tableColumns count="3">
    <tableColumn id="1" xr3:uid="{9D78298D-67D9-44B6-98A0-19D402D58D5C}" name="time"/>
    <tableColumn id="2" xr3:uid="{D4817A6F-C033-4CE3-8247-CB34A779D025}" name="moment" dataDxfId="0">
      <calculatedColumnFormula>-(Table134[[#This Row],[time]]-2)*2</calculatedColumnFormula>
    </tableColumn>
    <tableColumn id="3" xr3:uid="{266F3933-82F9-49AB-8732-11EA3F68A6D1}" name="CFN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AB3B39-E01A-4431-B218-028C4BFCEF32}" name="Table2" displayName="Table2" ref="D5:F26" totalsRowShown="0">
  <autoFilter ref="D5:F26" xr:uid="{109F495D-971C-4887-9419-D3426663794A}"/>
  <tableColumns count="3">
    <tableColumn id="1" xr3:uid="{0D3A4649-3DF4-4787-928B-650EE64109E8}" name="time"/>
    <tableColumn id="2" xr3:uid="{2AD43F3E-9F9D-417A-B08B-90AD42804066}" name="moment" dataDxfId="14">
      <calculatedColumnFormula>(Table2[[#This Row],[time]]-2)*2</calculatedColumnFormula>
    </tableColumn>
    <tableColumn id="3" xr3:uid="{13E126A2-BC0C-4AC3-A9CC-011BA79AF426}" name="CFNM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F2913F-FDFA-4658-B568-96FE4469EB99}" name="Table3" displayName="Table3" ref="G5:I26" totalsRowShown="0">
  <autoFilter ref="G5:I26" xr:uid="{015B0506-E410-45A4-B7C1-24456799DB92}"/>
  <tableColumns count="3">
    <tableColumn id="1" xr3:uid="{F61DC56A-8975-4B0C-8081-DEA58940FEE1}" name="time"/>
    <tableColumn id="2" xr3:uid="{5DC27A7D-0AB6-4DC2-9DEF-56D24894301F}" name="moment" dataDxfId="13">
      <calculatedColumnFormula>(Table3[[#This Row],[time]]-2)*2</calculatedColumnFormula>
    </tableColumn>
    <tableColumn id="3" xr3:uid="{5B0CF856-5453-4D88-B5B3-2EB50EA5897F}" name="CFNM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95C99E-DD38-4C34-8A4A-515EBE54495C}" name="Table4" displayName="Table4" ref="J5:L26" totalsRowShown="0">
  <autoFilter ref="J5:L26" xr:uid="{1FB90E88-1122-4806-A0F7-11573BC529CF}"/>
  <tableColumns count="3">
    <tableColumn id="1" xr3:uid="{571D4304-5711-4309-BC8E-D5331C849FEC}" name="time"/>
    <tableColumn id="2" xr3:uid="{3CA76831-938F-4A20-99F5-ED2F00BF6D27}" name="moment" dataDxfId="12">
      <calculatedColumnFormula>(Table4[[#This Row],[time]]-2)*2</calculatedColumnFormula>
    </tableColumn>
    <tableColumn id="3" xr3:uid="{FDF7C14D-CD0C-4140-9333-1637FC835D85}" name="CFNM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53099B-080B-4600-9D9F-0B7F3E36235F}" name="Table5" displayName="Table5" ref="M5:O26" totalsRowShown="0">
  <autoFilter ref="M5:O26" xr:uid="{934BF643-D37A-44DC-B7EA-17A8D70E284F}"/>
  <tableColumns count="3">
    <tableColumn id="1" xr3:uid="{8D950FD3-23ED-4153-9C2E-5A47F09FE39D}" name="time"/>
    <tableColumn id="2" xr3:uid="{3E51B420-075E-4FA7-92B0-B9BCEAE851C9}" name="moment" dataDxfId="11">
      <calculatedColumnFormula>(Table5[[#This Row],[time]]-2)*2</calculatedColumnFormula>
    </tableColumn>
    <tableColumn id="3" xr3:uid="{76463FBF-EA3D-4965-94D8-C2562AB288FD}" name="CFNM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F77FF55-2300-4CCB-9EAA-267A5474074E}" name="Table6" displayName="Table6" ref="P5:R26" totalsRowShown="0">
  <autoFilter ref="P5:R26" xr:uid="{4DBD2E7B-D2BB-487C-88F4-7FD14E65E251}"/>
  <tableColumns count="3">
    <tableColumn id="1" xr3:uid="{4310C27C-CDAA-4C0A-9CC8-B9D0180F60AF}" name="time"/>
    <tableColumn id="2" xr3:uid="{B96DB393-04D8-4423-AC99-260FE667E277}" name="moment" dataDxfId="10">
      <calculatedColumnFormula>(Table6[[#This Row],[time]]-2)*2</calculatedColumnFormula>
    </tableColumn>
    <tableColumn id="3" xr3:uid="{CB77042E-176C-435F-9F54-44DC3CC84E74}" name="CFNM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7134FCB-C6ED-430B-9D39-74D9D09C460B}" name="Table7" displayName="Table7" ref="S5:U26" totalsRowShown="0">
  <autoFilter ref="S5:U26" xr:uid="{33EEA55A-3B2A-4B84-8320-470FE9AEFF73}"/>
  <tableColumns count="3">
    <tableColumn id="1" xr3:uid="{982D9083-9BA9-4E8A-9F09-A76C43AE0AA6}" name="time"/>
    <tableColumn id="2" xr3:uid="{364AC25F-0BB3-4DC8-AF37-C4C042433F47}" name="moment" dataDxfId="9">
      <calculatedColumnFormula>(Table7[[#This Row],[time]]-2)*2</calculatedColumnFormula>
    </tableColumn>
    <tableColumn id="3" xr3:uid="{4F5AE937-7CF0-4F33-BB88-1FBA570F555E}" name="CFNM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29DED3B-704C-46FE-AE3F-B1ABEDAF3A53}" name="Table8" displayName="Table8" ref="V5:X26" totalsRowShown="0">
  <autoFilter ref="V5:X26" xr:uid="{0CDAED62-4B90-4D6F-89C6-156CC145F90A}"/>
  <tableColumns count="3">
    <tableColumn id="1" xr3:uid="{38D1E0B4-3B41-49E4-8033-2F873C23574E}" name="time"/>
    <tableColumn id="2" xr3:uid="{65EC1BB0-1FFF-44DB-8DBB-3B3B83EEDFC5}" name="moment" dataDxfId="8">
      <calculatedColumnFormula>(Table8[[#This Row],[time]]-2)*2</calculatedColumnFormula>
    </tableColumn>
    <tableColumn id="3" xr3:uid="{9A3D732D-A0AA-46D6-869E-AE5CBABB3EB1}" name="CFNM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0328E03-D4E2-4992-81CA-3C9C505B22B0}" name="Table134" displayName="Table134" ref="A34:C55" totalsRowShown="0">
  <autoFilter ref="A34:C55" xr:uid="{59291E8F-CA4C-48B2-8F7A-E1D22837D61F}"/>
  <tableColumns count="3">
    <tableColumn id="1" xr3:uid="{B7783323-9496-48BB-A98A-5D6F7B5DBD17}" name="time"/>
    <tableColumn id="2" xr3:uid="{66AC077A-C4B3-4CF1-BB3F-22A97E022C56}" name="moment" dataDxfId="7">
      <calculatedColumnFormula>-(Table134[[#This Row],[time]]-2)*2</calculatedColumnFormula>
    </tableColumn>
    <tableColumn id="3" xr3:uid="{DCE8D789-35A2-41C8-9C69-AA2659022E98}" name="CFN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497E8-9D12-4901-ABBD-317A28D8FE07}">
  <dimension ref="A1:X55"/>
  <sheetViews>
    <sheetView tabSelected="1" topLeftCell="N28" workbookViewId="0">
      <selection activeCell="X35" sqref="X35:X55"/>
    </sheetView>
  </sheetViews>
  <sheetFormatPr defaultRowHeight="14.4" x14ac:dyDescent="0.3"/>
  <sheetData>
    <row r="1" spans="1:24" x14ac:dyDescent="0.3">
      <c r="A1" t="s">
        <v>15</v>
      </c>
      <c r="D1" t="s">
        <v>0</v>
      </c>
    </row>
    <row r="2" spans="1:24" x14ac:dyDescent="0.3">
      <c r="A2" t="s">
        <v>16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13</v>
      </c>
      <c r="J5" t="s">
        <v>11</v>
      </c>
      <c r="K5" t="s">
        <v>12</v>
      </c>
      <c r="L5" t="s">
        <v>13</v>
      </c>
      <c r="M5" t="s">
        <v>11</v>
      </c>
      <c r="N5" t="s">
        <v>12</v>
      </c>
      <c r="O5" t="s">
        <v>13</v>
      </c>
      <c r="P5" t="s">
        <v>11</v>
      </c>
      <c r="Q5" t="s">
        <v>12</v>
      </c>
      <c r="R5" t="s">
        <v>13</v>
      </c>
      <c r="S5" t="s">
        <v>11</v>
      </c>
      <c r="T5" t="s">
        <v>12</v>
      </c>
      <c r="U5" t="s">
        <v>13</v>
      </c>
      <c r="V5" t="s">
        <v>11</v>
      </c>
      <c r="W5" t="s">
        <v>12</v>
      </c>
      <c r="X5" t="s">
        <v>13</v>
      </c>
    </row>
    <row r="6" spans="1:24" x14ac:dyDescent="0.3">
      <c r="A6">
        <v>2</v>
      </c>
      <c r="B6">
        <f>(Table1[[#This Row],[time]]-2)*2</f>
        <v>0</v>
      </c>
      <c r="C6">
        <v>6.2275299999999998</v>
      </c>
      <c r="D6">
        <v>2</v>
      </c>
      <c r="E6">
        <f>(Table2[[#This Row],[time]]-2)*2</f>
        <v>0</v>
      </c>
      <c r="F6">
        <v>4.7580499999999998E-3</v>
      </c>
      <c r="G6">
        <v>2</v>
      </c>
      <c r="H6">
        <f>(Table3[[#This Row],[time]]-2)*2</f>
        <v>0</v>
      </c>
      <c r="I6">
        <v>0.66283899999999996</v>
      </c>
      <c r="J6">
        <v>2</v>
      </c>
      <c r="K6">
        <f>(Table4[[#This Row],[time]]-2)*2</f>
        <v>0</v>
      </c>
      <c r="L6">
        <v>6.07223E-2</v>
      </c>
      <c r="M6">
        <v>2</v>
      </c>
      <c r="N6">
        <f>(Table5[[#This Row],[time]]-2)*2</f>
        <v>0</v>
      </c>
      <c r="O6">
        <v>5.1279199999999996</v>
      </c>
      <c r="P6">
        <v>2</v>
      </c>
      <c r="Q6">
        <f>(Table6[[#This Row],[time]]-2)*2</f>
        <v>0</v>
      </c>
      <c r="R6">
        <v>6.9678800000000001</v>
      </c>
      <c r="S6">
        <v>2</v>
      </c>
      <c r="T6">
        <f>(Table7[[#This Row],[time]]-2)*2</f>
        <v>0</v>
      </c>
      <c r="U6">
        <v>17.726099999999999</v>
      </c>
      <c r="V6">
        <v>2</v>
      </c>
      <c r="W6">
        <f>(Table8[[#This Row],[time]]-2)*2</f>
        <v>0</v>
      </c>
      <c r="X6">
        <v>16.678599999999999</v>
      </c>
    </row>
    <row r="7" spans="1:24" x14ac:dyDescent="0.3">
      <c r="A7">
        <v>2.0575000000000001</v>
      </c>
      <c r="B7">
        <f>(Table1[[#This Row],[time]]-2)*2</f>
        <v>0.11500000000000021</v>
      </c>
      <c r="C7">
        <v>9.7845800000000001</v>
      </c>
      <c r="D7">
        <v>2.0575000000000001</v>
      </c>
      <c r="E7">
        <f>(Table2[[#This Row],[time]]-2)*2</f>
        <v>0.11500000000000021</v>
      </c>
      <c r="F7">
        <v>3.87825</v>
      </c>
      <c r="G7">
        <v>2.0575000000000001</v>
      </c>
      <c r="H7">
        <f>(Table3[[#This Row],[time]]-2)*2</f>
        <v>0.11500000000000021</v>
      </c>
      <c r="I7">
        <v>2.5103800000000001</v>
      </c>
      <c r="J7">
        <v>2.0575000000000001</v>
      </c>
      <c r="K7">
        <f>(Table4[[#This Row],[time]]-2)*2</f>
        <v>0.11500000000000021</v>
      </c>
      <c r="L7">
        <v>8.1200500000000009</v>
      </c>
      <c r="M7">
        <v>2.0575000000000001</v>
      </c>
      <c r="N7">
        <f>(Table5[[#This Row],[time]]-2)*2</f>
        <v>0.11500000000000021</v>
      </c>
      <c r="O7">
        <v>6.4223400000000002</v>
      </c>
      <c r="P7">
        <v>2.0575000000000001</v>
      </c>
      <c r="Q7">
        <f>(Table6[[#This Row],[time]]-2)*2</f>
        <v>0.11500000000000021</v>
      </c>
      <c r="R7">
        <v>18.551600000000001</v>
      </c>
      <c r="S7">
        <v>2.0575000000000001</v>
      </c>
      <c r="T7">
        <f>(Table7[[#This Row],[time]]-2)*2</f>
        <v>0.11500000000000021</v>
      </c>
      <c r="U7">
        <v>19.419699999999999</v>
      </c>
      <c r="V7">
        <v>2.0575000000000001</v>
      </c>
      <c r="W7">
        <f>(Table8[[#This Row],[time]]-2)*2</f>
        <v>0.11500000000000021</v>
      </c>
      <c r="X7">
        <v>21.236599999999999</v>
      </c>
    </row>
    <row r="8" spans="1:24" x14ac:dyDescent="0.3">
      <c r="A8">
        <v>2.1025</v>
      </c>
      <c r="B8">
        <f>(Table1[[#This Row],[time]]-2)*2</f>
        <v>0.20500000000000007</v>
      </c>
      <c r="C8">
        <v>9.9792199999999998</v>
      </c>
      <c r="D8">
        <v>2.1025</v>
      </c>
      <c r="E8">
        <f>(Table2[[#This Row],[time]]-2)*2</f>
        <v>0.20500000000000007</v>
      </c>
      <c r="F8">
        <v>5.3119500000000004</v>
      </c>
      <c r="G8">
        <v>2.1025</v>
      </c>
      <c r="H8">
        <f>(Table3[[#This Row],[time]]-2)*2</f>
        <v>0.20500000000000007</v>
      </c>
      <c r="I8">
        <v>2.7221199999999999</v>
      </c>
      <c r="J8">
        <v>2.1025</v>
      </c>
      <c r="K8">
        <f>(Table4[[#This Row],[time]]-2)*2</f>
        <v>0.20500000000000007</v>
      </c>
      <c r="L8">
        <v>9.5886499999999995</v>
      </c>
      <c r="M8">
        <v>2.1025</v>
      </c>
      <c r="N8">
        <f>(Table5[[#This Row],[time]]-2)*2</f>
        <v>0.20500000000000007</v>
      </c>
      <c r="O8">
        <v>5.7259799999999998</v>
      </c>
      <c r="P8">
        <v>2.1025</v>
      </c>
      <c r="Q8">
        <f>(Table6[[#This Row],[time]]-2)*2</f>
        <v>0.20500000000000007</v>
      </c>
      <c r="R8">
        <v>20.722100000000001</v>
      </c>
      <c r="S8">
        <v>2.1025</v>
      </c>
      <c r="T8">
        <f>(Table7[[#This Row],[time]]-2)*2</f>
        <v>0.20500000000000007</v>
      </c>
      <c r="U8">
        <v>19.229800000000001</v>
      </c>
      <c r="V8">
        <v>2.1025</v>
      </c>
      <c r="W8">
        <f>(Table8[[#This Row],[time]]-2)*2</f>
        <v>0.20500000000000007</v>
      </c>
      <c r="X8">
        <v>22.925699999999999</v>
      </c>
    </row>
    <row r="9" spans="1:24" x14ac:dyDescent="0.3">
      <c r="A9">
        <v>2.1671900000000002</v>
      </c>
      <c r="B9">
        <f>(Table1[[#This Row],[time]]-2)*2</f>
        <v>0.33438000000000034</v>
      </c>
      <c r="C9">
        <v>10.067</v>
      </c>
      <c r="D9">
        <v>2.1671900000000002</v>
      </c>
      <c r="E9">
        <f>(Table2[[#This Row],[time]]-2)*2</f>
        <v>0.33438000000000034</v>
      </c>
      <c r="F9">
        <v>7.9447700000000001</v>
      </c>
      <c r="G9">
        <v>2.1671900000000002</v>
      </c>
      <c r="H9">
        <f>(Table3[[#This Row],[time]]-2)*2</f>
        <v>0.33438000000000034</v>
      </c>
      <c r="I9">
        <v>2.8883999999999999</v>
      </c>
      <c r="J9">
        <v>2.1671900000000002</v>
      </c>
      <c r="K9">
        <f>(Table4[[#This Row],[time]]-2)*2</f>
        <v>0.33438000000000034</v>
      </c>
      <c r="L9">
        <v>12.2417</v>
      </c>
      <c r="M9">
        <v>2.1671900000000002</v>
      </c>
      <c r="N9">
        <f>(Table5[[#This Row],[time]]-2)*2</f>
        <v>0.33438000000000034</v>
      </c>
      <c r="O9">
        <v>5.6877399999999998</v>
      </c>
      <c r="P9">
        <v>2.1671900000000002</v>
      </c>
      <c r="Q9">
        <f>(Table6[[#This Row],[time]]-2)*2</f>
        <v>0.33438000000000034</v>
      </c>
      <c r="R9">
        <v>25.314499999999999</v>
      </c>
      <c r="S9">
        <v>2.1671900000000002</v>
      </c>
      <c r="T9">
        <f>(Table7[[#This Row],[time]]-2)*2</f>
        <v>0.33438000000000034</v>
      </c>
      <c r="U9">
        <v>19.000499999999999</v>
      </c>
      <c r="V9">
        <v>2.1671900000000002</v>
      </c>
      <c r="W9">
        <f>(Table8[[#This Row],[time]]-2)*2</f>
        <v>0.33438000000000034</v>
      </c>
      <c r="X9">
        <v>25.522600000000001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10.120799999999999</v>
      </c>
      <c r="D10">
        <v>2.2146499999999998</v>
      </c>
      <c r="E10">
        <f>(Table2[[#This Row],[time]]-2)*2</f>
        <v>0.42929999999999957</v>
      </c>
      <c r="F10">
        <v>9.9276300000000006</v>
      </c>
      <c r="G10">
        <v>2.2146499999999998</v>
      </c>
      <c r="H10">
        <f>(Table3[[#This Row],[time]]-2)*2</f>
        <v>0.42929999999999957</v>
      </c>
      <c r="I10">
        <v>2.9828600000000001</v>
      </c>
      <c r="J10">
        <v>2.2146499999999998</v>
      </c>
      <c r="K10">
        <f>(Table4[[#This Row],[time]]-2)*2</f>
        <v>0.42929999999999957</v>
      </c>
      <c r="L10">
        <v>14.0974</v>
      </c>
      <c r="M10">
        <v>2.2146499999999998</v>
      </c>
      <c r="N10">
        <f>(Table5[[#This Row],[time]]-2)*2</f>
        <v>0.42929999999999957</v>
      </c>
      <c r="O10">
        <v>5.7581499999999997</v>
      </c>
      <c r="P10">
        <v>2.2146499999999998</v>
      </c>
      <c r="Q10">
        <f>(Table6[[#This Row],[time]]-2)*2</f>
        <v>0.42929999999999957</v>
      </c>
      <c r="R10">
        <v>28.455300000000001</v>
      </c>
      <c r="S10">
        <v>2.2146499999999998</v>
      </c>
      <c r="T10">
        <f>(Table7[[#This Row],[time]]-2)*2</f>
        <v>0.42929999999999957</v>
      </c>
      <c r="U10">
        <v>18.823</v>
      </c>
      <c r="V10">
        <v>2.2146499999999998</v>
      </c>
      <c r="W10">
        <f>(Table8[[#This Row],[time]]-2)*2</f>
        <v>0.42929999999999957</v>
      </c>
      <c r="X10">
        <v>27.3674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10.156700000000001</v>
      </c>
      <c r="D11">
        <v>2.2715999999999998</v>
      </c>
      <c r="E11">
        <f>(Table2[[#This Row],[time]]-2)*2</f>
        <v>0.54319999999999968</v>
      </c>
      <c r="F11">
        <v>13.416600000000001</v>
      </c>
      <c r="G11">
        <v>2.2715999999999998</v>
      </c>
      <c r="H11">
        <f>(Table3[[#This Row],[time]]-2)*2</f>
        <v>0.54319999999999968</v>
      </c>
      <c r="I11">
        <v>3.20512</v>
      </c>
      <c r="J11">
        <v>2.2715999999999998</v>
      </c>
      <c r="K11">
        <f>(Table4[[#This Row],[time]]-2)*2</f>
        <v>0.54319999999999968</v>
      </c>
      <c r="L11">
        <v>17.132200000000001</v>
      </c>
      <c r="M11">
        <v>2.2715999999999998</v>
      </c>
      <c r="N11">
        <f>(Table5[[#This Row],[time]]-2)*2</f>
        <v>0.54319999999999968</v>
      </c>
      <c r="O11">
        <v>5.6959600000000004</v>
      </c>
      <c r="P11">
        <v>2.2715999999999998</v>
      </c>
      <c r="Q11">
        <f>(Table6[[#This Row],[time]]-2)*2</f>
        <v>0.54319999999999968</v>
      </c>
      <c r="R11">
        <v>33.293799999999997</v>
      </c>
      <c r="S11">
        <v>2.2715999999999998</v>
      </c>
      <c r="T11">
        <f>(Table7[[#This Row],[time]]-2)*2</f>
        <v>0.54319999999999968</v>
      </c>
      <c r="U11">
        <v>18.548500000000001</v>
      </c>
      <c r="V11">
        <v>2.2715999999999998</v>
      </c>
      <c r="W11">
        <f>(Table8[[#This Row],[time]]-2)*2</f>
        <v>0.54319999999999968</v>
      </c>
      <c r="X11">
        <v>30.561299999999999</v>
      </c>
    </row>
    <row r="12" spans="1:24" x14ac:dyDescent="0.3">
      <c r="A12">
        <v>2.32233</v>
      </c>
      <c r="B12">
        <f>(Table1[[#This Row],[time]]-2)*2</f>
        <v>0.64466000000000001</v>
      </c>
      <c r="C12">
        <v>10.021000000000001</v>
      </c>
      <c r="D12">
        <v>2.32233</v>
      </c>
      <c r="E12">
        <f>(Table2[[#This Row],[time]]-2)*2</f>
        <v>0.64466000000000001</v>
      </c>
      <c r="F12">
        <v>16.084499999999998</v>
      </c>
      <c r="G12">
        <v>2.32233</v>
      </c>
      <c r="H12">
        <f>(Table3[[#This Row],[time]]-2)*2</f>
        <v>0.64466000000000001</v>
      </c>
      <c r="I12">
        <v>3.3588800000000001</v>
      </c>
      <c r="J12">
        <v>2.32233</v>
      </c>
      <c r="K12">
        <f>(Table4[[#This Row],[time]]-2)*2</f>
        <v>0.64466000000000001</v>
      </c>
      <c r="L12">
        <v>19.639600000000002</v>
      </c>
      <c r="M12">
        <v>2.32233</v>
      </c>
      <c r="N12">
        <f>(Table5[[#This Row],[time]]-2)*2</f>
        <v>0.64466000000000001</v>
      </c>
      <c r="O12">
        <v>5.5150199999999998</v>
      </c>
      <c r="P12">
        <v>2.32233</v>
      </c>
      <c r="Q12">
        <f>(Table6[[#This Row],[time]]-2)*2</f>
        <v>0.64466000000000001</v>
      </c>
      <c r="R12">
        <v>37.065800000000003</v>
      </c>
      <c r="S12">
        <v>2.32233</v>
      </c>
      <c r="T12">
        <f>(Table7[[#This Row],[time]]-2)*2</f>
        <v>0.64466000000000001</v>
      </c>
      <c r="U12">
        <v>18.287099999999999</v>
      </c>
      <c r="V12">
        <v>2.32233</v>
      </c>
      <c r="W12">
        <f>(Table8[[#This Row],[time]]-2)*2</f>
        <v>0.64466000000000001</v>
      </c>
      <c r="X12">
        <v>33.191499999999998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9.8543599999999998</v>
      </c>
      <c r="D13">
        <v>2.3587899999999999</v>
      </c>
      <c r="E13">
        <f>(Table2[[#This Row],[time]]-2)*2</f>
        <v>0.71757999999999988</v>
      </c>
      <c r="F13">
        <v>18.743099999999998</v>
      </c>
      <c r="G13">
        <v>2.3587899999999999</v>
      </c>
      <c r="H13">
        <f>(Table3[[#This Row],[time]]-2)*2</f>
        <v>0.71757999999999988</v>
      </c>
      <c r="I13">
        <v>3.44828</v>
      </c>
      <c r="J13">
        <v>2.3587899999999999</v>
      </c>
      <c r="K13">
        <f>(Table4[[#This Row],[time]]-2)*2</f>
        <v>0.71757999999999988</v>
      </c>
      <c r="L13">
        <v>22.3367</v>
      </c>
      <c r="M13">
        <v>2.3587899999999999</v>
      </c>
      <c r="N13">
        <f>(Table5[[#This Row],[time]]-2)*2</f>
        <v>0.71757999999999988</v>
      </c>
      <c r="O13">
        <v>5.2254699999999996</v>
      </c>
      <c r="P13">
        <v>2.3587899999999999</v>
      </c>
      <c r="Q13">
        <f>(Table6[[#This Row],[time]]-2)*2</f>
        <v>0.71757999999999988</v>
      </c>
      <c r="R13">
        <v>40.880899999999997</v>
      </c>
      <c r="S13">
        <v>2.3587899999999999</v>
      </c>
      <c r="T13">
        <f>(Table7[[#This Row],[time]]-2)*2</f>
        <v>0.71757999999999988</v>
      </c>
      <c r="U13">
        <v>18.0289</v>
      </c>
      <c r="V13">
        <v>2.3587899999999999</v>
      </c>
      <c r="W13">
        <f>(Table8[[#This Row],[time]]-2)*2</f>
        <v>0.71757999999999988</v>
      </c>
      <c r="X13">
        <v>36.1173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9.6190999999999995</v>
      </c>
      <c r="D14">
        <v>2.4015499999999999</v>
      </c>
      <c r="E14">
        <f>(Table2[[#This Row],[time]]-2)*2</f>
        <v>0.8030999999999997</v>
      </c>
      <c r="F14">
        <v>21.898900000000001</v>
      </c>
      <c r="G14">
        <v>2.4015499999999999</v>
      </c>
      <c r="H14">
        <f>(Table3[[#This Row],[time]]-2)*2</f>
        <v>0.8030999999999997</v>
      </c>
      <c r="I14">
        <v>3.5100500000000001</v>
      </c>
      <c r="J14">
        <v>2.4015499999999999</v>
      </c>
      <c r="K14">
        <f>(Table4[[#This Row],[time]]-2)*2</f>
        <v>0.8030999999999997</v>
      </c>
      <c r="L14">
        <v>25.238700000000001</v>
      </c>
      <c r="M14">
        <v>2.4015499999999999</v>
      </c>
      <c r="N14">
        <f>(Table5[[#This Row],[time]]-2)*2</f>
        <v>0.8030999999999997</v>
      </c>
      <c r="O14">
        <v>4.8804999999999996</v>
      </c>
      <c r="P14">
        <v>2.4015499999999999</v>
      </c>
      <c r="Q14">
        <f>(Table6[[#This Row],[time]]-2)*2</f>
        <v>0.8030999999999997</v>
      </c>
      <c r="R14">
        <v>44.800600000000003</v>
      </c>
      <c r="S14">
        <v>2.4015499999999999</v>
      </c>
      <c r="T14">
        <f>(Table7[[#This Row],[time]]-2)*2</f>
        <v>0.8030999999999997</v>
      </c>
      <c r="U14">
        <v>17.663399999999999</v>
      </c>
      <c r="V14">
        <v>2.4015499999999999</v>
      </c>
      <c r="W14">
        <f>(Table8[[#This Row],[time]]-2)*2</f>
        <v>0.8030999999999997</v>
      </c>
      <c r="X14">
        <v>39.171700000000001</v>
      </c>
    </row>
    <row r="15" spans="1:24" x14ac:dyDescent="0.3">
      <c r="A15">
        <v>2.47973</v>
      </c>
      <c r="B15">
        <f>(Table1[[#This Row],[time]]-2)*2</f>
        <v>0.95945999999999998</v>
      </c>
      <c r="C15">
        <v>9.2579499999999992</v>
      </c>
      <c r="D15">
        <v>2.47973</v>
      </c>
      <c r="E15">
        <f>(Table2[[#This Row],[time]]-2)*2</f>
        <v>0.95945999999999998</v>
      </c>
      <c r="F15">
        <v>25.269300000000001</v>
      </c>
      <c r="G15">
        <v>2.47973</v>
      </c>
      <c r="H15">
        <f>(Table3[[#This Row],[time]]-2)*2</f>
        <v>0.95945999999999998</v>
      </c>
      <c r="I15">
        <v>3.3577499999999998</v>
      </c>
      <c r="J15">
        <v>2.47973</v>
      </c>
      <c r="K15">
        <f>(Table4[[#This Row],[time]]-2)*2</f>
        <v>0.95945999999999998</v>
      </c>
      <c r="L15">
        <v>28.5609</v>
      </c>
      <c r="M15">
        <v>2.47973</v>
      </c>
      <c r="N15">
        <f>(Table5[[#This Row],[time]]-2)*2</f>
        <v>0.95945999999999998</v>
      </c>
      <c r="O15">
        <v>4.4641500000000001</v>
      </c>
      <c r="P15">
        <v>2.47973</v>
      </c>
      <c r="Q15">
        <f>(Table6[[#This Row],[time]]-2)*2</f>
        <v>0.95945999999999998</v>
      </c>
      <c r="R15">
        <v>48.546799999999998</v>
      </c>
      <c r="S15">
        <v>2.47973</v>
      </c>
      <c r="T15">
        <f>(Table7[[#This Row],[time]]-2)*2</f>
        <v>0.95945999999999998</v>
      </c>
      <c r="U15">
        <v>17.269300000000001</v>
      </c>
      <c r="V15">
        <v>2.47973</v>
      </c>
      <c r="W15">
        <f>(Table8[[#This Row],[time]]-2)*2</f>
        <v>0.95945999999999998</v>
      </c>
      <c r="X15">
        <v>42.285400000000003</v>
      </c>
    </row>
    <row r="16" spans="1:24" x14ac:dyDescent="0.3">
      <c r="A16">
        <v>2.51017</v>
      </c>
      <c r="B16">
        <f>(Table1[[#This Row],[time]]-2)*2</f>
        <v>1.02034</v>
      </c>
      <c r="C16">
        <v>8.8137299999999996</v>
      </c>
      <c r="D16">
        <v>2.51017</v>
      </c>
      <c r="E16">
        <f>(Table2[[#This Row],[time]]-2)*2</f>
        <v>1.02034</v>
      </c>
      <c r="F16">
        <v>28.891100000000002</v>
      </c>
      <c r="G16">
        <v>2.51017</v>
      </c>
      <c r="H16">
        <f>(Table3[[#This Row],[time]]-2)*2</f>
        <v>1.02034</v>
      </c>
      <c r="I16">
        <v>3.1543800000000002</v>
      </c>
      <c r="J16">
        <v>2.51017</v>
      </c>
      <c r="K16">
        <f>(Table4[[#This Row],[time]]-2)*2</f>
        <v>1.02034</v>
      </c>
      <c r="L16">
        <v>32.096499999999999</v>
      </c>
      <c r="M16">
        <v>2.51017</v>
      </c>
      <c r="N16">
        <f>(Table5[[#This Row],[time]]-2)*2</f>
        <v>1.02034</v>
      </c>
      <c r="O16">
        <v>3.9868700000000001</v>
      </c>
      <c r="P16">
        <v>2.51017</v>
      </c>
      <c r="Q16">
        <f>(Table6[[#This Row],[time]]-2)*2</f>
        <v>1.02034</v>
      </c>
      <c r="R16">
        <v>52.349200000000003</v>
      </c>
      <c r="S16">
        <v>2.51017</v>
      </c>
      <c r="T16">
        <f>(Table7[[#This Row],[time]]-2)*2</f>
        <v>1.02034</v>
      </c>
      <c r="U16">
        <v>16.8948</v>
      </c>
      <c r="V16">
        <v>2.51017</v>
      </c>
      <c r="W16">
        <f>(Table8[[#This Row],[time]]-2)*2</f>
        <v>1.02034</v>
      </c>
      <c r="X16">
        <v>45.637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8.2516300000000005</v>
      </c>
      <c r="D17">
        <v>2.5632600000000001</v>
      </c>
      <c r="E17">
        <f>(Table2[[#This Row],[time]]-2)*2</f>
        <v>1.1265200000000002</v>
      </c>
      <c r="F17">
        <v>32.6798</v>
      </c>
      <c r="G17">
        <v>2.5632600000000001</v>
      </c>
      <c r="H17">
        <f>(Table3[[#This Row],[time]]-2)*2</f>
        <v>1.1265200000000002</v>
      </c>
      <c r="I17">
        <v>2.9494799999999999</v>
      </c>
      <c r="J17">
        <v>2.5632600000000001</v>
      </c>
      <c r="K17">
        <f>(Table4[[#This Row],[time]]-2)*2</f>
        <v>1.1265200000000002</v>
      </c>
      <c r="L17">
        <v>35.815100000000001</v>
      </c>
      <c r="M17">
        <v>2.5632600000000001</v>
      </c>
      <c r="N17">
        <f>(Table5[[#This Row],[time]]-2)*2</f>
        <v>1.1265200000000002</v>
      </c>
      <c r="O17">
        <v>3.4493900000000002</v>
      </c>
      <c r="P17">
        <v>2.5632600000000001</v>
      </c>
      <c r="Q17">
        <f>(Table6[[#This Row],[time]]-2)*2</f>
        <v>1.1265200000000002</v>
      </c>
      <c r="R17">
        <v>56.241500000000002</v>
      </c>
      <c r="S17">
        <v>2.5632600000000001</v>
      </c>
      <c r="T17">
        <f>(Table7[[#This Row],[time]]-2)*2</f>
        <v>1.1265200000000002</v>
      </c>
      <c r="U17">
        <v>16.415400000000002</v>
      </c>
      <c r="V17">
        <v>2.5632600000000001</v>
      </c>
      <c r="W17">
        <f>(Table8[[#This Row],[time]]-2)*2</f>
        <v>1.1265200000000002</v>
      </c>
      <c r="X17">
        <v>49.158099999999997</v>
      </c>
    </row>
    <row r="18" spans="1:24" x14ac:dyDescent="0.3">
      <c r="A18">
        <v>2.61022</v>
      </c>
      <c r="B18">
        <f>(Table1[[#This Row],[time]]-2)*2</f>
        <v>1.22044</v>
      </c>
      <c r="C18">
        <v>7.7430000000000003</v>
      </c>
      <c r="D18">
        <v>2.61022</v>
      </c>
      <c r="E18">
        <f>(Table2[[#This Row],[time]]-2)*2</f>
        <v>1.22044</v>
      </c>
      <c r="F18">
        <v>36.138500000000001</v>
      </c>
      <c r="G18">
        <v>2.61022</v>
      </c>
      <c r="H18">
        <f>(Table3[[#This Row],[time]]-2)*2</f>
        <v>1.22044</v>
      </c>
      <c r="I18">
        <v>2.5188999999999999</v>
      </c>
      <c r="J18">
        <v>2.61022</v>
      </c>
      <c r="K18">
        <f>(Table4[[#This Row],[time]]-2)*2</f>
        <v>1.22044</v>
      </c>
      <c r="L18">
        <v>39.497</v>
      </c>
      <c r="M18">
        <v>2.61022</v>
      </c>
      <c r="N18">
        <f>(Table5[[#This Row],[time]]-2)*2</f>
        <v>1.22044</v>
      </c>
      <c r="O18">
        <v>2.8837299999999999</v>
      </c>
      <c r="P18">
        <v>2.61022</v>
      </c>
      <c r="Q18">
        <f>(Table6[[#This Row],[time]]-2)*2</f>
        <v>1.22044</v>
      </c>
      <c r="R18">
        <v>59.957299999999996</v>
      </c>
      <c r="S18">
        <v>2.61022</v>
      </c>
      <c r="T18">
        <f>(Table7[[#This Row],[time]]-2)*2</f>
        <v>1.22044</v>
      </c>
      <c r="U18">
        <v>15.855700000000001</v>
      </c>
      <c r="V18">
        <v>2.61022</v>
      </c>
      <c r="W18">
        <f>(Table8[[#This Row],[time]]-2)*2</f>
        <v>1.22044</v>
      </c>
      <c r="X18">
        <v>52.457000000000001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7.2130200000000002</v>
      </c>
      <c r="D19">
        <v>2.6619299999999999</v>
      </c>
      <c r="E19">
        <f>(Table2[[#This Row],[time]]-2)*2</f>
        <v>1.3238599999999998</v>
      </c>
      <c r="F19">
        <v>39.688600000000001</v>
      </c>
      <c r="G19">
        <v>2.6619299999999999</v>
      </c>
      <c r="H19">
        <f>(Table3[[#This Row],[time]]-2)*2</f>
        <v>1.3238599999999998</v>
      </c>
      <c r="I19">
        <v>2.07334</v>
      </c>
      <c r="J19">
        <v>2.6619299999999999</v>
      </c>
      <c r="K19">
        <f>(Table4[[#This Row],[time]]-2)*2</f>
        <v>1.3238599999999998</v>
      </c>
      <c r="L19">
        <v>43.295299999999997</v>
      </c>
      <c r="M19">
        <v>2.6619299999999999</v>
      </c>
      <c r="N19">
        <f>(Table5[[#This Row],[time]]-2)*2</f>
        <v>1.3238599999999998</v>
      </c>
      <c r="O19">
        <v>2.2324799999999998</v>
      </c>
      <c r="P19">
        <v>2.6619299999999999</v>
      </c>
      <c r="Q19">
        <f>(Table6[[#This Row],[time]]-2)*2</f>
        <v>1.3238599999999998</v>
      </c>
      <c r="R19">
        <v>63.8825</v>
      </c>
      <c r="S19">
        <v>2.6619299999999999</v>
      </c>
      <c r="T19">
        <f>(Table7[[#This Row],[time]]-2)*2</f>
        <v>1.3238599999999998</v>
      </c>
      <c r="U19">
        <v>15.2056</v>
      </c>
      <c r="V19">
        <v>2.6619299999999999</v>
      </c>
      <c r="W19">
        <f>(Table8[[#This Row],[time]]-2)*2</f>
        <v>1.3238599999999998</v>
      </c>
      <c r="X19">
        <v>55.937600000000003</v>
      </c>
    </row>
    <row r="20" spans="1:24" x14ac:dyDescent="0.3">
      <c r="A20">
        <v>2.70424</v>
      </c>
      <c r="B20">
        <f>(Table1[[#This Row],[time]]-2)*2</f>
        <v>1.40848</v>
      </c>
      <c r="C20">
        <v>6.7956300000000001</v>
      </c>
      <c r="D20">
        <v>2.70424</v>
      </c>
      <c r="E20">
        <f>(Table2[[#This Row],[time]]-2)*2</f>
        <v>1.40848</v>
      </c>
      <c r="F20">
        <v>42.681699999999999</v>
      </c>
      <c r="G20">
        <v>2.70424</v>
      </c>
      <c r="H20">
        <f>(Table3[[#This Row],[time]]-2)*2</f>
        <v>1.40848</v>
      </c>
      <c r="I20">
        <v>1.72682</v>
      </c>
      <c r="J20">
        <v>2.70424</v>
      </c>
      <c r="K20">
        <f>(Table4[[#This Row],[time]]-2)*2</f>
        <v>1.40848</v>
      </c>
      <c r="L20">
        <v>46.426400000000001</v>
      </c>
      <c r="M20">
        <v>2.70424</v>
      </c>
      <c r="N20">
        <f>(Table5[[#This Row],[time]]-2)*2</f>
        <v>1.40848</v>
      </c>
      <c r="O20">
        <v>1.6469100000000001</v>
      </c>
      <c r="P20">
        <v>2.70424</v>
      </c>
      <c r="Q20">
        <f>(Table6[[#This Row],[time]]-2)*2</f>
        <v>1.40848</v>
      </c>
      <c r="R20">
        <v>67.128900000000002</v>
      </c>
      <c r="S20">
        <v>2.70424</v>
      </c>
      <c r="T20">
        <f>(Table7[[#This Row],[time]]-2)*2</f>
        <v>1.40848</v>
      </c>
      <c r="U20">
        <v>14.6311</v>
      </c>
      <c r="V20">
        <v>2.70424</v>
      </c>
      <c r="W20">
        <f>(Table8[[#This Row],[time]]-2)*2</f>
        <v>1.40848</v>
      </c>
      <c r="X20">
        <v>58.862900000000003</v>
      </c>
    </row>
    <row r="21" spans="1:24" x14ac:dyDescent="0.3">
      <c r="A21">
        <v>2.75779</v>
      </c>
      <c r="B21">
        <f>(Table1[[#This Row],[time]]-2)*2</f>
        <v>1.5155799999999999</v>
      </c>
      <c r="C21">
        <v>6.4210500000000001</v>
      </c>
      <c r="D21">
        <v>2.75779</v>
      </c>
      <c r="E21">
        <f>(Table2[[#This Row],[time]]-2)*2</f>
        <v>1.5155799999999999</v>
      </c>
      <c r="F21">
        <v>45.548400000000001</v>
      </c>
      <c r="G21">
        <v>2.75779</v>
      </c>
      <c r="H21">
        <f>(Table3[[#This Row],[time]]-2)*2</f>
        <v>1.5155799999999999</v>
      </c>
      <c r="I21">
        <v>1.43587</v>
      </c>
      <c r="J21">
        <v>2.75779</v>
      </c>
      <c r="K21">
        <f>(Table4[[#This Row],[time]]-2)*2</f>
        <v>1.5155799999999999</v>
      </c>
      <c r="L21">
        <v>49.434800000000003</v>
      </c>
      <c r="M21">
        <v>2.75779</v>
      </c>
      <c r="N21">
        <f>(Table5[[#This Row],[time]]-2)*2</f>
        <v>1.5155799999999999</v>
      </c>
      <c r="O21">
        <v>1.1341600000000001</v>
      </c>
      <c r="P21">
        <v>2.75779</v>
      </c>
      <c r="Q21">
        <f>(Table6[[#This Row],[time]]-2)*2</f>
        <v>1.5155799999999999</v>
      </c>
      <c r="R21">
        <v>70.286100000000005</v>
      </c>
      <c r="S21">
        <v>2.75779</v>
      </c>
      <c r="T21">
        <f>(Table7[[#This Row],[time]]-2)*2</f>
        <v>1.5155799999999999</v>
      </c>
      <c r="U21">
        <v>14.0311</v>
      </c>
      <c r="V21">
        <v>2.75779</v>
      </c>
      <c r="W21">
        <f>(Table8[[#This Row],[time]]-2)*2</f>
        <v>1.5155799999999999</v>
      </c>
      <c r="X21">
        <v>61.703800000000001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6.0223899999999997</v>
      </c>
      <c r="D22">
        <v>2.8044500000000001</v>
      </c>
      <c r="E22">
        <f>(Table2[[#This Row],[time]]-2)*2</f>
        <v>1.6089000000000002</v>
      </c>
      <c r="F22">
        <v>48.7759</v>
      </c>
      <c r="G22">
        <v>2.8044500000000001</v>
      </c>
      <c r="H22">
        <f>(Table3[[#This Row],[time]]-2)*2</f>
        <v>1.6089000000000002</v>
      </c>
      <c r="I22">
        <v>1.1643399999999999</v>
      </c>
      <c r="J22">
        <v>2.8044500000000001</v>
      </c>
      <c r="K22">
        <f>(Table4[[#This Row],[time]]-2)*2</f>
        <v>1.6089000000000002</v>
      </c>
      <c r="L22">
        <v>52.872900000000001</v>
      </c>
      <c r="M22">
        <v>2.8044500000000001</v>
      </c>
      <c r="N22">
        <f>(Table5[[#This Row],[time]]-2)*2</f>
        <v>1.6089000000000002</v>
      </c>
      <c r="O22">
        <v>0.70580900000000002</v>
      </c>
      <c r="P22">
        <v>2.8044500000000001</v>
      </c>
      <c r="Q22">
        <f>(Table6[[#This Row],[time]]-2)*2</f>
        <v>1.6089000000000002</v>
      </c>
      <c r="R22">
        <v>74.028000000000006</v>
      </c>
      <c r="S22">
        <v>2.8044500000000001</v>
      </c>
      <c r="T22">
        <f>(Table7[[#This Row],[time]]-2)*2</f>
        <v>1.6089000000000002</v>
      </c>
      <c r="U22">
        <v>13.340199999999999</v>
      </c>
      <c r="V22">
        <v>2.8044500000000001</v>
      </c>
      <c r="W22">
        <f>(Table8[[#This Row],[time]]-2)*2</f>
        <v>1.6089000000000002</v>
      </c>
      <c r="X22">
        <v>64.911100000000005</v>
      </c>
    </row>
    <row r="23" spans="1:24" x14ac:dyDescent="0.3">
      <c r="A23">
        <v>2.8546</v>
      </c>
      <c r="B23">
        <f>(Table1[[#This Row],[time]]-2)*2</f>
        <v>1.7092000000000001</v>
      </c>
      <c r="C23">
        <v>5.6725899999999996</v>
      </c>
      <c r="D23">
        <v>2.8546</v>
      </c>
      <c r="E23">
        <f>(Table2[[#This Row],[time]]-2)*2</f>
        <v>1.7092000000000001</v>
      </c>
      <c r="F23">
        <v>51.728999999999999</v>
      </c>
      <c r="G23">
        <v>2.8546</v>
      </c>
      <c r="H23">
        <f>(Table3[[#This Row],[time]]-2)*2</f>
        <v>1.7092000000000001</v>
      </c>
      <c r="I23">
        <v>0.93234799999999995</v>
      </c>
      <c r="J23">
        <v>2.8546</v>
      </c>
      <c r="K23">
        <f>(Table4[[#This Row],[time]]-2)*2</f>
        <v>1.7092000000000001</v>
      </c>
      <c r="L23">
        <v>56.051000000000002</v>
      </c>
      <c r="M23">
        <v>2.8546</v>
      </c>
      <c r="N23">
        <f>(Table5[[#This Row],[time]]-2)*2</f>
        <v>1.7092000000000001</v>
      </c>
      <c r="O23">
        <v>0.46151900000000001</v>
      </c>
      <c r="P23">
        <v>2.8546</v>
      </c>
      <c r="Q23">
        <f>(Table6[[#This Row],[time]]-2)*2</f>
        <v>1.7092000000000001</v>
      </c>
      <c r="R23">
        <v>77.530500000000004</v>
      </c>
      <c r="S23">
        <v>2.8546</v>
      </c>
      <c r="T23">
        <f>(Table7[[#This Row],[time]]-2)*2</f>
        <v>1.7092000000000001</v>
      </c>
      <c r="U23">
        <v>12.665699999999999</v>
      </c>
      <c r="V23">
        <v>2.8546</v>
      </c>
      <c r="W23">
        <f>(Table8[[#This Row],[time]]-2)*2</f>
        <v>1.7092000000000001</v>
      </c>
      <c r="X23">
        <v>67.8142</v>
      </c>
    </row>
    <row r="24" spans="1:24" x14ac:dyDescent="0.3">
      <c r="A24">
        <v>2.90442</v>
      </c>
      <c r="B24">
        <f>(Table1[[#This Row],[time]]-2)*2</f>
        <v>1.80884</v>
      </c>
      <c r="C24">
        <v>5.2699100000000003</v>
      </c>
      <c r="D24">
        <v>2.90442</v>
      </c>
      <c r="E24">
        <f>(Table2[[#This Row],[time]]-2)*2</f>
        <v>1.80884</v>
      </c>
      <c r="F24">
        <v>55.424100000000003</v>
      </c>
      <c r="G24">
        <v>2.90442</v>
      </c>
      <c r="H24">
        <f>(Table3[[#This Row],[time]]-2)*2</f>
        <v>1.80884</v>
      </c>
      <c r="I24">
        <v>0.67343299999999995</v>
      </c>
      <c r="J24">
        <v>2.90442</v>
      </c>
      <c r="K24">
        <f>(Table4[[#This Row],[time]]-2)*2</f>
        <v>1.80884</v>
      </c>
      <c r="L24">
        <v>60.024299999999997</v>
      </c>
      <c r="M24">
        <v>2.90442</v>
      </c>
      <c r="N24">
        <f>(Table5[[#This Row],[time]]-2)*2</f>
        <v>1.80884</v>
      </c>
      <c r="O24">
        <v>0.31630200000000003</v>
      </c>
      <c r="P24">
        <v>2.90442</v>
      </c>
      <c r="Q24">
        <f>(Table6[[#This Row],[time]]-2)*2</f>
        <v>1.80884</v>
      </c>
      <c r="R24">
        <v>81.910899999999998</v>
      </c>
      <c r="S24">
        <v>2.90442</v>
      </c>
      <c r="T24">
        <f>(Table7[[#This Row],[time]]-2)*2</f>
        <v>1.80884</v>
      </c>
      <c r="U24">
        <v>11.7661</v>
      </c>
      <c r="V24">
        <v>2.90442</v>
      </c>
      <c r="W24">
        <f>(Table8[[#This Row],[time]]-2)*2</f>
        <v>1.80884</v>
      </c>
      <c r="X24">
        <v>71.410499999999999</v>
      </c>
    </row>
    <row r="25" spans="1:24" x14ac:dyDescent="0.3">
      <c r="A25">
        <v>2.95797</v>
      </c>
      <c r="B25">
        <f>(Table1[[#This Row],[time]]-2)*2</f>
        <v>1.91594</v>
      </c>
      <c r="C25">
        <v>5.0139699999999996</v>
      </c>
      <c r="D25">
        <v>2.95797</v>
      </c>
      <c r="E25">
        <f>(Table2[[#This Row],[time]]-2)*2</f>
        <v>1.91594</v>
      </c>
      <c r="F25">
        <v>58.122999999999998</v>
      </c>
      <c r="G25">
        <v>2.95797</v>
      </c>
      <c r="H25">
        <f>(Table3[[#This Row],[time]]-2)*2</f>
        <v>1.91594</v>
      </c>
      <c r="I25">
        <v>0.500556</v>
      </c>
      <c r="J25">
        <v>2.95797</v>
      </c>
      <c r="K25">
        <f>(Table4[[#This Row],[time]]-2)*2</f>
        <v>1.91594</v>
      </c>
      <c r="L25">
        <v>62.954099999999997</v>
      </c>
      <c r="M25">
        <v>2.95797</v>
      </c>
      <c r="N25">
        <f>(Table5[[#This Row],[time]]-2)*2</f>
        <v>1.91594</v>
      </c>
      <c r="O25">
        <v>0.210421</v>
      </c>
      <c r="P25">
        <v>2.95797</v>
      </c>
      <c r="Q25">
        <f>(Table6[[#This Row],[time]]-2)*2</f>
        <v>1.91594</v>
      </c>
      <c r="R25">
        <v>85.039199999999994</v>
      </c>
      <c r="S25">
        <v>2.95797</v>
      </c>
      <c r="T25">
        <f>(Table7[[#This Row],[time]]-2)*2</f>
        <v>1.91594</v>
      </c>
      <c r="U25">
        <v>11.099</v>
      </c>
      <c r="V25">
        <v>2.95797</v>
      </c>
      <c r="W25">
        <f>(Table8[[#This Row],[time]]-2)*2</f>
        <v>1.91594</v>
      </c>
      <c r="X25">
        <v>74.040000000000006</v>
      </c>
    </row>
    <row r="26" spans="1:24" x14ac:dyDescent="0.3">
      <c r="A26">
        <v>3</v>
      </c>
      <c r="B26">
        <f>(Table1[[#This Row],[time]]-2)*2</f>
        <v>2</v>
      </c>
      <c r="C26">
        <v>4.8115399999999999</v>
      </c>
      <c r="D26">
        <v>3</v>
      </c>
      <c r="E26">
        <f>(Table2[[#This Row],[time]]-2)*2</f>
        <v>2</v>
      </c>
      <c r="F26">
        <v>60.74</v>
      </c>
      <c r="G26">
        <v>3</v>
      </c>
      <c r="H26">
        <f>(Table3[[#This Row],[time]]-2)*2</f>
        <v>2</v>
      </c>
      <c r="I26">
        <v>0.35034399999999999</v>
      </c>
      <c r="J26">
        <v>3</v>
      </c>
      <c r="K26">
        <f>(Table4[[#This Row],[time]]-2)*2</f>
        <v>2</v>
      </c>
      <c r="L26">
        <v>65.834900000000005</v>
      </c>
      <c r="M26">
        <v>3</v>
      </c>
      <c r="N26">
        <f>(Table5[[#This Row],[time]]-2)*2</f>
        <v>2</v>
      </c>
      <c r="O26">
        <v>8.5369399999999998E-2</v>
      </c>
      <c r="P26">
        <v>3</v>
      </c>
      <c r="Q26">
        <f>(Table6[[#This Row],[time]]-2)*2</f>
        <v>2</v>
      </c>
      <c r="R26">
        <v>87.913700000000006</v>
      </c>
      <c r="S26">
        <v>3</v>
      </c>
      <c r="T26">
        <f>(Table7[[#This Row],[time]]-2)*2</f>
        <v>2</v>
      </c>
      <c r="U26">
        <v>10.462400000000001</v>
      </c>
      <c r="V26">
        <v>3</v>
      </c>
      <c r="W26">
        <f>(Table8[[#This Row],[time]]-2)*2</f>
        <v>2</v>
      </c>
      <c r="X26">
        <v>76.631200000000007</v>
      </c>
    </row>
    <row r="29" spans="1:24" x14ac:dyDescent="0.3">
      <c r="A29" t="s">
        <v>17</v>
      </c>
      <c r="D29" t="s">
        <v>0</v>
      </c>
    </row>
    <row r="30" spans="1:24" x14ac:dyDescent="0.3">
      <c r="A30" t="s">
        <v>18</v>
      </c>
      <c r="D30" t="s">
        <v>1</v>
      </c>
      <c r="E30" t="s">
        <v>2</v>
      </c>
    </row>
    <row r="31" spans="1:24" x14ac:dyDescent="0.3">
      <c r="D31" t="s">
        <v>14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13</v>
      </c>
      <c r="J34" t="s">
        <v>11</v>
      </c>
      <c r="K34" t="s">
        <v>12</v>
      </c>
      <c r="L34" t="s">
        <v>13</v>
      </c>
      <c r="M34" t="s">
        <v>11</v>
      </c>
      <c r="N34" t="s">
        <v>12</v>
      </c>
      <c r="O34" t="s">
        <v>13</v>
      </c>
      <c r="P34" t="s">
        <v>11</v>
      </c>
      <c r="Q34" t="s">
        <v>12</v>
      </c>
      <c r="R34" t="s">
        <v>13</v>
      </c>
      <c r="S34" t="s">
        <v>11</v>
      </c>
      <c r="T34" t="s">
        <v>12</v>
      </c>
      <c r="U34" t="s">
        <v>13</v>
      </c>
      <c r="V34" t="s">
        <v>11</v>
      </c>
      <c r="W34" t="s">
        <v>12</v>
      </c>
      <c r="X34" t="s">
        <v>13</v>
      </c>
    </row>
    <row r="35" spans="1:24" x14ac:dyDescent="0.3">
      <c r="A35">
        <v>2</v>
      </c>
      <c r="B35">
        <f>-(Table134[[#This Row],[time]]-2)*2</f>
        <v>0</v>
      </c>
      <c r="C35">
        <v>6.2275299999999998</v>
      </c>
      <c r="D35">
        <v>2</v>
      </c>
      <c r="E35">
        <f>-(Table134[[#This Row],[time]]-2)*2</f>
        <v>0</v>
      </c>
      <c r="F35">
        <v>4.7580499999999998E-3</v>
      </c>
      <c r="G35">
        <v>2</v>
      </c>
      <c r="H35">
        <f>-(Table134[[#This Row],[time]]-2)*2</f>
        <v>0</v>
      </c>
      <c r="I35">
        <v>0.66283899999999996</v>
      </c>
      <c r="J35">
        <v>2</v>
      </c>
      <c r="K35">
        <f>-(Table134[[#This Row],[time]]-2)*2</f>
        <v>0</v>
      </c>
      <c r="L35">
        <v>6.07223E-2</v>
      </c>
      <c r="M35">
        <v>2</v>
      </c>
      <c r="N35">
        <f>-(Table134[[#This Row],[time]]-2)*2</f>
        <v>0</v>
      </c>
      <c r="O35">
        <v>5.1279199999999996</v>
      </c>
      <c r="P35">
        <v>2</v>
      </c>
      <c r="Q35">
        <f>-(Table134[[#This Row],[time]]-2)*2</f>
        <v>0</v>
      </c>
      <c r="R35">
        <v>6.9678800000000001</v>
      </c>
      <c r="S35">
        <v>2</v>
      </c>
      <c r="T35">
        <f>-(Table134[[#This Row],[time]]-2)*2</f>
        <v>0</v>
      </c>
      <c r="U35">
        <v>17.726099999999999</v>
      </c>
      <c r="V35">
        <v>2</v>
      </c>
      <c r="W35">
        <f>-(Table134[[#This Row],[time]]-2)*2</f>
        <v>0</v>
      </c>
      <c r="X35">
        <v>16.678599999999999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10.5579</v>
      </c>
      <c r="D36">
        <v>2.0575000000000001</v>
      </c>
      <c r="E36">
        <f>-(Table134[[#This Row],[time]]-2)*2</f>
        <v>-0.11500000000000021</v>
      </c>
      <c r="F36">
        <v>2.3961800000000002</v>
      </c>
      <c r="G36">
        <v>2.0575000000000001</v>
      </c>
      <c r="H36">
        <f>-(Table134[[#This Row],[time]]-2)*2</f>
        <v>-0.11500000000000021</v>
      </c>
      <c r="I36">
        <v>3.8092299999999999</v>
      </c>
      <c r="J36">
        <v>2.0575000000000001</v>
      </c>
      <c r="K36">
        <f>-(Table134[[#This Row],[time]]-2)*2</f>
        <v>-0.11500000000000021</v>
      </c>
      <c r="L36">
        <v>4.8449200000000001</v>
      </c>
      <c r="M36">
        <v>2.0575000000000001</v>
      </c>
      <c r="N36">
        <f>-(Table134[[#This Row],[time]]-2)*2</f>
        <v>-0.11500000000000021</v>
      </c>
      <c r="O36">
        <v>9.4425399999999993</v>
      </c>
      <c r="P36">
        <v>2.0575000000000001</v>
      </c>
      <c r="Q36">
        <f>-(Table134[[#This Row],[time]]-2)*2</f>
        <v>-0.11500000000000021</v>
      </c>
      <c r="R36">
        <v>10.974399999999999</v>
      </c>
      <c r="S36">
        <v>2.0575000000000001</v>
      </c>
      <c r="T36">
        <f>-(Table134[[#This Row],[time]]-2)*2</f>
        <v>-0.11500000000000021</v>
      </c>
      <c r="U36">
        <v>20.737400000000001</v>
      </c>
      <c r="V36">
        <v>2.0575000000000001</v>
      </c>
      <c r="W36">
        <f>-(Table134[[#This Row],[time]]-2)*2</f>
        <v>-0.11500000000000021</v>
      </c>
      <c r="X36">
        <v>18.159400000000002</v>
      </c>
    </row>
    <row r="37" spans="1:24" x14ac:dyDescent="0.3">
      <c r="A37">
        <v>2.1025</v>
      </c>
      <c r="B37">
        <f>-(Table134[[#This Row],[time]]-2)*2</f>
        <v>-0.20500000000000007</v>
      </c>
      <c r="C37">
        <v>11.2281</v>
      </c>
      <c r="D37">
        <v>2.1025</v>
      </c>
      <c r="E37">
        <f>-(Table134[[#This Row],[time]]-2)*2</f>
        <v>-0.20500000000000007</v>
      </c>
      <c r="F37">
        <v>1.8792500000000001</v>
      </c>
      <c r="G37">
        <v>2.1025</v>
      </c>
      <c r="H37">
        <f>-(Table134[[#This Row],[time]]-2)*2</f>
        <v>-0.20500000000000007</v>
      </c>
      <c r="I37">
        <v>4.7914899999999996</v>
      </c>
      <c r="J37">
        <v>2.1025</v>
      </c>
      <c r="K37">
        <f>-(Table134[[#This Row],[time]]-2)*2</f>
        <v>-0.20500000000000007</v>
      </c>
      <c r="L37">
        <v>4.3458399999999999</v>
      </c>
      <c r="M37">
        <v>2.1025</v>
      </c>
      <c r="N37">
        <f>-(Table134[[#This Row],[time]]-2)*2</f>
        <v>-0.20500000000000007</v>
      </c>
      <c r="O37">
        <v>9.9403500000000005</v>
      </c>
      <c r="P37">
        <v>2.1025</v>
      </c>
      <c r="Q37">
        <f>-(Table134[[#This Row],[time]]-2)*2</f>
        <v>-0.20500000000000007</v>
      </c>
      <c r="R37">
        <v>8.3461200000000009</v>
      </c>
      <c r="S37">
        <v>2.1025</v>
      </c>
      <c r="T37">
        <f>-(Table134[[#This Row],[time]]-2)*2</f>
        <v>-0.20500000000000007</v>
      </c>
      <c r="U37">
        <v>21.6965</v>
      </c>
      <c r="V37">
        <v>2.1025</v>
      </c>
      <c r="W37">
        <f>-(Table134[[#This Row],[time]]-2)*2</f>
        <v>-0.20500000000000007</v>
      </c>
      <c r="X37">
        <v>17.504200000000001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12.7234</v>
      </c>
      <c r="D38">
        <v>2.1671900000000002</v>
      </c>
      <c r="E38">
        <f>-(Table134[[#This Row],[time]]-2)*2</f>
        <v>-0.33438000000000034</v>
      </c>
      <c r="F38">
        <v>1.72881</v>
      </c>
      <c r="G38">
        <v>2.1671900000000002</v>
      </c>
      <c r="H38">
        <f>-(Table134[[#This Row],[time]]-2)*2</f>
        <v>-0.33438000000000034</v>
      </c>
      <c r="I38">
        <v>7.0175900000000002</v>
      </c>
      <c r="J38">
        <v>2.1671900000000002</v>
      </c>
      <c r="K38">
        <f>-(Table134[[#This Row],[time]]-2)*2</f>
        <v>-0.33438000000000034</v>
      </c>
      <c r="L38">
        <v>4.5280100000000001</v>
      </c>
      <c r="M38">
        <v>2.1671900000000002</v>
      </c>
      <c r="N38">
        <f>-(Table134[[#This Row],[time]]-2)*2</f>
        <v>-0.33438000000000034</v>
      </c>
      <c r="O38">
        <v>11.688499999999999</v>
      </c>
      <c r="P38">
        <v>2.1671900000000002</v>
      </c>
      <c r="Q38">
        <f>-(Table134[[#This Row],[time]]-2)*2</f>
        <v>-0.33438000000000034</v>
      </c>
      <c r="R38">
        <v>5.6787400000000003</v>
      </c>
      <c r="S38">
        <v>2.1671900000000002</v>
      </c>
      <c r="T38">
        <f>-(Table134[[#This Row],[time]]-2)*2</f>
        <v>-0.33438000000000034</v>
      </c>
      <c r="U38">
        <v>23.4054</v>
      </c>
      <c r="V38">
        <v>2.1671900000000002</v>
      </c>
      <c r="W38">
        <f>-(Table134[[#This Row],[time]]-2)*2</f>
        <v>-0.33438000000000034</v>
      </c>
      <c r="X38">
        <v>16.5319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14.023300000000001</v>
      </c>
      <c r="D39">
        <v>2.2146499999999998</v>
      </c>
      <c r="E39">
        <f>-(Table134[[#This Row],[time]]-2)*2</f>
        <v>-0.42929999999999957</v>
      </c>
      <c r="F39">
        <v>1.55114</v>
      </c>
      <c r="G39">
        <v>2.2146499999999998</v>
      </c>
      <c r="H39">
        <f>-(Table134[[#This Row],[time]]-2)*2</f>
        <v>-0.42929999999999957</v>
      </c>
      <c r="I39">
        <v>8.8657199999999996</v>
      </c>
      <c r="J39">
        <v>2.2146499999999998</v>
      </c>
      <c r="K39">
        <f>-(Table134[[#This Row],[time]]-2)*2</f>
        <v>-0.42929999999999957</v>
      </c>
      <c r="L39">
        <v>4.7096600000000004</v>
      </c>
      <c r="M39">
        <v>2.2146499999999998</v>
      </c>
      <c r="N39">
        <f>-(Table134[[#This Row],[time]]-2)*2</f>
        <v>-0.42929999999999957</v>
      </c>
      <c r="O39">
        <v>13.412100000000001</v>
      </c>
      <c r="P39">
        <v>2.2146499999999998</v>
      </c>
      <c r="Q39">
        <f>-(Table134[[#This Row],[time]]-2)*2</f>
        <v>-0.42929999999999957</v>
      </c>
      <c r="R39">
        <v>4.6865699999999997</v>
      </c>
      <c r="S39">
        <v>2.2146499999999998</v>
      </c>
      <c r="T39">
        <f>-(Table134[[#This Row],[time]]-2)*2</f>
        <v>-0.42929999999999957</v>
      </c>
      <c r="U39">
        <v>24.8188</v>
      </c>
      <c r="V39">
        <v>2.2146499999999998</v>
      </c>
      <c r="W39">
        <f>-(Table134[[#This Row],[time]]-2)*2</f>
        <v>-0.42929999999999957</v>
      </c>
      <c r="X39">
        <v>15.784000000000001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16.383099999999999</v>
      </c>
      <c r="D40">
        <v>2.2715999999999998</v>
      </c>
      <c r="E40">
        <f>-(Table134[[#This Row],[time]]-2)*2</f>
        <v>-0.54319999999999968</v>
      </c>
      <c r="F40">
        <v>1.28461</v>
      </c>
      <c r="G40">
        <v>2.2715999999999998</v>
      </c>
      <c r="H40">
        <f>-(Table134[[#This Row],[time]]-2)*2</f>
        <v>-0.54319999999999968</v>
      </c>
      <c r="I40">
        <v>11.325799999999999</v>
      </c>
      <c r="J40">
        <v>2.2715999999999998</v>
      </c>
      <c r="K40">
        <f>-(Table134[[#This Row],[time]]-2)*2</f>
        <v>-0.54319999999999968</v>
      </c>
      <c r="L40">
        <v>4.8574700000000002</v>
      </c>
      <c r="M40">
        <v>2.2715999999999998</v>
      </c>
      <c r="N40">
        <f>-(Table134[[#This Row],[time]]-2)*2</f>
        <v>-0.54319999999999968</v>
      </c>
      <c r="O40">
        <v>15.9956</v>
      </c>
      <c r="P40">
        <v>2.2715999999999998</v>
      </c>
      <c r="Q40">
        <f>-(Table134[[#This Row],[time]]-2)*2</f>
        <v>-0.54319999999999968</v>
      </c>
      <c r="R40">
        <v>3.76206</v>
      </c>
      <c r="S40">
        <v>2.2715999999999998</v>
      </c>
      <c r="T40">
        <f>-(Table134[[#This Row],[time]]-2)*2</f>
        <v>-0.54319999999999968</v>
      </c>
      <c r="U40">
        <v>27.142700000000001</v>
      </c>
      <c r="V40">
        <v>2.2715999999999998</v>
      </c>
      <c r="W40">
        <f>-(Table134[[#This Row],[time]]-2)*2</f>
        <v>-0.54319999999999968</v>
      </c>
      <c r="X40">
        <v>14.763999999999999</v>
      </c>
    </row>
    <row r="41" spans="1:24" x14ac:dyDescent="0.3">
      <c r="A41">
        <v>2.32233</v>
      </c>
      <c r="B41">
        <f>-(Table134[[#This Row],[time]]-2)*2</f>
        <v>-0.64466000000000001</v>
      </c>
      <c r="C41">
        <v>18.973199999999999</v>
      </c>
      <c r="D41">
        <v>2.32233</v>
      </c>
      <c r="E41">
        <f>-(Table134[[#This Row],[time]]-2)*2</f>
        <v>-0.64466000000000001</v>
      </c>
      <c r="F41">
        <v>1.0375799999999999</v>
      </c>
      <c r="G41">
        <v>2.32233</v>
      </c>
      <c r="H41">
        <f>-(Table134[[#This Row],[time]]-2)*2</f>
        <v>-0.64466000000000001</v>
      </c>
      <c r="I41">
        <v>13.689299999999999</v>
      </c>
      <c r="J41">
        <v>2.32233</v>
      </c>
      <c r="K41">
        <f>-(Table134[[#This Row],[time]]-2)*2</f>
        <v>-0.64466000000000001</v>
      </c>
      <c r="L41">
        <v>5.0167099999999998</v>
      </c>
      <c r="M41">
        <v>2.32233</v>
      </c>
      <c r="N41">
        <f>-(Table134[[#This Row],[time]]-2)*2</f>
        <v>-0.64466000000000001</v>
      </c>
      <c r="O41">
        <v>18.591100000000001</v>
      </c>
      <c r="P41">
        <v>2.32233</v>
      </c>
      <c r="Q41">
        <f>-(Table134[[#This Row],[time]]-2)*2</f>
        <v>-0.64466000000000001</v>
      </c>
      <c r="R41">
        <v>3.1905399999999999</v>
      </c>
      <c r="S41">
        <v>2.32233</v>
      </c>
      <c r="T41">
        <f>-(Table134[[#This Row],[time]]-2)*2</f>
        <v>-0.64466000000000001</v>
      </c>
      <c r="U41">
        <v>29.741900000000001</v>
      </c>
      <c r="V41">
        <v>2.32233</v>
      </c>
      <c r="W41">
        <f>-(Table134[[#This Row],[time]]-2)*2</f>
        <v>-0.64466000000000001</v>
      </c>
      <c r="X41">
        <v>14.067399999999999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21.468499999999999</v>
      </c>
      <c r="D42">
        <v>2.3587899999999999</v>
      </c>
      <c r="E42">
        <f>-(Table134[[#This Row],[time]]-2)*2</f>
        <v>-0.71757999999999988</v>
      </c>
      <c r="F42">
        <v>0.95168799999999998</v>
      </c>
      <c r="G42">
        <v>2.3587899999999999</v>
      </c>
      <c r="H42">
        <f>-(Table134[[#This Row],[time]]-2)*2</f>
        <v>-0.71757999999999988</v>
      </c>
      <c r="I42">
        <v>15.8415</v>
      </c>
      <c r="J42">
        <v>2.3587899999999999</v>
      </c>
      <c r="K42">
        <f>-(Table134[[#This Row],[time]]-2)*2</f>
        <v>-0.71757999999999988</v>
      </c>
      <c r="L42">
        <v>5.1452999999999998</v>
      </c>
      <c r="M42">
        <v>2.3587899999999999</v>
      </c>
      <c r="N42">
        <f>-(Table134[[#This Row],[time]]-2)*2</f>
        <v>-0.71757999999999988</v>
      </c>
      <c r="O42">
        <v>20.994199999999999</v>
      </c>
      <c r="P42">
        <v>2.3587899999999999</v>
      </c>
      <c r="Q42">
        <f>-(Table134[[#This Row],[time]]-2)*2</f>
        <v>-0.71757999999999988</v>
      </c>
      <c r="R42">
        <v>2.8189600000000001</v>
      </c>
      <c r="S42">
        <v>2.3587899999999999</v>
      </c>
      <c r="T42">
        <f>-(Table134[[#This Row],[time]]-2)*2</f>
        <v>-0.71757999999999988</v>
      </c>
      <c r="U42">
        <v>32.135199999999998</v>
      </c>
      <c r="V42">
        <v>2.3587899999999999</v>
      </c>
      <c r="W42">
        <f>-(Table134[[#This Row],[time]]-2)*2</f>
        <v>-0.71757999999999988</v>
      </c>
      <c r="X42">
        <v>13.4533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25.6831</v>
      </c>
      <c r="D43">
        <v>2.4015499999999999</v>
      </c>
      <c r="E43">
        <f>-(Table134[[#This Row],[time]]-2)*2</f>
        <v>-0.8030999999999997</v>
      </c>
      <c r="F43">
        <v>0.88134999999999997</v>
      </c>
      <c r="G43">
        <v>2.4015499999999999</v>
      </c>
      <c r="H43">
        <f>-(Table134[[#This Row],[time]]-2)*2</f>
        <v>-0.8030999999999997</v>
      </c>
      <c r="I43">
        <v>19.879799999999999</v>
      </c>
      <c r="J43">
        <v>2.4015499999999999</v>
      </c>
      <c r="K43">
        <f>-(Table134[[#This Row],[time]]-2)*2</f>
        <v>-0.8030999999999997</v>
      </c>
      <c r="L43">
        <v>5.2763600000000004</v>
      </c>
      <c r="M43">
        <v>2.4015499999999999</v>
      </c>
      <c r="N43">
        <f>-(Table134[[#This Row],[time]]-2)*2</f>
        <v>-0.8030999999999997</v>
      </c>
      <c r="O43">
        <v>24.856400000000001</v>
      </c>
      <c r="P43">
        <v>2.4015499999999999</v>
      </c>
      <c r="Q43">
        <f>-(Table134[[#This Row],[time]]-2)*2</f>
        <v>-0.8030999999999997</v>
      </c>
      <c r="R43">
        <v>2.4959199999999999</v>
      </c>
      <c r="S43">
        <v>2.4015499999999999</v>
      </c>
      <c r="T43">
        <f>-(Table134[[#This Row],[time]]-2)*2</f>
        <v>-0.8030999999999997</v>
      </c>
      <c r="U43">
        <v>36.021599999999999</v>
      </c>
      <c r="V43">
        <v>2.4015499999999999</v>
      </c>
      <c r="W43">
        <f>-(Table134[[#This Row],[time]]-2)*2</f>
        <v>-0.8030999999999997</v>
      </c>
      <c r="X43">
        <v>12.3489</v>
      </c>
    </row>
    <row r="44" spans="1:24" x14ac:dyDescent="0.3">
      <c r="A44">
        <v>2.47973</v>
      </c>
      <c r="B44">
        <f>-(Table134[[#This Row],[time]]-2)*2</f>
        <v>-0.95945999999999998</v>
      </c>
      <c r="C44">
        <v>29.021899999999999</v>
      </c>
      <c r="D44">
        <v>2.47973</v>
      </c>
      <c r="E44">
        <f>-(Table134[[#This Row],[time]]-2)*2</f>
        <v>-0.95945999999999998</v>
      </c>
      <c r="F44">
        <v>0.72660599999999997</v>
      </c>
      <c r="G44">
        <v>2.47973</v>
      </c>
      <c r="H44">
        <f>-(Table134[[#This Row],[time]]-2)*2</f>
        <v>-0.95945999999999998</v>
      </c>
      <c r="I44">
        <v>22.849699999999999</v>
      </c>
      <c r="J44">
        <v>2.47973</v>
      </c>
      <c r="K44">
        <f>-(Table134[[#This Row],[time]]-2)*2</f>
        <v>-0.95945999999999998</v>
      </c>
      <c r="L44">
        <v>5.3102400000000003</v>
      </c>
      <c r="M44">
        <v>2.47973</v>
      </c>
      <c r="N44">
        <f>-(Table134[[#This Row],[time]]-2)*2</f>
        <v>-0.95945999999999998</v>
      </c>
      <c r="O44">
        <v>27.432600000000001</v>
      </c>
      <c r="P44">
        <v>2.47973</v>
      </c>
      <c r="Q44">
        <f>-(Table134[[#This Row],[time]]-2)*2</f>
        <v>-0.95945999999999998</v>
      </c>
      <c r="R44">
        <v>2.3255599999999998</v>
      </c>
      <c r="S44">
        <v>2.47973</v>
      </c>
      <c r="T44">
        <f>-(Table134[[#This Row],[time]]-2)*2</f>
        <v>-0.95945999999999998</v>
      </c>
      <c r="U44">
        <v>38.506900000000002</v>
      </c>
      <c r="V44">
        <v>2.47973</v>
      </c>
      <c r="W44">
        <f>-(Table134[[#This Row],[time]]-2)*2</f>
        <v>-0.95945999999999998</v>
      </c>
      <c r="X44">
        <v>11.585599999999999</v>
      </c>
    </row>
    <row r="45" spans="1:24" x14ac:dyDescent="0.3">
      <c r="A45">
        <v>2.51017</v>
      </c>
      <c r="B45">
        <f>-(Table134[[#This Row],[time]]-2)*2</f>
        <v>-1.02034</v>
      </c>
      <c r="C45">
        <v>32.156999999999996</v>
      </c>
      <c r="D45">
        <v>2.51017</v>
      </c>
      <c r="E45">
        <f>-(Table134[[#This Row],[time]]-2)*2</f>
        <v>-1.02034</v>
      </c>
      <c r="F45">
        <v>0.55942000000000003</v>
      </c>
      <c r="G45">
        <v>2.51017</v>
      </c>
      <c r="H45">
        <f>-(Table134[[#This Row],[time]]-2)*2</f>
        <v>-1.02034</v>
      </c>
      <c r="I45">
        <v>25.707599999999999</v>
      </c>
      <c r="J45">
        <v>2.51017</v>
      </c>
      <c r="K45">
        <f>-(Table134[[#This Row],[time]]-2)*2</f>
        <v>-1.02034</v>
      </c>
      <c r="L45">
        <v>5.3289299999999997</v>
      </c>
      <c r="M45">
        <v>2.51017</v>
      </c>
      <c r="N45">
        <f>-(Table134[[#This Row],[time]]-2)*2</f>
        <v>-1.02034</v>
      </c>
      <c r="O45">
        <v>29.838799999999999</v>
      </c>
      <c r="P45">
        <v>2.51017</v>
      </c>
      <c r="Q45">
        <f>-(Table134[[#This Row],[time]]-2)*2</f>
        <v>-1.02034</v>
      </c>
      <c r="R45">
        <v>2.12527</v>
      </c>
      <c r="S45">
        <v>2.51017</v>
      </c>
      <c r="T45">
        <f>-(Table134[[#This Row],[time]]-2)*2</f>
        <v>-1.02034</v>
      </c>
      <c r="U45">
        <v>40.901899999999998</v>
      </c>
      <c r="V45">
        <v>2.51017</v>
      </c>
      <c r="W45">
        <f>-(Table134[[#This Row],[time]]-2)*2</f>
        <v>-1.02034</v>
      </c>
      <c r="X45">
        <v>10.848599999999999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36.342399999999998</v>
      </c>
      <c r="D46">
        <v>2.5632600000000001</v>
      </c>
      <c r="E46">
        <f>-(Table134[[#This Row],[time]]-2)*2</f>
        <v>-1.1265200000000002</v>
      </c>
      <c r="F46">
        <v>0.422317</v>
      </c>
      <c r="G46">
        <v>2.5632600000000001</v>
      </c>
      <c r="H46">
        <f>-(Table134[[#This Row],[time]]-2)*2</f>
        <v>-1.1265200000000002</v>
      </c>
      <c r="I46">
        <v>30.0791</v>
      </c>
      <c r="J46">
        <v>2.5632600000000001</v>
      </c>
      <c r="K46">
        <f>-(Table134[[#This Row],[time]]-2)*2</f>
        <v>-1.1265200000000002</v>
      </c>
      <c r="L46">
        <v>5.1062200000000004</v>
      </c>
      <c r="M46">
        <v>2.5632600000000001</v>
      </c>
      <c r="N46">
        <f>-(Table134[[#This Row],[time]]-2)*2</f>
        <v>-1.1265200000000002</v>
      </c>
      <c r="O46">
        <v>33.223100000000002</v>
      </c>
      <c r="P46">
        <v>2.5632600000000001</v>
      </c>
      <c r="Q46">
        <f>-(Table134[[#This Row],[time]]-2)*2</f>
        <v>-1.1265200000000002</v>
      </c>
      <c r="R46">
        <v>1.7961</v>
      </c>
      <c r="S46">
        <v>2.5632600000000001</v>
      </c>
      <c r="T46">
        <f>-(Table134[[#This Row],[time]]-2)*2</f>
        <v>-1.1265200000000002</v>
      </c>
      <c r="U46">
        <v>44.442900000000002</v>
      </c>
      <c r="V46">
        <v>2.5632600000000001</v>
      </c>
      <c r="W46">
        <f>-(Table134[[#This Row],[time]]-2)*2</f>
        <v>-1.1265200000000002</v>
      </c>
      <c r="X46">
        <v>9.8731299999999997</v>
      </c>
    </row>
    <row r="47" spans="1:24" x14ac:dyDescent="0.3">
      <c r="A47">
        <v>2.61022</v>
      </c>
      <c r="B47">
        <f>-(Table134[[#This Row],[time]]-2)*2</f>
        <v>-1.22044</v>
      </c>
      <c r="C47">
        <v>39.4</v>
      </c>
      <c r="D47">
        <v>2.61022</v>
      </c>
      <c r="E47">
        <f>-(Table134[[#This Row],[time]]-2)*2</f>
        <v>-1.22044</v>
      </c>
      <c r="F47">
        <v>0.33571600000000001</v>
      </c>
      <c r="G47">
        <v>2.61022</v>
      </c>
      <c r="H47">
        <f>-(Table134[[#This Row],[time]]-2)*2</f>
        <v>-1.22044</v>
      </c>
      <c r="I47">
        <v>33.597299999999997</v>
      </c>
      <c r="J47">
        <v>2.61022</v>
      </c>
      <c r="K47">
        <f>-(Table134[[#This Row],[time]]-2)*2</f>
        <v>-1.22044</v>
      </c>
      <c r="L47">
        <v>4.7649699999999999</v>
      </c>
      <c r="M47">
        <v>2.61022</v>
      </c>
      <c r="N47">
        <f>-(Table134[[#This Row],[time]]-2)*2</f>
        <v>-1.22044</v>
      </c>
      <c r="O47">
        <v>35.841500000000003</v>
      </c>
      <c r="P47">
        <v>2.61022</v>
      </c>
      <c r="Q47">
        <f>-(Table134[[#This Row],[time]]-2)*2</f>
        <v>-1.22044</v>
      </c>
      <c r="R47">
        <v>1.5512300000000001</v>
      </c>
      <c r="S47">
        <v>2.61022</v>
      </c>
      <c r="T47">
        <f>-(Table134[[#This Row],[time]]-2)*2</f>
        <v>-1.22044</v>
      </c>
      <c r="U47">
        <v>47.219499999999996</v>
      </c>
      <c r="V47">
        <v>2.61022</v>
      </c>
      <c r="W47">
        <f>-(Table134[[#This Row],[time]]-2)*2</f>
        <v>-1.22044</v>
      </c>
      <c r="X47">
        <v>9.0822099999999999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42.343499999999999</v>
      </c>
      <c r="D48">
        <v>2.6619299999999999</v>
      </c>
      <c r="E48">
        <f>-(Table134[[#This Row],[time]]-2)*2</f>
        <v>-1.3238599999999998</v>
      </c>
      <c r="F48">
        <v>0.243421</v>
      </c>
      <c r="G48">
        <v>2.6619299999999999</v>
      </c>
      <c r="H48">
        <f>-(Table134[[#This Row],[time]]-2)*2</f>
        <v>-1.3238599999999998</v>
      </c>
      <c r="I48">
        <v>36.954900000000002</v>
      </c>
      <c r="J48">
        <v>2.6619299999999999</v>
      </c>
      <c r="K48">
        <f>-(Table134[[#This Row],[time]]-2)*2</f>
        <v>-1.3238599999999998</v>
      </c>
      <c r="L48">
        <v>4.4466200000000002</v>
      </c>
      <c r="M48">
        <v>2.6619299999999999</v>
      </c>
      <c r="N48">
        <f>-(Table134[[#This Row],[time]]-2)*2</f>
        <v>-1.3238599999999998</v>
      </c>
      <c r="O48">
        <v>38.3874</v>
      </c>
      <c r="P48">
        <v>2.6619299999999999</v>
      </c>
      <c r="Q48">
        <f>-(Table134[[#This Row],[time]]-2)*2</f>
        <v>-1.3238599999999998</v>
      </c>
      <c r="R48">
        <v>1.3198300000000001</v>
      </c>
      <c r="S48">
        <v>2.6619299999999999</v>
      </c>
      <c r="T48">
        <f>-(Table134[[#This Row],[time]]-2)*2</f>
        <v>-1.3238599999999998</v>
      </c>
      <c r="U48">
        <v>49.844900000000003</v>
      </c>
      <c r="V48">
        <v>2.6619299999999999</v>
      </c>
      <c r="W48">
        <f>-(Table134[[#This Row],[time]]-2)*2</f>
        <v>-1.3238599999999998</v>
      </c>
      <c r="X48">
        <v>8.2885299999999997</v>
      </c>
    </row>
    <row r="49" spans="1:24" x14ac:dyDescent="0.3">
      <c r="A49">
        <v>2.70424</v>
      </c>
      <c r="B49">
        <f>-(Table134[[#This Row],[time]]-2)*2</f>
        <v>-1.40848</v>
      </c>
      <c r="C49">
        <v>46.312800000000003</v>
      </c>
      <c r="D49">
        <v>2.70424</v>
      </c>
      <c r="E49">
        <f>-(Table134[[#This Row],[time]]-2)*2</f>
        <v>-1.40848</v>
      </c>
      <c r="F49">
        <v>0.113748</v>
      </c>
      <c r="G49">
        <v>2.70424</v>
      </c>
      <c r="H49">
        <f>-(Table134[[#This Row],[time]]-2)*2</f>
        <v>-1.40848</v>
      </c>
      <c r="I49">
        <v>41.434899999999999</v>
      </c>
      <c r="J49">
        <v>2.70424</v>
      </c>
      <c r="K49">
        <f>-(Table134[[#This Row],[time]]-2)*2</f>
        <v>-1.40848</v>
      </c>
      <c r="L49">
        <v>4.0312900000000003</v>
      </c>
      <c r="M49">
        <v>2.70424</v>
      </c>
      <c r="N49">
        <f>-(Table134[[#This Row],[time]]-2)*2</f>
        <v>-1.40848</v>
      </c>
      <c r="O49">
        <v>41.8354</v>
      </c>
      <c r="P49">
        <v>2.70424</v>
      </c>
      <c r="Q49">
        <f>-(Table134[[#This Row],[time]]-2)*2</f>
        <v>-1.40848</v>
      </c>
      <c r="R49">
        <v>1.0266500000000001</v>
      </c>
      <c r="S49">
        <v>2.70424</v>
      </c>
      <c r="T49">
        <f>-(Table134[[#This Row],[time]]-2)*2</f>
        <v>-1.40848</v>
      </c>
      <c r="U49">
        <v>53.396900000000002</v>
      </c>
      <c r="V49">
        <v>2.70424</v>
      </c>
      <c r="W49">
        <f>-(Table134[[#This Row],[time]]-2)*2</f>
        <v>-1.40848</v>
      </c>
      <c r="X49">
        <v>7.1827500000000004</v>
      </c>
    </row>
    <row r="50" spans="1:24" x14ac:dyDescent="0.3">
      <c r="A50">
        <v>2.75779</v>
      </c>
      <c r="B50">
        <f>-(Table134[[#This Row],[time]]-2)*2</f>
        <v>-1.5155799999999999</v>
      </c>
      <c r="C50">
        <v>48.382800000000003</v>
      </c>
      <c r="D50">
        <v>2.75779</v>
      </c>
      <c r="E50">
        <f>-(Table134[[#This Row],[time]]-2)*2</f>
        <v>-1.5155799999999999</v>
      </c>
      <c r="F50">
        <v>4.9085299999999998E-2</v>
      </c>
      <c r="G50">
        <v>2.75779</v>
      </c>
      <c r="H50">
        <f>-(Table134[[#This Row],[time]]-2)*2</f>
        <v>-1.5155799999999999</v>
      </c>
      <c r="I50">
        <v>43.764600000000002</v>
      </c>
      <c r="J50">
        <v>2.75779</v>
      </c>
      <c r="K50">
        <f>-(Table134[[#This Row],[time]]-2)*2</f>
        <v>-1.5155799999999999</v>
      </c>
      <c r="L50">
        <v>3.8266900000000001</v>
      </c>
      <c r="M50">
        <v>2.75779</v>
      </c>
      <c r="N50">
        <f>-(Table134[[#This Row],[time]]-2)*2</f>
        <v>-1.5155799999999999</v>
      </c>
      <c r="O50">
        <v>43.645699999999998</v>
      </c>
      <c r="P50">
        <v>2.75779</v>
      </c>
      <c r="Q50">
        <f>-(Table134[[#This Row],[time]]-2)*2</f>
        <v>-1.5155799999999999</v>
      </c>
      <c r="R50">
        <v>0.88704099999999997</v>
      </c>
      <c r="S50">
        <v>2.75779</v>
      </c>
      <c r="T50">
        <f>-(Table134[[#This Row],[time]]-2)*2</f>
        <v>-1.5155799999999999</v>
      </c>
      <c r="U50">
        <v>55.239600000000003</v>
      </c>
      <c r="V50">
        <v>2.75779</v>
      </c>
      <c r="W50">
        <f>-(Table134[[#This Row],[time]]-2)*2</f>
        <v>-1.5155799999999999</v>
      </c>
      <c r="X50">
        <v>6.5958199999999998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51.653399999999998</v>
      </c>
      <c r="D51">
        <v>2.8044500000000001</v>
      </c>
      <c r="E51">
        <f>-(Table134[[#This Row],[time]]-2)*2</f>
        <v>-1.6089000000000002</v>
      </c>
      <c r="F51">
        <v>3.64753E-3</v>
      </c>
      <c r="G51">
        <v>2.8044500000000001</v>
      </c>
      <c r="H51">
        <f>-(Table134[[#This Row],[time]]-2)*2</f>
        <v>-1.6089000000000002</v>
      </c>
      <c r="I51">
        <v>47.433599999999998</v>
      </c>
      <c r="J51">
        <v>2.8044500000000001</v>
      </c>
      <c r="K51">
        <f>-(Table134[[#This Row],[time]]-2)*2</f>
        <v>-1.6089000000000002</v>
      </c>
      <c r="L51">
        <v>3.4942799999999998</v>
      </c>
      <c r="M51">
        <v>2.8044500000000001</v>
      </c>
      <c r="N51">
        <f>-(Table134[[#This Row],[time]]-2)*2</f>
        <v>-1.6089000000000002</v>
      </c>
      <c r="O51">
        <v>46.566800000000001</v>
      </c>
      <c r="P51">
        <v>2.8044500000000001</v>
      </c>
      <c r="Q51">
        <f>-(Table134[[#This Row],[time]]-2)*2</f>
        <v>-1.6089000000000002</v>
      </c>
      <c r="R51">
        <v>0.68050999999999995</v>
      </c>
      <c r="S51">
        <v>2.8044500000000001</v>
      </c>
      <c r="T51">
        <f>-(Table134[[#This Row],[time]]-2)*2</f>
        <v>-1.6089000000000002</v>
      </c>
      <c r="U51">
        <v>58.194899999999997</v>
      </c>
      <c r="V51">
        <v>2.8044500000000001</v>
      </c>
      <c r="W51">
        <f>-(Table134[[#This Row],[time]]-2)*2</f>
        <v>-1.6089000000000002</v>
      </c>
      <c r="X51">
        <v>5.7101499999999996</v>
      </c>
    </row>
    <row r="52" spans="1:24" x14ac:dyDescent="0.3">
      <c r="A52">
        <v>2.8546</v>
      </c>
      <c r="B52">
        <f>-(Table134[[#This Row],[time]]-2)*2</f>
        <v>-1.7092000000000001</v>
      </c>
      <c r="C52">
        <v>55.505600000000001</v>
      </c>
      <c r="D52">
        <v>2.8546</v>
      </c>
      <c r="E52">
        <f>-(Table134[[#This Row],[time]]-2)*2</f>
        <v>-1.7092000000000001</v>
      </c>
      <c r="F52">
        <v>3.2270900000000002E-3</v>
      </c>
      <c r="G52">
        <v>2.8546</v>
      </c>
      <c r="H52">
        <f>-(Table134[[#This Row],[time]]-2)*2</f>
        <v>-1.7092000000000001</v>
      </c>
      <c r="I52">
        <v>51.776699999999998</v>
      </c>
      <c r="J52">
        <v>2.8546</v>
      </c>
      <c r="K52">
        <f>-(Table134[[#This Row],[time]]-2)*2</f>
        <v>-1.7092000000000001</v>
      </c>
      <c r="L52">
        <v>3.10507</v>
      </c>
      <c r="M52">
        <v>2.8546</v>
      </c>
      <c r="N52">
        <f>-(Table134[[#This Row],[time]]-2)*2</f>
        <v>-1.7092000000000001</v>
      </c>
      <c r="O52">
        <v>50.0916</v>
      </c>
      <c r="P52">
        <v>2.8546</v>
      </c>
      <c r="Q52">
        <f>-(Table134[[#This Row],[time]]-2)*2</f>
        <v>-1.7092000000000001</v>
      </c>
      <c r="R52">
        <v>0.47259299999999999</v>
      </c>
      <c r="S52">
        <v>2.8546</v>
      </c>
      <c r="T52">
        <f>-(Table134[[#This Row],[time]]-2)*2</f>
        <v>-1.7092000000000001</v>
      </c>
      <c r="U52">
        <v>61.717500000000001</v>
      </c>
      <c r="V52">
        <v>2.8546</v>
      </c>
      <c r="W52">
        <f>-(Table134[[#This Row],[time]]-2)*2</f>
        <v>-1.7092000000000001</v>
      </c>
      <c r="X52">
        <v>4.6658200000000001</v>
      </c>
    </row>
    <row r="53" spans="1:24" x14ac:dyDescent="0.3">
      <c r="A53">
        <v>2.90442</v>
      </c>
      <c r="B53">
        <f>-(Table134[[#This Row],[time]]-2)*2</f>
        <v>-1.80884</v>
      </c>
      <c r="C53">
        <v>57.426900000000003</v>
      </c>
      <c r="D53">
        <v>2.90442</v>
      </c>
      <c r="E53">
        <f>-(Table134[[#This Row],[time]]-2)*2</f>
        <v>-1.80884</v>
      </c>
      <c r="F53">
        <v>3.1304100000000001E-3</v>
      </c>
      <c r="G53">
        <v>2.90442</v>
      </c>
      <c r="H53">
        <f>-(Table134[[#This Row],[time]]-2)*2</f>
        <v>-1.80884</v>
      </c>
      <c r="I53">
        <v>53.935099999999998</v>
      </c>
      <c r="J53">
        <v>2.90442</v>
      </c>
      <c r="K53">
        <f>-(Table134[[#This Row],[time]]-2)*2</f>
        <v>-1.80884</v>
      </c>
      <c r="L53">
        <v>2.9310999999999998</v>
      </c>
      <c r="M53">
        <v>2.90442</v>
      </c>
      <c r="N53">
        <f>-(Table134[[#This Row],[time]]-2)*2</f>
        <v>-1.80884</v>
      </c>
      <c r="O53">
        <v>51.885199999999998</v>
      </c>
      <c r="P53">
        <v>2.90442</v>
      </c>
      <c r="Q53">
        <f>-(Table134[[#This Row],[time]]-2)*2</f>
        <v>-1.80884</v>
      </c>
      <c r="R53">
        <v>0.37519599999999997</v>
      </c>
      <c r="S53">
        <v>2.90442</v>
      </c>
      <c r="T53">
        <f>-(Table134[[#This Row],[time]]-2)*2</f>
        <v>-1.80884</v>
      </c>
      <c r="U53">
        <v>63.4587</v>
      </c>
      <c r="V53">
        <v>2.90442</v>
      </c>
      <c r="W53">
        <f>-(Table134[[#This Row],[time]]-2)*2</f>
        <v>-1.80884</v>
      </c>
      <c r="X53">
        <v>4.1382199999999996</v>
      </c>
    </row>
    <row r="54" spans="1:24" x14ac:dyDescent="0.3">
      <c r="A54">
        <v>2.95797</v>
      </c>
      <c r="B54">
        <f>-(Table134[[#This Row],[time]]-2)*2</f>
        <v>-1.91594</v>
      </c>
      <c r="C54">
        <v>61.270099999999999</v>
      </c>
      <c r="D54">
        <v>2.95797</v>
      </c>
      <c r="E54">
        <f>-(Table134[[#This Row],[time]]-2)*2</f>
        <v>-1.91594</v>
      </c>
      <c r="F54">
        <v>2.9504900000000001E-3</v>
      </c>
      <c r="G54">
        <v>2.95797</v>
      </c>
      <c r="H54">
        <f>-(Table134[[#This Row],[time]]-2)*2</f>
        <v>-1.91594</v>
      </c>
      <c r="I54">
        <v>58.221699999999998</v>
      </c>
      <c r="J54">
        <v>2.95797</v>
      </c>
      <c r="K54">
        <f>-(Table134[[#This Row],[time]]-2)*2</f>
        <v>-1.91594</v>
      </c>
      <c r="L54">
        <v>2.6430799999999999</v>
      </c>
      <c r="M54">
        <v>2.95797</v>
      </c>
      <c r="N54">
        <f>-(Table134[[#This Row],[time]]-2)*2</f>
        <v>-1.91594</v>
      </c>
      <c r="O54">
        <v>55.4527</v>
      </c>
      <c r="P54">
        <v>2.95797</v>
      </c>
      <c r="Q54">
        <f>-(Table134[[#This Row],[time]]-2)*2</f>
        <v>-1.91594</v>
      </c>
      <c r="R54">
        <v>0.19544600000000001</v>
      </c>
      <c r="S54">
        <v>2.95797</v>
      </c>
      <c r="T54">
        <f>-(Table134[[#This Row],[time]]-2)*2</f>
        <v>-1.91594</v>
      </c>
      <c r="U54">
        <v>66.971000000000004</v>
      </c>
      <c r="V54">
        <v>2.95797</v>
      </c>
      <c r="W54">
        <f>-(Table134[[#This Row],[time]]-2)*2</f>
        <v>-1.91594</v>
      </c>
      <c r="X54">
        <v>3.1983199999999998</v>
      </c>
    </row>
    <row r="55" spans="1:24" x14ac:dyDescent="0.3">
      <c r="A55">
        <v>3</v>
      </c>
      <c r="B55">
        <f>-(Table134[[#This Row],[time]]-2)*2</f>
        <v>-2</v>
      </c>
      <c r="C55">
        <v>62.857999999999997</v>
      </c>
      <c r="D55">
        <v>3</v>
      </c>
      <c r="E55">
        <f>-(Table134[[#This Row],[time]]-2)*2</f>
        <v>-2</v>
      </c>
      <c r="F55">
        <v>2.8867200000000002E-3</v>
      </c>
      <c r="G55">
        <v>3</v>
      </c>
      <c r="H55">
        <f>-(Table134[[#This Row],[time]]-2)*2</f>
        <v>-2</v>
      </c>
      <c r="I55">
        <v>59.998100000000001</v>
      </c>
      <c r="J55">
        <v>3</v>
      </c>
      <c r="K55">
        <f>-(Table134[[#This Row],[time]]-2)*2</f>
        <v>-2</v>
      </c>
      <c r="L55">
        <v>2.54521</v>
      </c>
      <c r="M55">
        <v>3</v>
      </c>
      <c r="N55">
        <f>-(Table134[[#This Row],[time]]-2)*2</f>
        <v>-2</v>
      </c>
      <c r="O55">
        <v>56.924900000000001</v>
      </c>
      <c r="P55">
        <v>3</v>
      </c>
      <c r="Q55">
        <f>-(Table134[[#This Row],[time]]-2)*2</f>
        <v>-2</v>
      </c>
      <c r="R55">
        <v>0.12806500000000001</v>
      </c>
      <c r="S55">
        <v>3</v>
      </c>
      <c r="T55">
        <f>-(Table134[[#This Row],[time]]-2)*2</f>
        <v>-2</v>
      </c>
      <c r="U55">
        <v>68.45</v>
      </c>
      <c r="V55">
        <v>3</v>
      </c>
      <c r="W55">
        <f>-(Table134[[#This Row],[time]]-2)*2</f>
        <v>-2</v>
      </c>
      <c r="X55">
        <v>2.8984800000000002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716DC87-93DD-45F6-AAD5-51D15DED2E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1EEA67-393B-45D6-B901-F137A3D0C9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E3EAED-3877-40C2-9DF2-D370B91A909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2021-01-07T00:46:54Z</dcterms:created>
  <dcterms:modified xsi:type="dcterms:W3CDTF">2021-01-07T00:58:45Z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