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turner_fortlewis_edu/Documents/Disc/FacetContactFoceMagnitude/FixedTether/"/>
    </mc:Choice>
  </mc:AlternateContent>
  <xr:revisionPtr revIDLastSave="16" documentId="8_{AC912A96-7AC5-40FA-AEEC-DA29A4210DB6}" xr6:coauthVersionLast="45" xr6:coauthVersionMax="45" xr10:uidLastSave="{780AB306-E3C3-4A01-A815-0D624530DA69}"/>
  <bookViews>
    <workbookView xWindow="2580" yWindow="2580" windowWidth="17280" windowHeight="9024" xr2:uid="{3E9C3647-2669-4D5D-8093-003F8D12EA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5" i="1" l="1"/>
  <c r="T55" i="1"/>
  <c r="Q55" i="1"/>
  <c r="N55" i="1"/>
  <c r="K55" i="1"/>
  <c r="H55" i="1"/>
  <c r="E55" i="1"/>
  <c r="B55" i="1"/>
  <c r="W54" i="1"/>
  <c r="T54" i="1"/>
  <c r="Q54" i="1"/>
  <c r="N54" i="1"/>
  <c r="K54" i="1"/>
  <c r="H54" i="1"/>
  <c r="E54" i="1"/>
  <c r="B54" i="1"/>
  <c r="W53" i="1"/>
  <c r="T53" i="1"/>
  <c r="Q53" i="1"/>
  <c r="N53" i="1"/>
  <c r="K53" i="1"/>
  <c r="H53" i="1"/>
  <c r="E53" i="1"/>
  <c r="B53" i="1"/>
  <c r="W52" i="1"/>
  <c r="T52" i="1"/>
  <c r="Q52" i="1"/>
  <c r="N52" i="1"/>
  <c r="K52" i="1"/>
  <c r="H52" i="1"/>
  <c r="E52" i="1"/>
  <c r="B52" i="1"/>
  <c r="W51" i="1"/>
  <c r="T51" i="1"/>
  <c r="Q51" i="1"/>
  <c r="N51" i="1"/>
  <c r="K51" i="1"/>
  <c r="H51" i="1"/>
  <c r="E51" i="1"/>
  <c r="B51" i="1"/>
  <c r="W50" i="1"/>
  <c r="T50" i="1"/>
  <c r="Q50" i="1"/>
  <c r="N50" i="1"/>
  <c r="K50" i="1"/>
  <c r="H50" i="1"/>
  <c r="E50" i="1"/>
  <c r="B50" i="1"/>
  <c r="W49" i="1"/>
  <c r="T49" i="1"/>
  <c r="Q49" i="1"/>
  <c r="N49" i="1"/>
  <c r="K49" i="1"/>
  <c r="H49" i="1"/>
  <c r="E49" i="1"/>
  <c r="B49" i="1"/>
  <c r="W48" i="1"/>
  <c r="T48" i="1"/>
  <c r="Q48" i="1"/>
  <c r="N48" i="1"/>
  <c r="K48" i="1"/>
  <c r="H48" i="1"/>
  <c r="E48" i="1"/>
  <c r="B48" i="1"/>
  <c r="W47" i="1"/>
  <c r="T47" i="1"/>
  <c r="Q47" i="1"/>
  <c r="N47" i="1"/>
  <c r="K47" i="1"/>
  <c r="H47" i="1"/>
  <c r="E47" i="1"/>
  <c r="B47" i="1"/>
  <c r="W46" i="1"/>
  <c r="T46" i="1"/>
  <c r="Q46" i="1"/>
  <c r="N46" i="1"/>
  <c r="K46" i="1"/>
  <c r="H46" i="1"/>
  <c r="E46" i="1"/>
  <c r="B46" i="1"/>
  <c r="W45" i="1"/>
  <c r="T45" i="1"/>
  <c r="Q45" i="1"/>
  <c r="N45" i="1"/>
  <c r="K45" i="1"/>
  <c r="H45" i="1"/>
  <c r="E45" i="1"/>
  <c r="B45" i="1"/>
  <c r="W44" i="1"/>
  <c r="T44" i="1"/>
  <c r="Q44" i="1"/>
  <c r="N44" i="1"/>
  <c r="K44" i="1"/>
  <c r="H44" i="1"/>
  <c r="E44" i="1"/>
  <c r="B44" i="1"/>
  <c r="W43" i="1"/>
  <c r="T43" i="1"/>
  <c r="Q43" i="1"/>
  <c r="N43" i="1"/>
  <c r="K43" i="1"/>
  <c r="H43" i="1"/>
  <c r="E43" i="1"/>
  <c r="B43" i="1"/>
  <c r="W42" i="1"/>
  <c r="T42" i="1"/>
  <c r="Q42" i="1"/>
  <c r="N42" i="1"/>
  <c r="K42" i="1"/>
  <c r="H42" i="1"/>
  <c r="E42" i="1"/>
  <c r="B42" i="1"/>
  <c r="W41" i="1"/>
  <c r="T41" i="1"/>
  <c r="Q41" i="1"/>
  <c r="N41" i="1"/>
  <c r="K41" i="1"/>
  <c r="H41" i="1"/>
  <c r="E41" i="1"/>
  <c r="B41" i="1"/>
  <c r="W40" i="1"/>
  <c r="T40" i="1"/>
  <c r="Q40" i="1"/>
  <c r="N40" i="1"/>
  <c r="K40" i="1"/>
  <c r="H40" i="1"/>
  <c r="E40" i="1"/>
  <c r="B40" i="1"/>
  <c r="W39" i="1"/>
  <c r="T39" i="1"/>
  <c r="Q39" i="1"/>
  <c r="N39" i="1"/>
  <c r="K39" i="1"/>
  <c r="H39" i="1"/>
  <c r="E39" i="1"/>
  <c r="B39" i="1"/>
  <c r="W38" i="1"/>
  <c r="T38" i="1"/>
  <c r="Q38" i="1"/>
  <c r="N38" i="1"/>
  <c r="K38" i="1"/>
  <c r="H38" i="1"/>
  <c r="E38" i="1"/>
  <c r="B38" i="1"/>
  <c r="W37" i="1"/>
  <c r="T37" i="1"/>
  <c r="Q37" i="1"/>
  <c r="N37" i="1"/>
  <c r="K37" i="1"/>
  <c r="H37" i="1"/>
  <c r="E37" i="1"/>
  <c r="B37" i="1"/>
  <c r="W36" i="1"/>
  <c r="T36" i="1"/>
  <c r="Q36" i="1"/>
  <c r="N36" i="1"/>
  <c r="K36" i="1"/>
  <c r="H36" i="1"/>
  <c r="E36" i="1"/>
  <c r="B36" i="1"/>
  <c r="W35" i="1"/>
  <c r="T35" i="1"/>
  <c r="Q35" i="1"/>
  <c r="N35" i="1"/>
  <c r="K35" i="1"/>
  <c r="H35" i="1"/>
  <c r="E35" i="1"/>
  <c r="B35" i="1"/>
  <c r="W26" i="1"/>
  <c r="T26" i="1"/>
  <c r="Q26" i="1"/>
  <c r="N26" i="1"/>
  <c r="K26" i="1"/>
  <c r="H26" i="1"/>
  <c r="E26" i="1"/>
  <c r="B26" i="1"/>
  <c r="W25" i="1"/>
  <c r="T25" i="1"/>
  <c r="Q25" i="1"/>
  <c r="N25" i="1"/>
  <c r="K25" i="1"/>
  <c r="H25" i="1"/>
  <c r="E25" i="1"/>
  <c r="B25" i="1"/>
  <c r="W24" i="1"/>
  <c r="T24" i="1"/>
  <c r="Q24" i="1"/>
  <c r="N24" i="1"/>
  <c r="K24" i="1"/>
  <c r="H24" i="1"/>
  <c r="E24" i="1"/>
  <c r="B24" i="1"/>
  <c r="W23" i="1"/>
  <c r="T23" i="1"/>
  <c r="Q23" i="1"/>
  <c r="N23" i="1"/>
  <c r="K23" i="1"/>
  <c r="H23" i="1"/>
  <c r="E23" i="1"/>
  <c r="B23" i="1"/>
  <c r="W22" i="1"/>
  <c r="T22" i="1"/>
  <c r="Q22" i="1"/>
  <c r="N22" i="1"/>
  <c r="K22" i="1"/>
  <c r="H22" i="1"/>
  <c r="E22" i="1"/>
  <c r="B22" i="1"/>
  <c r="W21" i="1"/>
  <c r="T21" i="1"/>
  <c r="Q21" i="1"/>
  <c r="N21" i="1"/>
  <c r="K21" i="1"/>
  <c r="H21" i="1"/>
  <c r="E21" i="1"/>
  <c r="B21" i="1"/>
  <c r="W20" i="1"/>
  <c r="T20" i="1"/>
  <c r="Q20" i="1"/>
  <c r="N20" i="1"/>
  <c r="K20" i="1"/>
  <c r="H20" i="1"/>
  <c r="E20" i="1"/>
  <c r="B20" i="1"/>
  <c r="W19" i="1"/>
  <c r="T19" i="1"/>
  <c r="Q19" i="1"/>
  <c r="N19" i="1"/>
  <c r="K19" i="1"/>
  <c r="H19" i="1"/>
  <c r="E19" i="1"/>
  <c r="B19" i="1"/>
  <c r="W18" i="1"/>
  <c r="T18" i="1"/>
  <c r="Q18" i="1"/>
  <c r="N18" i="1"/>
  <c r="K18" i="1"/>
  <c r="H18" i="1"/>
  <c r="E18" i="1"/>
  <c r="B18" i="1"/>
  <c r="W17" i="1"/>
  <c r="T17" i="1"/>
  <c r="Q17" i="1"/>
  <c r="N17" i="1"/>
  <c r="K17" i="1"/>
  <c r="H17" i="1"/>
  <c r="E17" i="1"/>
  <c r="B17" i="1"/>
  <c r="W16" i="1"/>
  <c r="T16" i="1"/>
  <c r="Q16" i="1"/>
  <c r="N16" i="1"/>
  <c r="K16" i="1"/>
  <c r="H16" i="1"/>
  <c r="E16" i="1"/>
  <c r="B16" i="1"/>
  <c r="W15" i="1"/>
  <c r="T15" i="1"/>
  <c r="Q15" i="1"/>
  <c r="N15" i="1"/>
  <c r="K15" i="1"/>
  <c r="H15" i="1"/>
  <c r="E15" i="1"/>
  <c r="B15" i="1"/>
  <c r="W14" i="1"/>
  <c r="T14" i="1"/>
  <c r="Q14" i="1"/>
  <c r="N14" i="1"/>
  <c r="K14" i="1"/>
  <c r="H14" i="1"/>
  <c r="E14" i="1"/>
  <c r="B14" i="1"/>
  <c r="W13" i="1"/>
  <c r="T13" i="1"/>
  <c r="Q13" i="1"/>
  <c r="N13" i="1"/>
  <c r="K13" i="1"/>
  <c r="H13" i="1"/>
  <c r="E13" i="1"/>
  <c r="B13" i="1"/>
  <c r="W12" i="1"/>
  <c r="T12" i="1"/>
  <c r="Q12" i="1"/>
  <c r="N12" i="1"/>
  <c r="K12" i="1"/>
  <c r="H12" i="1"/>
  <c r="E12" i="1"/>
  <c r="B12" i="1"/>
  <c r="W11" i="1"/>
  <c r="T11" i="1"/>
  <c r="Q11" i="1"/>
  <c r="N11" i="1"/>
  <c r="K11" i="1"/>
  <c r="H11" i="1"/>
  <c r="E11" i="1"/>
  <c r="B11" i="1"/>
  <c r="W10" i="1"/>
  <c r="T10" i="1"/>
  <c r="Q10" i="1"/>
  <c r="N10" i="1"/>
  <c r="K10" i="1"/>
  <c r="H10" i="1"/>
  <c r="E10" i="1"/>
  <c r="B10" i="1"/>
  <c r="W9" i="1"/>
  <c r="T9" i="1"/>
  <c r="Q9" i="1"/>
  <c r="N9" i="1"/>
  <c r="K9" i="1"/>
  <c r="H9" i="1"/>
  <c r="E9" i="1"/>
  <c r="B9" i="1"/>
  <c r="W8" i="1"/>
  <c r="T8" i="1"/>
  <c r="Q8" i="1"/>
  <c r="N8" i="1"/>
  <c r="K8" i="1"/>
  <c r="H8" i="1"/>
  <c r="E8" i="1"/>
  <c r="B8" i="1"/>
  <c r="W7" i="1"/>
  <c r="T7" i="1"/>
  <c r="Q7" i="1"/>
  <c r="N7" i="1"/>
  <c r="K7" i="1"/>
  <c r="H7" i="1"/>
  <c r="E7" i="1"/>
  <c r="B7" i="1"/>
  <c r="W6" i="1"/>
  <c r="T6" i="1"/>
  <c r="Q6" i="1"/>
  <c r="N6" i="1"/>
  <c r="K6" i="1"/>
  <c r="H6" i="1"/>
  <c r="E6" i="1"/>
  <c r="B6" i="1"/>
</calcChain>
</file>

<file path=xl/sharedStrings.xml><?xml version="1.0" encoding="utf-8"?>
<sst xmlns="http://schemas.openxmlformats.org/spreadsheetml/2006/main" count="75" uniqueCount="19">
  <si>
    <t>Facet Contact Force Magnitude (CFNM)</t>
  </si>
  <si>
    <t>units=</t>
  </si>
  <si>
    <t>Newtons</t>
  </si>
  <si>
    <t>6LR_7UR</t>
  </si>
  <si>
    <t>6LL_7UL</t>
  </si>
  <si>
    <t>5LR_6UR</t>
  </si>
  <si>
    <t>5LL_6UL</t>
  </si>
  <si>
    <t>4LR_5UR</t>
  </si>
  <si>
    <t>4LL_5UL</t>
  </si>
  <si>
    <t>3LR_4UR</t>
  </si>
  <si>
    <t>3LL_4UL</t>
  </si>
  <si>
    <t>time</t>
  </si>
  <si>
    <t>moment</t>
  </si>
  <si>
    <t>CFNM</t>
  </si>
  <si>
    <t>moment is negative bc of rotation</t>
  </si>
  <si>
    <t>5P Fixed Tether</t>
  </si>
  <si>
    <t>S2_5P_Fixed_Tether.odb</t>
  </si>
  <si>
    <t>5N Fixed Tether</t>
  </si>
  <si>
    <t>S2_5N_Fixed_Tether.odb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</si>
</sst>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81E128-6DC3-4FF5-968D-1DD579339C76}" name="Table1" displayName="Table1" ref="A5:C26" totalsRowShown="0">
  <autoFilter ref="A5:C26" xr:uid="{7ACA4C41-7357-4A1D-A494-9524384310E5}"/>
  <tableColumns count="3">
    <tableColumn id="1" xr3:uid="{B6626C2D-312A-4AE4-9905-B028F36B2521}" name="time"/>
    <tableColumn id="2" xr3:uid="{F2369224-098D-4874-AA4A-54715A9EC6D7}" name="moment" dataDxfId="15">
      <calculatedColumnFormula>(Table1[[#This Row],[time]]-2)*2</calculatedColumnFormula>
    </tableColumn>
    <tableColumn id="3" xr3:uid="{E291DD27-C016-47AF-9529-DBC1D665F957}" name="CFNM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748E5E0-2AF6-42A8-9906-B3CC43E42140}" name="Table235" displayName="Table235" ref="D34:F55" totalsRowShown="0">
  <autoFilter ref="D34:F55" xr:uid="{2F01F26B-B1B5-4834-98D0-A6B991FCF13F}"/>
  <tableColumns count="3">
    <tableColumn id="1" xr3:uid="{B5032E7C-95DA-4886-B6A6-9F34D72BE342}" name="time"/>
    <tableColumn id="2" xr3:uid="{69B88A9B-816E-44B8-A2BA-630E12F853C7}" name="moment" dataDxfId="6">
      <calculatedColumnFormula>-(Table134[[#This Row],[time]]-2)*2</calculatedColumnFormula>
    </tableColumn>
    <tableColumn id="3" xr3:uid="{B6E31C7D-0FAB-464C-BFCB-E565207EAFC5}" name="CFNM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74CBD8E-6A72-4A45-9EAD-183AA6FFC624}" name="Table336" displayName="Table336" ref="G34:I55" totalsRowShown="0">
  <autoFilter ref="G34:I55" xr:uid="{DFFE7800-A277-4F31-92B3-14CABA7E0E03}"/>
  <tableColumns count="3">
    <tableColumn id="1" xr3:uid="{0D9DB7CB-75E0-43C9-AB7A-D974B5B25379}" name="time"/>
    <tableColumn id="2" xr3:uid="{DDA56D13-9498-44A3-9258-7DFA499F514C}" name="moment" dataDxfId="5">
      <calculatedColumnFormula>-(Table134[[#This Row],[time]]-2)*2</calculatedColumnFormula>
    </tableColumn>
    <tableColumn id="3" xr3:uid="{8C50A34B-2716-4B95-81C2-1B42F74DA198}" name="CFNM"/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FCBF4CA-138D-4F2D-8D9D-4528C70C94B3}" name="Table437" displayName="Table437" ref="J34:L55" totalsRowShown="0">
  <autoFilter ref="J34:L55" xr:uid="{E7BF8020-7F10-420E-8AF4-68C0E880E2A1}"/>
  <tableColumns count="3">
    <tableColumn id="1" xr3:uid="{2F50DA13-BA99-4A1B-AA64-F38F23717F73}" name="time"/>
    <tableColumn id="2" xr3:uid="{2B4D9538-86AD-4044-939B-2BA8CFAAC5D4}" name="moment" dataDxfId="4">
      <calculatedColumnFormula>-(Table134[[#This Row],[time]]-2)*2</calculatedColumnFormula>
    </tableColumn>
    <tableColumn id="3" xr3:uid="{9C1F6A2A-E1B9-4E17-AAEB-C8E5766EBD7F}" name="CFNM"/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5209772-52FB-4951-A6A2-29CF1D9628AD}" name="Table538" displayName="Table538" ref="M34:O55" totalsRowShown="0">
  <autoFilter ref="M34:O55" xr:uid="{927FCB65-0A9D-4234-99E9-81446872CD9D}"/>
  <tableColumns count="3">
    <tableColumn id="1" xr3:uid="{7F6A2CD6-8F40-44C5-AE15-E270CC840625}" name="time"/>
    <tableColumn id="2" xr3:uid="{46DA135E-FA82-4BD3-A219-0CEAADACBF9B}" name="moment" dataDxfId="3">
      <calculatedColumnFormula>-(Table134[[#This Row],[time]]-2)*2</calculatedColumnFormula>
    </tableColumn>
    <tableColumn id="3" xr3:uid="{15BA0AA2-394F-4F7C-8A47-E29B8C4D2A73}" name="CFNM"/>
  </tableColumns>
  <tableStyleInfo name="TableStyleLight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D849C3E-FDA4-4FE3-878E-8551A3EA2FCD}" name="Table639" displayName="Table639" ref="P34:R55" totalsRowShown="0">
  <autoFilter ref="P34:R55" xr:uid="{E281E6B0-D483-44BF-A3DA-DA298C2DB50C}"/>
  <tableColumns count="3">
    <tableColumn id="1" xr3:uid="{4BC604E8-97DE-4220-A6B8-73E90E56D9A8}" name="time"/>
    <tableColumn id="2" xr3:uid="{A6A906B6-711E-4FEF-947E-CE54006E88BA}" name="moment" dataDxfId="2">
      <calculatedColumnFormula>-(Table134[[#This Row],[time]]-2)*2</calculatedColumnFormula>
    </tableColumn>
    <tableColumn id="3" xr3:uid="{356D458D-C8BD-4711-9815-48A6EC8AE6E2}" name="CFNM"/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39E592C-9AF8-4821-8C48-496FBDF70605}" name="Table740" displayName="Table740" ref="S34:U55" totalsRowShown="0">
  <autoFilter ref="S34:U55" xr:uid="{0E1C9CED-24A1-455F-8024-0DF312DC6D0F}"/>
  <tableColumns count="3">
    <tableColumn id="1" xr3:uid="{64EE60EC-74B2-45AF-AAE1-93453478E086}" name="time"/>
    <tableColumn id="2" xr3:uid="{9CD19AB5-FF78-4799-8E24-68724EAB70FA}" name="moment" dataDxfId="1">
      <calculatedColumnFormula>-(Table134[[#This Row],[time]]-2)*2</calculatedColumnFormula>
    </tableColumn>
    <tableColumn id="3" xr3:uid="{0C6AAC90-BD31-4238-BF09-1B6D0D4BD27F}" name="CFNM"/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EFB678B-E398-4D4A-A571-12B554AD2C88}" name="Table841" displayName="Table841" ref="V34:X55" totalsRowShown="0">
  <autoFilter ref="V34:X55" xr:uid="{C221D418-A4DF-4447-B78F-61F99A256B2E}"/>
  <tableColumns count="3">
    <tableColumn id="1" xr3:uid="{2F263560-6CC4-4B2F-AB74-BF58CBAB4D5E}" name="time"/>
    <tableColumn id="2" xr3:uid="{F72C9A54-D937-46D6-8333-A2E0A900B495}" name="moment" dataDxfId="0">
      <calculatedColumnFormula>-(Table134[[#This Row],[time]]-2)*2</calculatedColumnFormula>
    </tableColumn>
    <tableColumn id="3" xr3:uid="{2054E88C-F55E-4F7E-9754-09B2CFC05F96}" name="CFN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29DA40-775F-410E-9E91-C0E6D0EF7B10}" name="Table2" displayName="Table2" ref="D5:F26" totalsRowShown="0">
  <autoFilter ref="D5:F26" xr:uid="{B18F3D71-4D17-4162-9B46-C6BC48C92C39}"/>
  <tableColumns count="3">
    <tableColumn id="1" xr3:uid="{D78D519E-4714-4B14-A863-7BC4D71D74E7}" name="time"/>
    <tableColumn id="2" xr3:uid="{29E91DC3-C600-43DA-91EB-536A0AB3CF25}" name="moment" dataDxfId="14">
      <calculatedColumnFormula>(Table2[[#This Row],[time]]-2)*2</calculatedColumnFormula>
    </tableColumn>
    <tableColumn id="3" xr3:uid="{2CE0072F-7E7B-41D8-AA67-8D23D1E8CC7A}" name="CFNM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04AC62-DE88-4811-AA0C-65DC41DEFEF3}" name="Table3" displayName="Table3" ref="G5:I26" totalsRowShown="0">
  <autoFilter ref="G5:I26" xr:uid="{47FE01D6-5615-47A1-8EC0-56D1AD24B99C}"/>
  <tableColumns count="3">
    <tableColumn id="1" xr3:uid="{C3753D22-C7EC-447A-A670-F5DCF48123D3}" name="time"/>
    <tableColumn id="2" xr3:uid="{7CB212A4-C58E-47BB-AF0E-181989288797}" name="moment" dataDxfId="13">
      <calculatedColumnFormula>(Table3[[#This Row],[time]]-2)*2</calculatedColumnFormula>
    </tableColumn>
    <tableColumn id="3" xr3:uid="{B2837FE6-1D22-4A8B-8B76-B62B40CF859F}" name="CFNM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E1CDF35-0CF6-4D32-8351-3B96C59A61E3}" name="Table4" displayName="Table4" ref="J5:L26" totalsRowShown="0">
  <autoFilter ref="J5:L26" xr:uid="{0E6D3C84-FEAC-4043-A6D5-C5384D18924B}"/>
  <tableColumns count="3">
    <tableColumn id="1" xr3:uid="{0DACC0D1-656E-4155-B0DA-2A484CF67F53}" name="time"/>
    <tableColumn id="2" xr3:uid="{5FC579B5-B024-4193-A122-04A5006E58F0}" name="moment" dataDxfId="12">
      <calculatedColumnFormula>(Table4[[#This Row],[time]]-2)*2</calculatedColumnFormula>
    </tableColumn>
    <tableColumn id="3" xr3:uid="{3E422C27-424F-4341-A962-A0E62A89F773}" name="CFNM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ADED01-49C9-4985-A10E-E01C0A55FABA}" name="Table5" displayName="Table5" ref="M5:O26" totalsRowShown="0">
  <autoFilter ref="M5:O26" xr:uid="{DFE93F7F-EA97-4A07-9443-0E7826AC8C8D}"/>
  <tableColumns count="3">
    <tableColumn id="1" xr3:uid="{DE5DF111-1D1D-45CE-8ECE-D8B353047B24}" name="time"/>
    <tableColumn id="2" xr3:uid="{0C03B93A-0D7F-4C7A-8F12-716B0DB83B29}" name="moment" dataDxfId="11">
      <calculatedColumnFormula>(Table5[[#This Row],[time]]-2)*2</calculatedColumnFormula>
    </tableColumn>
    <tableColumn id="3" xr3:uid="{F853108D-AE54-47EB-AD38-9DDB1E42E596}" name="CFNM"/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C512FBE-E10C-45C0-9D5D-9C62EDD0721C}" name="Table6" displayName="Table6" ref="P5:R26" totalsRowShown="0">
  <autoFilter ref="P5:R26" xr:uid="{E3CF871F-C72B-4AF3-A3B4-73025F2C360D}"/>
  <tableColumns count="3">
    <tableColumn id="1" xr3:uid="{A2CEDDF9-0212-445C-B91C-E57C07437584}" name="time"/>
    <tableColumn id="2" xr3:uid="{C6CC0741-05F0-43A0-9887-2D09579DB49A}" name="moment" dataDxfId="10">
      <calculatedColumnFormula>(Table6[[#This Row],[time]]-2)*2</calculatedColumnFormula>
    </tableColumn>
    <tableColumn id="3" xr3:uid="{595C515C-CDE2-4B2F-8326-6AC75377A016}" name="CFNM"/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4D47803-C127-419F-B914-C83B8DE35B79}" name="Table7" displayName="Table7" ref="S5:U26" totalsRowShown="0">
  <autoFilter ref="S5:U26" xr:uid="{91956D3C-BAFD-41EF-8007-E7A1C254862B}"/>
  <tableColumns count="3">
    <tableColumn id="1" xr3:uid="{F7DB848F-9E73-4B5C-8BA6-F8027634CB4A}" name="time"/>
    <tableColumn id="2" xr3:uid="{0D1570DB-1067-41EF-89A6-61B8F86CA3A1}" name="moment" dataDxfId="9">
      <calculatedColumnFormula>(Table7[[#This Row],[time]]-2)*2</calculatedColumnFormula>
    </tableColumn>
    <tableColumn id="3" xr3:uid="{E88ADAAA-45A4-4997-ABF1-1B1D70861341}" name="CFNM"/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E3C17DA-C931-4FA0-9F7E-3924176F9310}" name="Table8" displayName="Table8" ref="V5:X26" totalsRowShown="0">
  <autoFilter ref="V5:X26" xr:uid="{28741BA1-E447-4C5F-82C3-33E9CAFC6FDF}"/>
  <tableColumns count="3">
    <tableColumn id="1" xr3:uid="{A70CA178-DACB-4BA1-8EEC-0E1C272A4417}" name="time"/>
    <tableColumn id="2" xr3:uid="{9501CEDC-11B9-4F7A-931D-120E56D0B420}" name="moment" dataDxfId="8">
      <calculatedColumnFormula>(Table8[[#This Row],[time]]-2)*2</calculatedColumnFormula>
    </tableColumn>
    <tableColumn id="3" xr3:uid="{3866C04D-B3EF-446A-B4C0-DD09CD6501C3}" name="CFNM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BA49515-C7FE-4F4D-85A5-99D0370EF9BD}" name="Table134" displayName="Table134" ref="A34:C55" totalsRowShown="0">
  <autoFilter ref="A34:C55" xr:uid="{131A3E1A-18EF-4D1A-BB79-4FEB8E67123C}"/>
  <tableColumns count="3">
    <tableColumn id="1" xr3:uid="{370C9863-797C-403B-86E9-A21A1D142D45}" name="time"/>
    <tableColumn id="2" xr3:uid="{E420D7E4-1EFE-45AF-A4A6-F600BD858E83}" name="moment" dataDxfId="7">
      <calculatedColumnFormula>-(Table134[[#This Row],[time]]-2)*2</calculatedColumnFormula>
    </tableColumn>
    <tableColumn id="3" xr3:uid="{C003F9CC-859E-448D-B112-C1999D8E1841}" name="CFNM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29D9-99EC-4D70-9B17-EAC7B0E346B4}">
  <dimension ref="A1:X55"/>
  <sheetViews>
    <sheetView tabSelected="1" topLeftCell="P28" workbookViewId="0">
      <selection activeCell="X35" sqref="X35:X55"/>
    </sheetView>
  </sheetViews>
  <sheetFormatPr defaultRowHeight="14.4" x14ac:dyDescent="0.3"/>
  <sheetData>
    <row r="1" spans="1:24" x14ac:dyDescent="0.3">
      <c r="A1" t="s">
        <v>15</v>
      </c>
      <c r="D1" t="s">
        <v>0</v>
      </c>
    </row>
    <row r="2" spans="1:24" x14ac:dyDescent="0.3">
      <c r="A2" t="s">
        <v>16</v>
      </c>
      <c r="D2" t="s">
        <v>1</v>
      </c>
      <c r="E2" t="s">
        <v>2</v>
      </c>
    </row>
    <row r="4" spans="1:24" x14ac:dyDescent="0.3">
      <c r="A4" t="s">
        <v>3</v>
      </c>
      <c r="D4" t="s">
        <v>4</v>
      </c>
      <c r="G4" t="s">
        <v>5</v>
      </c>
      <c r="J4" t="s">
        <v>6</v>
      </c>
      <c r="M4" t="s">
        <v>7</v>
      </c>
      <c r="P4" t="s">
        <v>8</v>
      </c>
      <c r="S4" t="s">
        <v>9</v>
      </c>
      <c r="V4" t="s">
        <v>10</v>
      </c>
    </row>
    <row r="5" spans="1:24" x14ac:dyDescent="0.3">
      <c r="A5" t="s">
        <v>11</v>
      </c>
      <c r="B5" t="s">
        <v>12</v>
      </c>
      <c r="C5" t="s">
        <v>13</v>
      </c>
      <c r="D5" t="s">
        <v>11</v>
      </c>
      <c r="E5" t="s">
        <v>12</v>
      </c>
      <c r="F5" t="s">
        <v>13</v>
      </c>
      <c r="G5" t="s">
        <v>11</v>
      </c>
      <c r="H5" t="s">
        <v>12</v>
      </c>
      <c r="I5" t="s">
        <v>13</v>
      </c>
      <c r="J5" t="s">
        <v>11</v>
      </c>
      <c r="K5" t="s">
        <v>12</v>
      </c>
      <c r="L5" t="s">
        <v>13</v>
      </c>
      <c r="M5" t="s">
        <v>11</v>
      </c>
      <c r="N5" t="s">
        <v>12</v>
      </c>
      <c r="O5" t="s">
        <v>13</v>
      </c>
      <c r="P5" t="s">
        <v>11</v>
      </c>
      <c r="Q5" t="s">
        <v>12</v>
      </c>
      <c r="R5" t="s">
        <v>13</v>
      </c>
      <c r="S5" t="s">
        <v>11</v>
      </c>
      <c r="T5" t="s">
        <v>12</v>
      </c>
      <c r="U5" t="s">
        <v>13</v>
      </c>
      <c r="V5" t="s">
        <v>11</v>
      </c>
      <c r="W5" t="s">
        <v>12</v>
      </c>
      <c r="X5" t="s">
        <v>13</v>
      </c>
    </row>
    <row r="6" spans="1:24" x14ac:dyDescent="0.3">
      <c r="A6">
        <v>2</v>
      </c>
      <c r="B6">
        <f>(Table1[[#This Row],[time]]-2)*2</f>
        <v>0</v>
      </c>
      <c r="C6">
        <v>9.7723600000000008</v>
      </c>
      <c r="D6">
        <v>2</v>
      </c>
      <c r="E6">
        <f>(Table2[[#This Row],[time]]-2)*2</f>
        <v>0</v>
      </c>
      <c r="F6">
        <v>2.6699700000000002</v>
      </c>
      <c r="G6">
        <v>2</v>
      </c>
      <c r="H6">
        <f>(Table3[[#This Row],[time]]-2)*2</f>
        <v>0</v>
      </c>
      <c r="I6">
        <v>3.05586</v>
      </c>
      <c r="J6">
        <v>2</v>
      </c>
      <c r="K6">
        <f>(Table4[[#This Row],[time]]-2)*2</f>
        <v>0</v>
      </c>
      <c r="L6">
        <v>5.3593999999999999</v>
      </c>
      <c r="M6">
        <v>2</v>
      </c>
      <c r="N6">
        <f>(Table5[[#This Row],[time]]-2)*2</f>
        <v>0</v>
      </c>
      <c r="O6">
        <v>7.9013</v>
      </c>
      <c r="P6">
        <v>2</v>
      </c>
      <c r="Q6">
        <f>(Table6[[#This Row],[time]]-2)*2</f>
        <v>0</v>
      </c>
      <c r="R6">
        <v>14.234400000000001</v>
      </c>
      <c r="S6">
        <v>2</v>
      </c>
      <c r="T6">
        <f>(Table7[[#This Row],[time]]-2)*2</f>
        <v>0</v>
      </c>
      <c r="U6">
        <v>21.065899999999999</v>
      </c>
      <c r="V6">
        <v>2</v>
      </c>
      <c r="W6">
        <f>(Table8[[#This Row],[time]]-2)*2</f>
        <v>0</v>
      </c>
      <c r="X6">
        <v>21.034700000000001</v>
      </c>
    </row>
    <row r="7" spans="1:24" x14ac:dyDescent="0.3">
      <c r="A7">
        <v>2.0575000000000001</v>
      </c>
      <c r="B7">
        <f>(Table1[[#This Row],[time]]-2)*2</f>
        <v>0.11500000000000021</v>
      </c>
      <c r="C7">
        <v>9.45669</v>
      </c>
      <c r="D7">
        <v>2.0575000000000001</v>
      </c>
      <c r="E7">
        <f>(Table2[[#This Row],[time]]-2)*2</f>
        <v>0.11500000000000021</v>
      </c>
      <c r="F7">
        <v>3.1741700000000002</v>
      </c>
      <c r="G7">
        <v>2.0575000000000001</v>
      </c>
      <c r="H7">
        <f>(Table3[[#This Row],[time]]-2)*2</f>
        <v>0.11500000000000021</v>
      </c>
      <c r="I7">
        <v>2.60222</v>
      </c>
      <c r="J7">
        <v>2.0575000000000001</v>
      </c>
      <c r="K7">
        <f>(Table4[[#This Row],[time]]-2)*2</f>
        <v>0.11500000000000021</v>
      </c>
      <c r="L7">
        <v>6.2819700000000003</v>
      </c>
      <c r="M7">
        <v>2.0575000000000001</v>
      </c>
      <c r="N7">
        <f>(Table5[[#This Row],[time]]-2)*2</f>
        <v>0.11500000000000021</v>
      </c>
      <c r="O7">
        <v>7.2054</v>
      </c>
      <c r="P7">
        <v>2.0575000000000001</v>
      </c>
      <c r="Q7">
        <f>(Table6[[#This Row],[time]]-2)*2</f>
        <v>0.11500000000000021</v>
      </c>
      <c r="R7">
        <v>15.6556</v>
      </c>
      <c r="S7">
        <v>2.0575000000000001</v>
      </c>
      <c r="T7">
        <f>(Table7[[#This Row],[time]]-2)*2</f>
        <v>0.11500000000000021</v>
      </c>
      <c r="U7">
        <v>20.542899999999999</v>
      </c>
      <c r="V7">
        <v>2.0575000000000001</v>
      </c>
      <c r="W7">
        <f>(Table8[[#This Row],[time]]-2)*2</f>
        <v>0.11500000000000021</v>
      </c>
      <c r="X7">
        <v>22.225000000000001</v>
      </c>
    </row>
    <row r="8" spans="1:24" x14ac:dyDescent="0.3">
      <c r="A8">
        <v>2.1025</v>
      </c>
      <c r="B8">
        <f>(Table1[[#This Row],[time]]-2)*2</f>
        <v>0.20500000000000007</v>
      </c>
      <c r="C8">
        <v>8.7270800000000008</v>
      </c>
      <c r="D8">
        <v>2.1025</v>
      </c>
      <c r="E8">
        <f>(Table2[[#This Row],[time]]-2)*2</f>
        <v>0.20500000000000007</v>
      </c>
      <c r="F8">
        <v>3.9910899999999998</v>
      </c>
      <c r="G8">
        <v>2.1025</v>
      </c>
      <c r="H8">
        <f>(Table3[[#This Row],[time]]-2)*2</f>
        <v>0.20500000000000007</v>
      </c>
      <c r="I8">
        <v>1.87808</v>
      </c>
      <c r="J8">
        <v>2.1025</v>
      </c>
      <c r="K8">
        <f>(Table4[[#This Row],[time]]-2)*2</f>
        <v>0.20500000000000007</v>
      </c>
      <c r="L8">
        <v>7.7672999999999996</v>
      </c>
      <c r="M8">
        <v>2.1025</v>
      </c>
      <c r="N8">
        <f>(Table5[[#This Row],[time]]-2)*2</f>
        <v>0.20500000000000007</v>
      </c>
      <c r="O8">
        <v>6.2566499999999996</v>
      </c>
      <c r="P8">
        <v>2.1025</v>
      </c>
      <c r="Q8">
        <f>(Table6[[#This Row],[time]]-2)*2</f>
        <v>0.20500000000000007</v>
      </c>
      <c r="R8">
        <v>18.6172</v>
      </c>
      <c r="S8">
        <v>2.1025</v>
      </c>
      <c r="T8">
        <f>(Table7[[#This Row],[time]]-2)*2</f>
        <v>0.20500000000000007</v>
      </c>
      <c r="U8">
        <v>20.109400000000001</v>
      </c>
      <c r="V8">
        <v>2.1025</v>
      </c>
      <c r="W8">
        <f>(Table8[[#This Row],[time]]-2)*2</f>
        <v>0.20500000000000007</v>
      </c>
      <c r="X8">
        <v>23.956099999999999</v>
      </c>
    </row>
    <row r="9" spans="1:24" x14ac:dyDescent="0.3">
      <c r="A9">
        <v>2.1671900000000002</v>
      </c>
      <c r="B9">
        <f>(Table1[[#This Row],[time]]-2)*2</f>
        <v>0.33438000000000034</v>
      </c>
      <c r="C9">
        <v>8.1762200000000007</v>
      </c>
      <c r="D9">
        <v>2.1671900000000002</v>
      </c>
      <c r="E9">
        <f>(Table2[[#This Row],[time]]-2)*2</f>
        <v>0.33438000000000034</v>
      </c>
      <c r="F9">
        <v>4.5976800000000004</v>
      </c>
      <c r="G9">
        <v>2.1671900000000002</v>
      </c>
      <c r="H9">
        <f>(Table3[[#This Row],[time]]-2)*2</f>
        <v>0.33438000000000034</v>
      </c>
      <c r="I9">
        <v>1.40795</v>
      </c>
      <c r="J9">
        <v>2.1671900000000002</v>
      </c>
      <c r="K9">
        <f>(Table4[[#This Row],[time]]-2)*2</f>
        <v>0.33438000000000034</v>
      </c>
      <c r="L9">
        <v>9.0236900000000002</v>
      </c>
      <c r="M9">
        <v>2.1671900000000002</v>
      </c>
      <c r="N9">
        <f>(Table5[[#This Row],[time]]-2)*2</f>
        <v>0.33438000000000034</v>
      </c>
      <c r="O9">
        <v>5.6411699999999998</v>
      </c>
      <c r="P9">
        <v>2.1671900000000002</v>
      </c>
      <c r="Q9">
        <f>(Table6[[#This Row],[time]]-2)*2</f>
        <v>0.33438000000000034</v>
      </c>
      <c r="R9">
        <v>21.186299999999999</v>
      </c>
      <c r="S9">
        <v>2.1671900000000002</v>
      </c>
      <c r="T9">
        <f>(Table7[[#This Row],[time]]-2)*2</f>
        <v>0.33438000000000034</v>
      </c>
      <c r="U9">
        <v>19.827200000000001</v>
      </c>
      <c r="V9">
        <v>2.1671900000000002</v>
      </c>
      <c r="W9">
        <f>(Table8[[#This Row],[time]]-2)*2</f>
        <v>0.33438000000000034</v>
      </c>
      <c r="X9">
        <v>25.6447</v>
      </c>
    </row>
    <row r="10" spans="1:24" x14ac:dyDescent="0.3">
      <c r="A10">
        <v>2.2146499999999998</v>
      </c>
      <c r="B10">
        <f>(Table1[[#This Row],[time]]-2)*2</f>
        <v>0.42929999999999957</v>
      </c>
      <c r="C10">
        <v>7.5145900000000001</v>
      </c>
      <c r="D10">
        <v>2.2146499999999998</v>
      </c>
      <c r="E10">
        <f>(Table2[[#This Row],[time]]-2)*2</f>
        <v>0.42929999999999957</v>
      </c>
      <c r="F10">
        <v>5.2918399999999997</v>
      </c>
      <c r="G10">
        <v>2.2146499999999998</v>
      </c>
      <c r="H10">
        <f>(Table3[[#This Row],[time]]-2)*2</f>
        <v>0.42929999999999957</v>
      </c>
      <c r="I10">
        <v>1.0110300000000001</v>
      </c>
      <c r="J10">
        <v>2.2146499999999998</v>
      </c>
      <c r="K10">
        <f>(Table4[[#This Row],[time]]-2)*2</f>
        <v>0.42929999999999957</v>
      </c>
      <c r="L10">
        <v>10.48</v>
      </c>
      <c r="M10">
        <v>2.2146499999999998</v>
      </c>
      <c r="N10">
        <f>(Table5[[#This Row],[time]]-2)*2</f>
        <v>0.42929999999999957</v>
      </c>
      <c r="O10">
        <v>4.8501200000000004</v>
      </c>
      <c r="P10">
        <v>2.2146499999999998</v>
      </c>
      <c r="Q10">
        <f>(Table6[[#This Row],[time]]-2)*2</f>
        <v>0.42929999999999957</v>
      </c>
      <c r="R10">
        <v>24.264700000000001</v>
      </c>
      <c r="S10">
        <v>2.2146499999999998</v>
      </c>
      <c r="T10">
        <f>(Table7[[#This Row],[time]]-2)*2</f>
        <v>0.42929999999999957</v>
      </c>
      <c r="U10">
        <v>19.492100000000001</v>
      </c>
      <c r="V10">
        <v>2.2146499999999998</v>
      </c>
      <c r="W10">
        <f>(Table8[[#This Row],[time]]-2)*2</f>
        <v>0.42929999999999957</v>
      </c>
      <c r="X10">
        <v>28.048500000000001</v>
      </c>
    </row>
    <row r="11" spans="1:24" x14ac:dyDescent="0.3">
      <c r="A11">
        <v>2.2715999999999998</v>
      </c>
      <c r="B11">
        <f>(Table1[[#This Row],[time]]-2)*2</f>
        <v>0.54319999999999968</v>
      </c>
      <c r="C11">
        <v>7.1883800000000004</v>
      </c>
      <c r="D11">
        <v>2.2715999999999998</v>
      </c>
      <c r="E11">
        <f>(Table2[[#This Row],[time]]-2)*2</f>
        <v>0.54319999999999968</v>
      </c>
      <c r="F11">
        <v>5.6475600000000004</v>
      </c>
      <c r="G11">
        <v>2.2715999999999998</v>
      </c>
      <c r="H11">
        <f>(Table3[[#This Row],[time]]-2)*2</f>
        <v>0.54319999999999968</v>
      </c>
      <c r="I11">
        <v>1.0088999999999999</v>
      </c>
      <c r="J11">
        <v>2.2715999999999998</v>
      </c>
      <c r="K11">
        <f>(Table4[[#This Row],[time]]-2)*2</f>
        <v>0.54319999999999968</v>
      </c>
      <c r="L11">
        <v>11.1129</v>
      </c>
      <c r="M11">
        <v>2.2715999999999998</v>
      </c>
      <c r="N11">
        <f>(Table5[[#This Row],[time]]-2)*2</f>
        <v>0.54319999999999968</v>
      </c>
      <c r="O11">
        <v>4.5532300000000001</v>
      </c>
      <c r="P11">
        <v>2.2715999999999998</v>
      </c>
      <c r="Q11">
        <f>(Table6[[#This Row],[time]]-2)*2</f>
        <v>0.54319999999999968</v>
      </c>
      <c r="R11">
        <v>25.743500000000001</v>
      </c>
      <c r="S11">
        <v>2.2715999999999998</v>
      </c>
      <c r="T11">
        <f>(Table7[[#This Row],[time]]-2)*2</f>
        <v>0.54319999999999968</v>
      </c>
      <c r="U11">
        <v>19.321100000000001</v>
      </c>
      <c r="V11">
        <v>2.2715999999999998</v>
      </c>
      <c r="W11">
        <f>(Table8[[#This Row],[time]]-2)*2</f>
        <v>0.54319999999999968</v>
      </c>
      <c r="X11">
        <v>29.238</v>
      </c>
    </row>
    <row r="12" spans="1:24" x14ac:dyDescent="0.3">
      <c r="A12">
        <v>2.32233</v>
      </c>
      <c r="B12">
        <f>(Table1[[#This Row],[time]]-2)*2</f>
        <v>0.64466000000000001</v>
      </c>
      <c r="C12">
        <v>6.54223</v>
      </c>
      <c r="D12">
        <v>2.32233</v>
      </c>
      <c r="E12">
        <f>(Table2[[#This Row],[time]]-2)*2</f>
        <v>0.64466000000000001</v>
      </c>
      <c r="F12">
        <v>6.3565199999999997</v>
      </c>
      <c r="G12">
        <v>2.32233</v>
      </c>
      <c r="H12">
        <f>(Table3[[#This Row],[time]]-2)*2</f>
        <v>0.64466000000000001</v>
      </c>
      <c r="I12">
        <v>1.08815</v>
      </c>
      <c r="J12">
        <v>2.32233</v>
      </c>
      <c r="K12">
        <f>(Table4[[#This Row],[time]]-2)*2</f>
        <v>0.64466000000000001</v>
      </c>
      <c r="L12">
        <v>12.640599999999999</v>
      </c>
      <c r="M12">
        <v>2.32233</v>
      </c>
      <c r="N12">
        <f>(Table5[[#This Row],[time]]-2)*2</f>
        <v>0.64466000000000001</v>
      </c>
      <c r="O12">
        <v>4.1974099999999996</v>
      </c>
      <c r="P12">
        <v>2.32233</v>
      </c>
      <c r="Q12">
        <f>(Table6[[#This Row],[time]]-2)*2</f>
        <v>0.64466000000000001</v>
      </c>
      <c r="R12">
        <v>29.295200000000001</v>
      </c>
      <c r="S12">
        <v>2.32233</v>
      </c>
      <c r="T12">
        <f>(Table7[[#This Row],[time]]-2)*2</f>
        <v>0.64466000000000001</v>
      </c>
      <c r="U12">
        <v>18.9908</v>
      </c>
      <c r="V12">
        <v>2.32233</v>
      </c>
      <c r="W12">
        <f>(Table8[[#This Row],[time]]-2)*2</f>
        <v>0.64466000000000001</v>
      </c>
      <c r="X12">
        <v>32.494300000000003</v>
      </c>
    </row>
    <row r="13" spans="1:24" x14ac:dyDescent="0.3">
      <c r="A13">
        <v>2.3587899999999999</v>
      </c>
      <c r="B13">
        <f>(Table1[[#This Row],[time]]-2)*2</f>
        <v>0.71757999999999988</v>
      </c>
      <c r="C13">
        <v>6.2487599999999999</v>
      </c>
      <c r="D13">
        <v>2.3587899999999999</v>
      </c>
      <c r="E13">
        <f>(Table2[[#This Row],[time]]-2)*2</f>
        <v>0.71757999999999988</v>
      </c>
      <c r="F13">
        <v>6.69306</v>
      </c>
      <c r="G13">
        <v>2.3587899999999999</v>
      </c>
      <c r="H13">
        <f>(Table3[[#This Row],[time]]-2)*2</f>
        <v>0.71757999999999988</v>
      </c>
      <c r="I13">
        <v>1.18208</v>
      </c>
      <c r="J13">
        <v>2.3587899999999999</v>
      </c>
      <c r="K13">
        <f>(Table4[[#This Row],[time]]-2)*2</f>
        <v>0.71757999999999988</v>
      </c>
      <c r="L13">
        <v>13.6068</v>
      </c>
      <c r="M13">
        <v>2.3587899999999999</v>
      </c>
      <c r="N13">
        <f>(Table5[[#This Row],[time]]-2)*2</f>
        <v>0.71757999999999988</v>
      </c>
      <c r="O13">
        <v>4.1085000000000003</v>
      </c>
      <c r="P13">
        <v>2.3587899999999999</v>
      </c>
      <c r="Q13">
        <f>(Table6[[#This Row],[time]]-2)*2</f>
        <v>0.71757999999999988</v>
      </c>
      <c r="R13">
        <v>31.248200000000001</v>
      </c>
      <c r="S13">
        <v>2.3587899999999999</v>
      </c>
      <c r="T13">
        <f>(Table7[[#This Row],[time]]-2)*2</f>
        <v>0.71757999999999988</v>
      </c>
      <c r="U13">
        <v>18.692699999999999</v>
      </c>
      <c r="V13">
        <v>2.3587899999999999</v>
      </c>
      <c r="W13">
        <f>(Table8[[#This Row],[time]]-2)*2</f>
        <v>0.71757999999999988</v>
      </c>
      <c r="X13">
        <v>34.5017</v>
      </c>
    </row>
    <row r="14" spans="1:24" x14ac:dyDescent="0.3">
      <c r="A14">
        <v>2.4015499999999999</v>
      </c>
      <c r="B14">
        <f>(Table1[[#This Row],[time]]-2)*2</f>
        <v>0.8030999999999997</v>
      </c>
      <c r="C14">
        <v>5.9506600000000001</v>
      </c>
      <c r="D14">
        <v>2.4015499999999999</v>
      </c>
      <c r="E14">
        <f>(Table2[[#This Row],[time]]-2)*2</f>
        <v>0.8030999999999997</v>
      </c>
      <c r="F14">
        <v>7.1405599999999998</v>
      </c>
      <c r="G14">
        <v>2.4015499999999999</v>
      </c>
      <c r="H14">
        <f>(Table3[[#This Row],[time]]-2)*2</f>
        <v>0.8030999999999997</v>
      </c>
      <c r="I14">
        <v>1.2975300000000001</v>
      </c>
      <c r="J14">
        <v>2.4015499999999999</v>
      </c>
      <c r="K14">
        <f>(Table4[[#This Row],[time]]-2)*2</f>
        <v>0.8030999999999997</v>
      </c>
      <c r="L14">
        <v>14.962400000000001</v>
      </c>
      <c r="M14">
        <v>2.4015499999999999</v>
      </c>
      <c r="N14">
        <f>(Table5[[#This Row],[time]]-2)*2</f>
        <v>0.8030999999999997</v>
      </c>
      <c r="O14">
        <v>4.0160999999999998</v>
      </c>
      <c r="P14">
        <v>2.4015499999999999</v>
      </c>
      <c r="Q14">
        <f>(Table6[[#This Row],[time]]-2)*2</f>
        <v>0.8030999999999997</v>
      </c>
      <c r="R14">
        <v>33.646000000000001</v>
      </c>
      <c r="S14">
        <v>2.4015499999999999</v>
      </c>
      <c r="T14">
        <f>(Table7[[#This Row],[time]]-2)*2</f>
        <v>0.8030999999999997</v>
      </c>
      <c r="U14">
        <v>18.513300000000001</v>
      </c>
      <c r="V14">
        <v>2.4015499999999999</v>
      </c>
      <c r="W14">
        <f>(Table8[[#This Row],[time]]-2)*2</f>
        <v>0.8030999999999997</v>
      </c>
      <c r="X14">
        <v>37.189300000000003</v>
      </c>
    </row>
    <row r="15" spans="1:24" x14ac:dyDescent="0.3">
      <c r="A15">
        <v>2.47973</v>
      </c>
      <c r="B15">
        <f>(Table1[[#This Row],[time]]-2)*2</f>
        <v>0.95945999999999998</v>
      </c>
      <c r="C15">
        <v>5.7443799999999996</v>
      </c>
      <c r="D15">
        <v>2.47973</v>
      </c>
      <c r="E15">
        <f>(Table2[[#This Row],[time]]-2)*2</f>
        <v>0.95945999999999998</v>
      </c>
      <c r="F15">
        <v>7.6682100000000002</v>
      </c>
      <c r="G15">
        <v>2.47973</v>
      </c>
      <c r="H15">
        <f>(Table3[[#This Row],[time]]-2)*2</f>
        <v>0.95945999999999998</v>
      </c>
      <c r="I15">
        <v>1.4029499999999999</v>
      </c>
      <c r="J15">
        <v>2.47973</v>
      </c>
      <c r="K15">
        <f>(Table4[[#This Row],[time]]-2)*2</f>
        <v>0.95945999999999998</v>
      </c>
      <c r="L15">
        <v>16.649100000000001</v>
      </c>
      <c r="M15">
        <v>2.47973</v>
      </c>
      <c r="N15">
        <f>(Table5[[#This Row],[time]]-2)*2</f>
        <v>0.95945999999999998</v>
      </c>
      <c r="O15">
        <v>3.92075</v>
      </c>
      <c r="P15">
        <v>2.47973</v>
      </c>
      <c r="Q15">
        <f>(Table6[[#This Row],[time]]-2)*2</f>
        <v>0.95945999999999998</v>
      </c>
      <c r="R15">
        <v>36.3825</v>
      </c>
      <c r="S15">
        <v>2.47973</v>
      </c>
      <c r="T15">
        <f>(Table7[[#This Row],[time]]-2)*2</f>
        <v>0.95945999999999998</v>
      </c>
      <c r="U15">
        <v>18.272099999999998</v>
      </c>
      <c r="V15">
        <v>2.47973</v>
      </c>
      <c r="W15">
        <f>(Table8[[#This Row],[time]]-2)*2</f>
        <v>0.95945999999999998</v>
      </c>
      <c r="X15">
        <v>40.3476</v>
      </c>
    </row>
    <row r="16" spans="1:24" x14ac:dyDescent="0.3">
      <c r="A16">
        <v>2.51017</v>
      </c>
      <c r="B16">
        <f>(Table1[[#This Row],[time]]-2)*2</f>
        <v>1.02034</v>
      </c>
      <c r="C16">
        <v>5.6296299999999997</v>
      </c>
      <c r="D16">
        <v>2.51017</v>
      </c>
      <c r="E16">
        <f>(Table2[[#This Row],[time]]-2)*2</f>
        <v>1.02034</v>
      </c>
      <c r="F16">
        <v>8.2860300000000002</v>
      </c>
      <c r="G16">
        <v>2.51017</v>
      </c>
      <c r="H16">
        <f>(Table3[[#This Row],[time]]-2)*2</f>
        <v>1.02034</v>
      </c>
      <c r="I16">
        <v>1.55497</v>
      </c>
      <c r="J16">
        <v>2.51017</v>
      </c>
      <c r="K16">
        <f>(Table4[[#This Row],[time]]-2)*2</f>
        <v>1.02034</v>
      </c>
      <c r="L16">
        <v>18.4589</v>
      </c>
      <c r="M16">
        <v>2.51017</v>
      </c>
      <c r="N16">
        <f>(Table5[[#This Row],[time]]-2)*2</f>
        <v>1.02034</v>
      </c>
      <c r="O16">
        <v>3.7242899999999999</v>
      </c>
      <c r="P16">
        <v>2.51017</v>
      </c>
      <c r="Q16">
        <f>(Table6[[#This Row],[time]]-2)*2</f>
        <v>1.02034</v>
      </c>
      <c r="R16">
        <v>39.051000000000002</v>
      </c>
      <c r="S16">
        <v>2.51017</v>
      </c>
      <c r="T16">
        <f>(Table7[[#This Row],[time]]-2)*2</f>
        <v>1.02034</v>
      </c>
      <c r="U16">
        <v>17.972300000000001</v>
      </c>
      <c r="V16">
        <v>2.51017</v>
      </c>
      <c r="W16">
        <f>(Table8[[#This Row],[time]]-2)*2</f>
        <v>1.02034</v>
      </c>
      <c r="X16">
        <v>43.370199999999997</v>
      </c>
    </row>
    <row r="17" spans="1:24" x14ac:dyDescent="0.3">
      <c r="A17">
        <v>2.5632600000000001</v>
      </c>
      <c r="B17">
        <f>(Table1[[#This Row],[time]]-2)*2</f>
        <v>1.1265200000000002</v>
      </c>
      <c r="C17">
        <v>5.5961600000000002</v>
      </c>
      <c r="D17">
        <v>2.5632600000000001</v>
      </c>
      <c r="E17">
        <f>(Table2[[#This Row],[time]]-2)*2</f>
        <v>1.1265200000000002</v>
      </c>
      <c r="F17">
        <v>9.1161999999999992</v>
      </c>
      <c r="G17">
        <v>2.5632600000000001</v>
      </c>
      <c r="H17">
        <f>(Table3[[#This Row],[time]]-2)*2</f>
        <v>1.1265200000000002</v>
      </c>
      <c r="I17">
        <v>1.6735800000000001</v>
      </c>
      <c r="J17">
        <v>2.5632600000000001</v>
      </c>
      <c r="K17">
        <f>(Table4[[#This Row],[time]]-2)*2</f>
        <v>1.1265200000000002</v>
      </c>
      <c r="L17">
        <v>20.641500000000001</v>
      </c>
      <c r="M17">
        <v>2.5632600000000001</v>
      </c>
      <c r="N17">
        <f>(Table5[[#This Row],[time]]-2)*2</f>
        <v>1.1265200000000002</v>
      </c>
      <c r="O17">
        <v>3.4971700000000001</v>
      </c>
      <c r="P17">
        <v>2.5632600000000001</v>
      </c>
      <c r="Q17">
        <f>(Table6[[#This Row],[time]]-2)*2</f>
        <v>1.1265200000000002</v>
      </c>
      <c r="R17">
        <v>42.152700000000003</v>
      </c>
      <c r="S17">
        <v>2.5632600000000001</v>
      </c>
      <c r="T17">
        <f>(Table7[[#This Row],[time]]-2)*2</f>
        <v>1.1265200000000002</v>
      </c>
      <c r="U17">
        <v>17.5825</v>
      </c>
      <c r="V17">
        <v>2.5632600000000001</v>
      </c>
      <c r="W17">
        <f>(Table8[[#This Row],[time]]-2)*2</f>
        <v>1.1265200000000002</v>
      </c>
      <c r="X17">
        <v>46.807699999999997</v>
      </c>
    </row>
    <row r="18" spans="1:24" x14ac:dyDescent="0.3">
      <c r="A18">
        <v>2.61022</v>
      </c>
      <c r="B18">
        <f>(Table1[[#This Row],[time]]-2)*2</f>
        <v>1.22044</v>
      </c>
      <c r="C18">
        <v>5.5970599999999999</v>
      </c>
      <c r="D18">
        <v>2.61022</v>
      </c>
      <c r="E18">
        <f>(Table2[[#This Row],[time]]-2)*2</f>
        <v>1.22044</v>
      </c>
      <c r="F18">
        <v>10.284800000000001</v>
      </c>
      <c r="G18">
        <v>2.61022</v>
      </c>
      <c r="H18">
        <f>(Table3[[#This Row],[time]]-2)*2</f>
        <v>1.22044</v>
      </c>
      <c r="I18">
        <v>1.7347399999999999</v>
      </c>
      <c r="J18">
        <v>2.61022</v>
      </c>
      <c r="K18">
        <f>(Table4[[#This Row],[time]]-2)*2</f>
        <v>1.22044</v>
      </c>
      <c r="L18">
        <v>22.658100000000001</v>
      </c>
      <c r="M18">
        <v>2.61022</v>
      </c>
      <c r="N18">
        <f>(Table5[[#This Row],[time]]-2)*2</f>
        <v>1.22044</v>
      </c>
      <c r="O18">
        <v>3.2791899999999998</v>
      </c>
      <c r="P18">
        <v>2.61022</v>
      </c>
      <c r="Q18">
        <f>(Table6[[#This Row],[time]]-2)*2</f>
        <v>1.22044</v>
      </c>
      <c r="R18">
        <v>45.049399999999999</v>
      </c>
      <c r="S18">
        <v>2.61022</v>
      </c>
      <c r="T18">
        <f>(Table7[[#This Row],[time]]-2)*2</f>
        <v>1.22044</v>
      </c>
      <c r="U18">
        <v>17.148</v>
      </c>
      <c r="V18">
        <v>2.61022</v>
      </c>
      <c r="W18">
        <f>(Table8[[#This Row],[time]]-2)*2</f>
        <v>1.22044</v>
      </c>
      <c r="X18">
        <v>49.890700000000002</v>
      </c>
    </row>
    <row r="19" spans="1:24" x14ac:dyDescent="0.3">
      <c r="A19">
        <v>2.6619299999999999</v>
      </c>
      <c r="B19">
        <f>(Table1[[#This Row],[time]]-2)*2</f>
        <v>1.3238599999999998</v>
      </c>
      <c r="C19">
        <v>5.66425</v>
      </c>
      <c r="D19">
        <v>2.6619299999999999</v>
      </c>
      <c r="E19">
        <f>(Table2[[#This Row],[time]]-2)*2</f>
        <v>1.3238599999999998</v>
      </c>
      <c r="F19">
        <v>12.187900000000001</v>
      </c>
      <c r="G19">
        <v>2.6619299999999999</v>
      </c>
      <c r="H19">
        <f>(Table3[[#This Row],[time]]-2)*2</f>
        <v>1.3238599999999998</v>
      </c>
      <c r="I19">
        <v>1.70217</v>
      </c>
      <c r="J19">
        <v>2.6619299999999999</v>
      </c>
      <c r="K19">
        <f>(Table4[[#This Row],[time]]-2)*2</f>
        <v>1.3238599999999998</v>
      </c>
      <c r="L19">
        <v>25.547899999999998</v>
      </c>
      <c r="M19">
        <v>2.6619299999999999</v>
      </c>
      <c r="N19">
        <f>(Table5[[#This Row],[time]]-2)*2</f>
        <v>1.3238599999999998</v>
      </c>
      <c r="O19">
        <v>2.8909899999999999</v>
      </c>
      <c r="P19">
        <v>2.6619299999999999</v>
      </c>
      <c r="Q19">
        <f>(Table6[[#This Row],[time]]-2)*2</f>
        <v>1.3238599999999998</v>
      </c>
      <c r="R19">
        <v>48.887900000000002</v>
      </c>
      <c r="S19">
        <v>2.6619299999999999</v>
      </c>
      <c r="T19">
        <f>(Table7[[#This Row],[time]]-2)*2</f>
        <v>1.3238599999999998</v>
      </c>
      <c r="U19">
        <v>16.607700000000001</v>
      </c>
      <c r="V19">
        <v>2.6619299999999999</v>
      </c>
      <c r="W19">
        <f>(Table8[[#This Row],[time]]-2)*2</f>
        <v>1.3238599999999998</v>
      </c>
      <c r="X19">
        <v>54.121899999999997</v>
      </c>
    </row>
    <row r="20" spans="1:24" x14ac:dyDescent="0.3">
      <c r="A20">
        <v>2.70424</v>
      </c>
      <c r="B20">
        <f>(Table1[[#This Row],[time]]-2)*2</f>
        <v>1.40848</v>
      </c>
      <c r="C20">
        <v>5.6942599999999999</v>
      </c>
      <c r="D20">
        <v>2.70424</v>
      </c>
      <c r="E20">
        <f>(Table2[[#This Row],[time]]-2)*2</f>
        <v>1.40848</v>
      </c>
      <c r="F20">
        <v>13.352</v>
      </c>
      <c r="G20">
        <v>2.70424</v>
      </c>
      <c r="H20">
        <f>(Table3[[#This Row],[time]]-2)*2</f>
        <v>1.40848</v>
      </c>
      <c r="I20">
        <v>1.61551</v>
      </c>
      <c r="J20">
        <v>2.70424</v>
      </c>
      <c r="K20">
        <f>(Table4[[#This Row],[time]]-2)*2</f>
        <v>1.40848</v>
      </c>
      <c r="L20">
        <v>27.138000000000002</v>
      </c>
      <c r="M20">
        <v>2.70424</v>
      </c>
      <c r="N20">
        <f>(Table5[[#This Row],[time]]-2)*2</f>
        <v>1.40848</v>
      </c>
      <c r="O20">
        <v>2.6036800000000002</v>
      </c>
      <c r="P20">
        <v>2.70424</v>
      </c>
      <c r="Q20">
        <f>(Table6[[#This Row],[time]]-2)*2</f>
        <v>1.40848</v>
      </c>
      <c r="R20">
        <v>50.970599999999997</v>
      </c>
      <c r="S20">
        <v>2.70424</v>
      </c>
      <c r="T20">
        <f>(Table7[[#This Row],[time]]-2)*2</f>
        <v>1.40848</v>
      </c>
      <c r="U20">
        <v>16.249500000000001</v>
      </c>
      <c r="V20">
        <v>2.70424</v>
      </c>
      <c r="W20">
        <f>(Table8[[#This Row],[time]]-2)*2</f>
        <v>1.40848</v>
      </c>
      <c r="X20">
        <v>56.425699999999999</v>
      </c>
    </row>
    <row r="21" spans="1:24" x14ac:dyDescent="0.3">
      <c r="A21">
        <v>2.75779</v>
      </c>
      <c r="B21">
        <f>(Table1[[#This Row],[time]]-2)*2</f>
        <v>1.5155799999999999</v>
      </c>
      <c r="C21">
        <v>5.6971699999999998</v>
      </c>
      <c r="D21">
        <v>2.75779</v>
      </c>
      <c r="E21">
        <f>(Table2[[#This Row],[time]]-2)*2</f>
        <v>1.5155799999999999</v>
      </c>
      <c r="F21">
        <v>15.583</v>
      </c>
      <c r="G21">
        <v>2.75779</v>
      </c>
      <c r="H21">
        <f>(Table3[[#This Row],[time]]-2)*2</f>
        <v>1.5155799999999999</v>
      </c>
      <c r="I21">
        <v>1.48393</v>
      </c>
      <c r="J21">
        <v>2.75779</v>
      </c>
      <c r="K21">
        <f>(Table4[[#This Row],[time]]-2)*2</f>
        <v>1.5155799999999999</v>
      </c>
      <c r="L21">
        <v>29.935199999999998</v>
      </c>
      <c r="M21">
        <v>2.75779</v>
      </c>
      <c r="N21">
        <f>(Table5[[#This Row],[time]]-2)*2</f>
        <v>1.5155799999999999</v>
      </c>
      <c r="O21">
        <v>2.0041099999999998</v>
      </c>
      <c r="P21">
        <v>2.75779</v>
      </c>
      <c r="Q21">
        <f>(Table6[[#This Row],[time]]-2)*2</f>
        <v>1.5155799999999999</v>
      </c>
      <c r="R21">
        <v>54.585500000000003</v>
      </c>
      <c r="S21">
        <v>2.75779</v>
      </c>
      <c r="T21">
        <f>(Table7[[#This Row],[time]]-2)*2</f>
        <v>1.5155799999999999</v>
      </c>
      <c r="U21">
        <v>15.496499999999999</v>
      </c>
      <c r="V21">
        <v>2.75779</v>
      </c>
      <c r="W21">
        <f>(Table8[[#This Row],[time]]-2)*2</f>
        <v>1.5155799999999999</v>
      </c>
      <c r="X21">
        <v>60.546199999999999</v>
      </c>
    </row>
    <row r="22" spans="1:24" x14ac:dyDescent="0.3">
      <c r="A22">
        <v>2.8044500000000001</v>
      </c>
      <c r="B22">
        <f>(Table1[[#This Row],[time]]-2)*2</f>
        <v>1.6089000000000002</v>
      </c>
      <c r="C22">
        <v>5.6467799999999997</v>
      </c>
      <c r="D22">
        <v>2.8044500000000001</v>
      </c>
      <c r="E22">
        <f>(Table2[[#This Row],[time]]-2)*2</f>
        <v>1.6089000000000002</v>
      </c>
      <c r="F22">
        <v>17.076599999999999</v>
      </c>
      <c r="G22">
        <v>2.8044500000000001</v>
      </c>
      <c r="H22">
        <f>(Table3[[#This Row],[time]]-2)*2</f>
        <v>1.6089000000000002</v>
      </c>
      <c r="I22">
        <v>1.3734599999999999</v>
      </c>
      <c r="J22">
        <v>2.8044500000000001</v>
      </c>
      <c r="K22">
        <f>(Table4[[#This Row],[time]]-2)*2</f>
        <v>1.6089000000000002</v>
      </c>
      <c r="L22">
        <v>31.7254</v>
      </c>
      <c r="M22">
        <v>2.8044500000000001</v>
      </c>
      <c r="N22">
        <f>(Table5[[#This Row],[time]]-2)*2</f>
        <v>1.6089000000000002</v>
      </c>
      <c r="O22">
        <v>1.5908800000000001</v>
      </c>
      <c r="P22">
        <v>2.8044500000000001</v>
      </c>
      <c r="Q22">
        <f>(Table6[[#This Row],[time]]-2)*2</f>
        <v>1.6089000000000002</v>
      </c>
      <c r="R22">
        <v>56.919499999999999</v>
      </c>
      <c r="S22">
        <v>2.8044500000000001</v>
      </c>
      <c r="T22">
        <f>(Table7[[#This Row],[time]]-2)*2</f>
        <v>1.6089000000000002</v>
      </c>
      <c r="U22">
        <v>14.9802</v>
      </c>
      <c r="V22">
        <v>2.8044500000000001</v>
      </c>
      <c r="W22">
        <f>(Table8[[#This Row],[time]]-2)*2</f>
        <v>1.6089000000000002</v>
      </c>
      <c r="X22">
        <v>63.172800000000002</v>
      </c>
    </row>
    <row r="23" spans="1:24" x14ac:dyDescent="0.3">
      <c r="A23">
        <v>2.8546</v>
      </c>
      <c r="B23">
        <f>(Table1[[#This Row],[time]]-2)*2</f>
        <v>1.7092000000000001</v>
      </c>
      <c r="C23">
        <v>5.5681500000000002</v>
      </c>
      <c r="D23">
        <v>2.8546</v>
      </c>
      <c r="E23">
        <f>(Table2[[#This Row],[time]]-2)*2</f>
        <v>1.7092000000000001</v>
      </c>
      <c r="F23">
        <v>19.040900000000001</v>
      </c>
      <c r="G23">
        <v>2.8546</v>
      </c>
      <c r="H23">
        <f>(Table3[[#This Row],[time]]-2)*2</f>
        <v>1.7092000000000001</v>
      </c>
      <c r="I23">
        <v>1.1834</v>
      </c>
      <c r="J23">
        <v>2.8546</v>
      </c>
      <c r="K23">
        <f>(Table4[[#This Row],[time]]-2)*2</f>
        <v>1.7092000000000001</v>
      </c>
      <c r="L23">
        <v>34.419499999999999</v>
      </c>
      <c r="M23">
        <v>2.8546</v>
      </c>
      <c r="N23">
        <f>(Table5[[#This Row],[time]]-2)*2</f>
        <v>1.7092000000000001</v>
      </c>
      <c r="O23">
        <v>1.08033</v>
      </c>
      <c r="P23">
        <v>2.8546</v>
      </c>
      <c r="Q23">
        <f>(Table6[[#This Row],[time]]-2)*2</f>
        <v>1.7092000000000001</v>
      </c>
      <c r="R23">
        <v>59.984099999999998</v>
      </c>
      <c r="S23">
        <v>2.8546</v>
      </c>
      <c r="T23">
        <f>(Table7[[#This Row],[time]]-2)*2</f>
        <v>1.7092000000000001</v>
      </c>
      <c r="U23">
        <v>14.3201</v>
      </c>
      <c r="V23">
        <v>2.8546</v>
      </c>
      <c r="W23">
        <f>(Table8[[#This Row],[time]]-2)*2</f>
        <v>1.7092000000000001</v>
      </c>
      <c r="X23">
        <v>66.482500000000002</v>
      </c>
    </row>
    <row r="24" spans="1:24" x14ac:dyDescent="0.3">
      <c r="A24">
        <v>2.90442</v>
      </c>
      <c r="B24">
        <f>(Table1[[#This Row],[time]]-2)*2</f>
        <v>1.80884</v>
      </c>
      <c r="C24">
        <v>5.41662</v>
      </c>
      <c r="D24">
        <v>2.90442</v>
      </c>
      <c r="E24">
        <f>(Table2[[#This Row],[time]]-2)*2</f>
        <v>1.80884</v>
      </c>
      <c r="F24">
        <v>20.936399999999999</v>
      </c>
      <c r="G24">
        <v>2.90442</v>
      </c>
      <c r="H24">
        <f>(Table3[[#This Row],[time]]-2)*2</f>
        <v>1.80884</v>
      </c>
      <c r="I24">
        <v>1.00918</v>
      </c>
      <c r="J24">
        <v>2.90442</v>
      </c>
      <c r="K24">
        <f>(Table4[[#This Row],[time]]-2)*2</f>
        <v>1.80884</v>
      </c>
      <c r="L24">
        <v>36.8583</v>
      </c>
      <c r="M24">
        <v>2.90442</v>
      </c>
      <c r="N24">
        <f>(Table5[[#This Row],[time]]-2)*2</f>
        <v>1.80884</v>
      </c>
      <c r="O24">
        <v>0.72209800000000002</v>
      </c>
      <c r="P24">
        <v>2.90442</v>
      </c>
      <c r="Q24">
        <f>(Table6[[#This Row],[time]]-2)*2</f>
        <v>1.80884</v>
      </c>
      <c r="R24">
        <v>62.841000000000001</v>
      </c>
      <c r="S24">
        <v>2.90442</v>
      </c>
      <c r="T24">
        <f>(Table7[[#This Row],[time]]-2)*2</f>
        <v>1.80884</v>
      </c>
      <c r="U24">
        <v>13.6958</v>
      </c>
      <c r="V24">
        <v>2.90442</v>
      </c>
      <c r="W24">
        <f>(Table8[[#This Row],[time]]-2)*2</f>
        <v>1.80884</v>
      </c>
      <c r="X24">
        <v>69.477500000000006</v>
      </c>
    </row>
    <row r="25" spans="1:24" x14ac:dyDescent="0.3">
      <c r="A25">
        <v>2.95797</v>
      </c>
      <c r="B25">
        <f>(Table1[[#This Row],[time]]-2)*2</f>
        <v>1.91594</v>
      </c>
      <c r="C25">
        <v>5.07986</v>
      </c>
      <c r="D25">
        <v>2.95797</v>
      </c>
      <c r="E25">
        <f>(Table2[[#This Row],[time]]-2)*2</f>
        <v>1.91594</v>
      </c>
      <c r="F25">
        <v>23.834099999999999</v>
      </c>
      <c r="G25">
        <v>2.95797</v>
      </c>
      <c r="H25">
        <f>(Table3[[#This Row],[time]]-2)*2</f>
        <v>1.91594</v>
      </c>
      <c r="I25">
        <v>0.68701800000000002</v>
      </c>
      <c r="J25">
        <v>2.95797</v>
      </c>
      <c r="K25">
        <f>(Table4[[#This Row],[time]]-2)*2</f>
        <v>1.91594</v>
      </c>
      <c r="L25">
        <v>40.507800000000003</v>
      </c>
      <c r="M25">
        <v>2.95797</v>
      </c>
      <c r="N25">
        <f>(Table5[[#This Row],[time]]-2)*2</f>
        <v>1.91594</v>
      </c>
      <c r="O25">
        <v>0.47718300000000002</v>
      </c>
      <c r="P25">
        <v>2.95797</v>
      </c>
      <c r="Q25">
        <f>(Table6[[#This Row],[time]]-2)*2</f>
        <v>1.91594</v>
      </c>
      <c r="R25">
        <v>67.351900000000001</v>
      </c>
      <c r="S25">
        <v>2.95797</v>
      </c>
      <c r="T25">
        <f>(Table7[[#This Row],[time]]-2)*2</f>
        <v>1.91594</v>
      </c>
      <c r="U25">
        <v>12.81</v>
      </c>
      <c r="V25">
        <v>2.95797</v>
      </c>
      <c r="W25">
        <f>(Table8[[#This Row],[time]]-2)*2</f>
        <v>1.91594</v>
      </c>
      <c r="X25">
        <v>73.922499999999999</v>
      </c>
    </row>
    <row r="26" spans="1:24" x14ac:dyDescent="0.3">
      <c r="A26">
        <v>3</v>
      </c>
      <c r="B26">
        <f>(Table1[[#This Row],[time]]-2)*2</f>
        <v>2</v>
      </c>
      <c r="C26">
        <v>4.94625</v>
      </c>
      <c r="D26">
        <v>3</v>
      </c>
      <c r="E26">
        <f>(Table2[[#This Row],[time]]-2)*2</f>
        <v>2</v>
      </c>
      <c r="F26">
        <v>24.815000000000001</v>
      </c>
      <c r="G26">
        <v>3</v>
      </c>
      <c r="H26">
        <f>(Table3[[#This Row],[time]]-2)*2</f>
        <v>2</v>
      </c>
      <c r="I26">
        <v>0.56812499999999999</v>
      </c>
      <c r="J26">
        <v>3</v>
      </c>
      <c r="K26">
        <f>(Table4[[#This Row],[time]]-2)*2</f>
        <v>2</v>
      </c>
      <c r="L26">
        <v>41.753399999999999</v>
      </c>
      <c r="M26">
        <v>3</v>
      </c>
      <c r="N26">
        <f>(Table5[[#This Row],[time]]-2)*2</f>
        <v>2</v>
      </c>
      <c r="O26">
        <v>0.44114900000000001</v>
      </c>
      <c r="P26">
        <v>3</v>
      </c>
      <c r="Q26">
        <f>(Table6[[#This Row],[time]]-2)*2</f>
        <v>2</v>
      </c>
      <c r="R26">
        <v>68.936199999999999</v>
      </c>
      <c r="S26">
        <v>3</v>
      </c>
      <c r="T26">
        <f>(Table7[[#This Row],[time]]-2)*2</f>
        <v>2</v>
      </c>
      <c r="U26">
        <v>12.525399999999999</v>
      </c>
      <c r="V26">
        <v>3</v>
      </c>
      <c r="W26">
        <f>(Table8[[#This Row],[time]]-2)*2</f>
        <v>2</v>
      </c>
      <c r="X26">
        <v>75.447100000000006</v>
      </c>
    </row>
    <row r="29" spans="1:24" x14ac:dyDescent="0.3">
      <c r="A29" t="s">
        <v>17</v>
      </c>
      <c r="D29" t="s">
        <v>0</v>
      </c>
    </row>
    <row r="30" spans="1:24" x14ac:dyDescent="0.3">
      <c r="A30" t="s">
        <v>18</v>
      </c>
      <c r="D30" t="s">
        <v>1</v>
      </c>
      <c r="E30" t="s">
        <v>2</v>
      </c>
    </row>
    <row r="31" spans="1:24" x14ac:dyDescent="0.3">
      <c r="D31" t="s">
        <v>14</v>
      </c>
    </row>
    <row r="33" spans="1:24" x14ac:dyDescent="0.3">
      <c r="A33" t="s">
        <v>3</v>
      </c>
      <c r="D33" t="s">
        <v>4</v>
      </c>
      <c r="G33" t="s">
        <v>5</v>
      </c>
      <c r="J33" t="s">
        <v>6</v>
      </c>
      <c r="M33" t="s">
        <v>7</v>
      </c>
      <c r="P33" t="s">
        <v>8</v>
      </c>
      <c r="S33" t="s">
        <v>9</v>
      </c>
      <c r="V33" t="s">
        <v>10</v>
      </c>
    </row>
    <row r="34" spans="1:24" x14ac:dyDescent="0.3">
      <c r="A34" t="s">
        <v>11</v>
      </c>
      <c r="B34" t="s">
        <v>12</v>
      </c>
      <c r="C34" t="s">
        <v>13</v>
      </c>
      <c r="D34" t="s">
        <v>11</v>
      </c>
      <c r="E34" t="s">
        <v>12</v>
      </c>
      <c r="F34" t="s">
        <v>13</v>
      </c>
      <c r="G34" t="s">
        <v>11</v>
      </c>
      <c r="H34" t="s">
        <v>12</v>
      </c>
      <c r="I34" t="s">
        <v>13</v>
      </c>
      <c r="J34" t="s">
        <v>11</v>
      </c>
      <c r="K34" t="s">
        <v>12</v>
      </c>
      <c r="L34" t="s">
        <v>13</v>
      </c>
      <c r="M34" t="s">
        <v>11</v>
      </c>
      <c r="N34" t="s">
        <v>12</v>
      </c>
      <c r="O34" t="s">
        <v>13</v>
      </c>
      <c r="P34" t="s">
        <v>11</v>
      </c>
      <c r="Q34" t="s">
        <v>12</v>
      </c>
      <c r="R34" t="s">
        <v>13</v>
      </c>
      <c r="S34" t="s">
        <v>11</v>
      </c>
      <c r="T34" t="s">
        <v>12</v>
      </c>
      <c r="U34" t="s">
        <v>13</v>
      </c>
      <c r="V34" t="s">
        <v>11</v>
      </c>
      <c r="W34" t="s">
        <v>12</v>
      </c>
      <c r="X34" t="s">
        <v>13</v>
      </c>
    </row>
    <row r="35" spans="1:24" x14ac:dyDescent="0.3">
      <c r="A35">
        <v>2</v>
      </c>
      <c r="B35">
        <f>-(Table134[[#This Row],[time]]-2)*2</f>
        <v>0</v>
      </c>
      <c r="C35">
        <v>9.7723600000000008</v>
      </c>
      <c r="D35">
        <v>2</v>
      </c>
      <c r="E35">
        <f>-(Table134[[#This Row],[time]]-2)*2</f>
        <v>0</v>
      </c>
      <c r="F35">
        <v>2.6699700000000002</v>
      </c>
      <c r="G35">
        <v>2</v>
      </c>
      <c r="H35">
        <f>-(Table134[[#This Row],[time]]-2)*2</f>
        <v>0</v>
      </c>
      <c r="I35">
        <v>3.05586</v>
      </c>
      <c r="J35">
        <v>2</v>
      </c>
      <c r="K35">
        <f>-(Table134[[#This Row],[time]]-2)*2</f>
        <v>0</v>
      </c>
      <c r="L35">
        <v>5.3593999999999999</v>
      </c>
      <c r="M35">
        <v>2</v>
      </c>
      <c r="N35">
        <f>-(Table134[[#This Row],[time]]-2)*2</f>
        <v>0</v>
      </c>
      <c r="O35">
        <v>7.9013</v>
      </c>
      <c r="P35">
        <v>2</v>
      </c>
      <c r="Q35">
        <f>-(Table134[[#This Row],[time]]-2)*2</f>
        <v>0</v>
      </c>
      <c r="R35">
        <v>14.234400000000001</v>
      </c>
      <c r="S35">
        <v>2</v>
      </c>
      <c r="T35">
        <f>-(Table134[[#This Row],[time]]-2)*2</f>
        <v>0</v>
      </c>
      <c r="U35">
        <v>21.065899999999999</v>
      </c>
      <c r="V35">
        <v>2</v>
      </c>
      <c r="W35">
        <f>-(Table134[[#This Row],[time]]-2)*2</f>
        <v>0</v>
      </c>
      <c r="X35">
        <v>21.034700000000001</v>
      </c>
    </row>
    <row r="36" spans="1:24" x14ac:dyDescent="0.3">
      <c r="A36">
        <v>2.0575000000000001</v>
      </c>
      <c r="B36">
        <f>-(Table134[[#This Row],[time]]-2)*2</f>
        <v>-0.11500000000000021</v>
      </c>
      <c r="C36">
        <v>10.2584</v>
      </c>
      <c r="D36">
        <v>2.0575000000000001</v>
      </c>
      <c r="E36">
        <f>-(Table134[[#This Row],[time]]-2)*2</f>
        <v>-0.11500000000000021</v>
      </c>
      <c r="F36">
        <v>2.31481</v>
      </c>
      <c r="G36">
        <v>2.0575000000000001</v>
      </c>
      <c r="H36">
        <f>-(Table134[[#This Row],[time]]-2)*2</f>
        <v>-0.11500000000000021</v>
      </c>
      <c r="I36">
        <v>3.6893600000000002</v>
      </c>
      <c r="J36">
        <v>2.0575000000000001</v>
      </c>
      <c r="K36">
        <f>-(Table134[[#This Row],[time]]-2)*2</f>
        <v>-0.11500000000000021</v>
      </c>
      <c r="L36">
        <v>4.8559200000000002</v>
      </c>
      <c r="M36">
        <v>2.0575000000000001</v>
      </c>
      <c r="N36">
        <f>-(Table134[[#This Row],[time]]-2)*2</f>
        <v>-0.11500000000000021</v>
      </c>
      <c r="O36">
        <v>8.7897700000000007</v>
      </c>
      <c r="P36">
        <v>2.0575000000000001</v>
      </c>
      <c r="Q36">
        <f>-(Table134[[#This Row],[time]]-2)*2</f>
        <v>-0.11500000000000021</v>
      </c>
      <c r="R36">
        <v>13.27</v>
      </c>
      <c r="S36">
        <v>2.0575000000000001</v>
      </c>
      <c r="T36">
        <f>-(Table134[[#This Row],[time]]-2)*2</f>
        <v>-0.11500000000000021</v>
      </c>
      <c r="U36">
        <v>21.774999999999999</v>
      </c>
      <c r="V36">
        <v>2.0575000000000001</v>
      </c>
      <c r="W36">
        <f>-(Table134[[#This Row],[time]]-2)*2</f>
        <v>-0.11500000000000021</v>
      </c>
      <c r="X36">
        <v>20.028199999999998</v>
      </c>
    </row>
    <row r="37" spans="1:24" x14ac:dyDescent="0.3">
      <c r="A37">
        <v>2.1025</v>
      </c>
      <c r="B37">
        <f>-(Table134[[#This Row],[time]]-2)*2</f>
        <v>-0.20500000000000007</v>
      </c>
      <c r="C37">
        <v>11.119199999999999</v>
      </c>
      <c r="D37">
        <v>2.1025</v>
      </c>
      <c r="E37">
        <f>-(Table134[[#This Row],[time]]-2)*2</f>
        <v>-0.20500000000000007</v>
      </c>
      <c r="F37">
        <v>1.5764100000000001</v>
      </c>
      <c r="G37">
        <v>2.1025</v>
      </c>
      <c r="H37">
        <f>-(Table134[[#This Row],[time]]-2)*2</f>
        <v>-0.20500000000000007</v>
      </c>
      <c r="I37">
        <v>4.6122399999999999</v>
      </c>
      <c r="J37">
        <v>2.1025</v>
      </c>
      <c r="K37">
        <f>-(Table134[[#This Row],[time]]-2)*2</f>
        <v>-0.20500000000000007</v>
      </c>
      <c r="L37">
        <v>3.9645299999999999</v>
      </c>
      <c r="M37">
        <v>2.1025</v>
      </c>
      <c r="N37">
        <f>-(Table134[[#This Row],[time]]-2)*2</f>
        <v>-0.20500000000000007</v>
      </c>
      <c r="O37">
        <v>10.2423</v>
      </c>
      <c r="P37">
        <v>2.1025</v>
      </c>
      <c r="Q37">
        <f>-(Table134[[#This Row],[time]]-2)*2</f>
        <v>-0.20500000000000007</v>
      </c>
      <c r="R37">
        <v>11.0038</v>
      </c>
      <c r="S37">
        <v>2.1025</v>
      </c>
      <c r="T37">
        <f>-(Table134[[#This Row],[time]]-2)*2</f>
        <v>-0.20500000000000007</v>
      </c>
      <c r="U37">
        <v>22.726500000000001</v>
      </c>
      <c r="V37">
        <v>2.1025</v>
      </c>
      <c r="W37">
        <f>-(Table134[[#This Row],[time]]-2)*2</f>
        <v>-0.20500000000000007</v>
      </c>
      <c r="X37">
        <v>18.761800000000001</v>
      </c>
    </row>
    <row r="38" spans="1:24" x14ac:dyDescent="0.3">
      <c r="A38">
        <v>2.1671900000000002</v>
      </c>
      <c r="B38">
        <f>-(Table134[[#This Row],[time]]-2)*2</f>
        <v>-0.33438000000000034</v>
      </c>
      <c r="C38">
        <v>11.7807</v>
      </c>
      <c r="D38">
        <v>2.1671900000000002</v>
      </c>
      <c r="E38">
        <f>-(Table134[[#This Row],[time]]-2)*2</f>
        <v>-0.33438000000000034</v>
      </c>
      <c r="F38">
        <v>1.0766800000000001</v>
      </c>
      <c r="G38">
        <v>2.1671900000000002</v>
      </c>
      <c r="H38">
        <f>-(Table134[[#This Row],[time]]-2)*2</f>
        <v>-0.33438000000000034</v>
      </c>
      <c r="I38">
        <v>5.4012700000000002</v>
      </c>
      <c r="J38">
        <v>2.1671900000000002</v>
      </c>
      <c r="K38">
        <f>-(Table134[[#This Row],[time]]-2)*2</f>
        <v>-0.33438000000000034</v>
      </c>
      <c r="L38">
        <v>3.4459900000000001</v>
      </c>
      <c r="M38">
        <v>2.1671900000000002</v>
      </c>
      <c r="N38">
        <f>-(Table134[[#This Row],[time]]-2)*2</f>
        <v>-0.33438000000000034</v>
      </c>
      <c r="O38">
        <v>11.4961</v>
      </c>
      <c r="P38">
        <v>2.1671900000000002</v>
      </c>
      <c r="Q38">
        <f>-(Table134[[#This Row],[time]]-2)*2</f>
        <v>-0.33438000000000034</v>
      </c>
      <c r="R38">
        <v>9.2482900000000008</v>
      </c>
      <c r="S38">
        <v>2.1671900000000002</v>
      </c>
      <c r="T38">
        <f>-(Table134[[#This Row],[time]]-2)*2</f>
        <v>-0.33438000000000034</v>
      </c>
      <c r="U38">
        <v>23.633299999999998</v>
      </c>
      <c r="V38">
        <v>2.1671900000000002</v>
      </c>
      <c r="W38">
        <f>-(Table134[[#This Row],[time]]-2)*2</f>
        <v>-0.33438000000000034</v>
      </c>
      <c r="X38">
        <v>17.872</v>
      </c>
    </row>
    <row r="39" spans="1:24" x14ac:dyDescent="0.3">
      <c r="A39">
        <v>2.2146499999999998</v>
      </c>
      <c r="B39">
        <f>-(Table134[[#This Row],[time]]-2)*2</f>
        <v>-0.42929999999999957</v>
      </c>
      <c r="C39">
        <v>12.4237</v>
      </c>
      <c r="D39">
        <v>2.2146499999999998</v>
      </c>
      <c r="E39">
        <f>-(Table134[[#This Row],[time]]-2)*2</f>
        <v>-0.42929999999999957</v>
      </c>
      <c r="F39">
        <v>0.65611299999999995</v>
      </c>
      <c r="G39">
        <v>2.2146499999999998</v>
      </c>
      <c r="H39">
        <f>-(Table134[[#This Row],[time]]-2)*2</f>
        <v>-0.42929999999999957</v>
      </c>
      <c r="I39">
        <v>6.2155500000000004</v>
      </c>
      <c r="J39">
        <v>2.2146499999999998</v>
      </c>
      <c r="K39">
        <f>-(Table134[[#This Row],[time]]-2)*2</f>
        <v>-0.42929999999999957</v>
      </c>
      <c r="L39">
        <v>3.0388099999999998</v>
      </c>
      <c r="M39">
        <v>2.2146499999999998</v>
      </c>
      <c r="N39">
        <f>-(Table134[[#This Row],[time]]-2)*2</f>
        <v>-0.42929999999999957</v>
      </c>
      <c r="O39">
        <v>12.8568</v>
      </c>
      <c r="P39">
        <v>2.2146499999999998</v>
      </c>
      <c r="Q39">
        <f>-(Table134[[#This Row],[time]]-2)*2</f>
        <v>-0.42929999999999957</v>
      </c>
      <c r="R39">
        <v>7.5121900000000004</v>
      </c>
      <c r="S39">
        <v>2.2146499999999998</v>
      </c>
      <c r="T39">
        <f>-(Table134[[#This Row],[time]]-2)*2</f>
        <v>-0.42929999999999957</v>
      </c>
      <c r="U39">
        <v>24.820499999999999</v>
      </c>
      <c r="V39">
        <v>2.2146499999999998</v>
      </c>
      <c r="W39">
        <f>-(Table134[[#This Row],[time]]-2)*2</f>
        <v>-0.42929999999999957</v>
      </c>
      <c r="X39">
        <v>16.9724</v>
      </c>
    </row>
    <row r="40" spans="1:24" x14ac:dyDescent="0.3">
      <c r="A40">
        <v>2.2715999999999998</v>
      </c>
      <c r="B40">
        <f>-(Table134[[#This Row],[time]]-2)*2</f>
        <v>-0.54319999999999968</v>
      </c>
      <c r="C40">
        <v>13.0055</v>
      </c>
      <c r="D40">
        <v>2.2715999999999998</v>
      </c>
      <c r="E40">
        <f>-(Table134[[#This Row],[time]]-2)*2</f>
        <v>-0.54319999999999968</v>
      </c>
      <c r="F40">
        <v>0.40573500000000001</v>
      </c>
      <c r="G40">
        <v>2.2715999999999998</v>
      </c>
      <c r="H40">
        <f>-(Table134[[#This Row],[time]]-2)*2</f>
        <v>-0.54319999999999968</v>
      </c>
      <c r="I40">
        <v>7.3158300000000001</v>
      </c>
      <c r="J40">
        <v>2.2715999999999998</v>
      </c>
      <c r="K40">
        <f>-(Table134[[#This Row],[time]]-2)*2</f>
        <v>-0.54319999999999968</v>
      </c>
      <c r="L40">
        <v>2.7236500000000001</v>
      </c>
      <c r="M40">
        <v>2.2715999999999998</v>
      </c>
      <c r="N40">
        <f>-(Table134[[#This Row],[time]]-2)*2</f>
        <v>-0.54319999999999968</v>
      </c>
      <c r="O40">
        <v>14.319000000000001</v>
      </c>
      <c r="P40">
        <v>2.2715999999999998</v>
      </c>
      <c r="Q40">
        <f>-(Table134[[#This Row],[time]]-2)*2</f>
        <v>-0.54319999999999968</v>
      </c>
      <c r="R40">
        <v>6.0327000000000002</v>
      </c>
      <c r="S40">
        <v>2.2715999999999998</v>
      </c>
      <c r="T40">
        <f>-(Table134[[#This Row],[time]]-2)*2</f>
        <v>-0.54319999999999968</v>
      </c>
      <c r="U40">
        <v>26.3596</v>
      </c>
      <c r="V40">
        <v>2.2715999999999998</v>
      </c>
      <c r="W40">
        <f>-(Table134[[#This Row],[time]]-2)*2</f>
        <v>-0.54319999999999968</v>
      </c>
      <c r="X40">
        <v>16.2013</v>
      </c>
    </row>
    <row r="41" spans="1:24" x14ac:dyDescent="0.3">
      <c r="A41">
        <v>2.32233</v>
      </c>
      <c r="B41">
        <f>-(Table134[[#This Row],[time]]-2)*2</f>
        <v>-0.64466000000000001</v>
      </c>
      <c r="C41">
        <v>13.637</v>
      </c>
      <c r="D41">
        <v>2.32233</v>
      </c>
      <c r="E41">
        <f>-(Table134[[#This Row],[time]]-2)*2</f>
        <v>-0.64466000000000001</v>
      </c>
      <c r="F41">
        <v>0.204621</v>
      </c>
      <c r="G41">
        <v>2.32233</v>
      </c>
      <c r="H41">
        <f>-(Table134[[#This Row],[time]]-2)*2</f>
        <v>-0.64466000000000001</v>
      </c>
      <c r="I41">
        <v>8.7863799999999994</v>
      </c>
      <c r="J41">
        <v>2.32233</v>
      </c>
      <c r="K41">
        <f>-(Table134[[#This Row],[time]]-2)*2</f>
        <v>-0.64466000000000001</v>
      </c>
      <c r="L41">
        <v>2.6043099999999999</v>
      </c>
      <c r="M41">
        <v>2.32233</v>
      </c>
      <c r="N41">
        <f>-(Table134[[#This Row],[time]]-2)*2</f>
        <v>-0.64466000000000001</v>
      </c>
      <c r="O41">
        <v>16.182600000000001</v>
      </c>
      <c r="P41">
        <v>2.32233</v>
      </c>
      <c r="Q41">
        <f>-(Table134[[#This Row],[time]]-2)*2</f>
        <v>-0.64466000000000001</v>
      </c>
      <c r="R41">
        <v>4.69482</v>
      </c>
      <c r="S41">
        <v>2.32233</v>
      </c>
      <c r="T41">
        <f>-(Table134[[#This Row],[time]]-2)*2</f>
        <v>-0.64466000000000001</v>
      </c>
      <c r="U41">
        <v>28.735600000000002</v>
      </c>
      <c r="V41">
        <v>2.32233</v>
      </c>
      <c r="W41">
        <f>-(Table134[[#This Row],[time]]-2)*2</f>
        <v>-0.64466000000000001</v>
      </c>
      <c r="X41">
        <v>15.473699999999999</v>
      </c>
    </row>
    <row r="42" spans="1:24" x14ac:dyDescent="0.3">
      <c r="A42">
        <v>2.3587899999999999</v>
      </c>
      <c r="B42">
        <f>-(Table134[[#This Row],[time]]-2)*2</f>
        <v>-0.71757999999999988</v>
      </c>
      <c r="C42">
        <v>14.0311</v>
      </c>
      <c r="D42">
        <v>2.3587899999999999</v>
      </c>
      <c r="E42">
        <f>-(Table134[[#This Row],[time]]-2)*2</f>
        <v>-0.71757999999999988</v>
      </c>
      <c r="F42">
        <v>5.8693500000000003E-2</v>
      </c>
      <c r="G42">
        <v>2.3587899999999999</v>
      </c>
      <c r="H42">
        <f>-(Table134[[#This Row],[time]]-2)*2</f>
        <v>-0.71757999999999988</v>
      </c>
      <c r="I42">
        <v>9.8869100000000003</v>
      </c>
      <c r="J42">
        <v>2.3587899999999999</v>
      </c>
      <c r="K42">
        <f>-(Table134[[#This Row],[time]]-2)*2</f>
        <v>-0.71757999999999988</v>
      </c>
      <c r="L42">
        <v>2.76831</v>
      </c>
      <c r="M42">
        <v>2.3587899999999999</v>
      </c>
      <c r="N42">
        <f>-(Table134[[#This Row],[time]]-2)*2</f>
        <v>-0.71757999999999988</v>
      </c>
      <c r="O42">
        <v>17.528300000000002</v>
      </c>
      <c r="P42">
        <v>2.3587899999999999</v>
      </c>
      <c r="Q42">
        <f>-(Table134[[#This Row],[time]]-2)*2</f>
        <v>-0.71757999999999988</v>
      </c>
      <c r="R42">
        <v>3.8663599999999998</v>
      </c>
      <c r="S42">
        <v>2.3587899999999999</v>
      </c>
      <c r="T42">
        <f>-(Table134[[#This Row],[time]]-2)*2</f>
        <v>-0.71757999999999988</v>
      </c>
      <c r="U42">
        <v>30.735399999999998</v>
      </c>
      <c r="V42">
        <v>2.3587899999999999</v>
      </c>
      <c r="W42">
        <f>-(Table134[[#This Row],[time]]-2)*2</f>
        <v>-0.71757999999999988</v>
      </c>
      <c r="X42">
        <v>14.9594</v>
      </c>
    </row>
    <row r="43" spans="1:24" x14ac:dyDescent="0.3">
      <c r="A43">
        <v>2.4015499999999999</v>
      </c>
      <c r="B43">
        <f>-(Table134[[#This Row],[time]]-2)*2</f>
        <v>-0.8030999999999997</v>
      </c>
      <c r="C43">
        <v>14.5625</v>
      </c>
      <c r="D43">
        <v>2.4015499999999999</v>
      </c>
      <c r="E43">
        <f>-(Table134[[#This Row],[time]]-2)*2</f>
        <v>-0.8030999999999997</v>
      </c>
      <c r="F43">
        <v>5.1707699999999999E-3</v>
      </c>
      <c r="G43">
        <v>2.4015499999999999</v>
      </c>
      <c r="H43">
        <f>-(Table134[[#This Row],[time]]-2)*2</f>
        <v>-0.8030999999999997</v>
      </c>
      <c r="I43">
        <v>11.538500000000001</v>
      </c>
      <c r="J43">
        <v>2.4015499999999999</v>
      </c>
      <c r="K43">
        <f>-(Table134[[#This Row],[time]]-2)*2</f>
        <v>-0.8030999999999997</v>
      </c>
      <c r="L43">
        <v>3.0985299999999998</v>
      </c>
      <c r="M43">
        <v>2.4015499999999999</v>
      </c>
      <c r="N43">
        <f>-(Table134[[#This Row],[time]]-2)*2</f>
        <v>-0.8030999999999997</v>
      </c>
      <c r="O43">
        <v>19.5642</v>
      </c>
      <c r="P43">
        <v>2.4015499999999999</v>
      </c>
      <c r="Q43">
        <f>-(Table134[[#This Row],[time]]-2)*2</f>
        <v>-0.8030999999999997</v>
      </c>
      <c r="R43">
        <v>2.94258</v>
      </c>
      <c r="S43">
        <v>2.4015499999999999</v>
      </c>
      <c r="T43">
        <f>-(Table134[[#This Row],[time]]-2)*2</f>
        <v>-0.8030999999999997</v>
      </c>
      <c r="U43">
        <v>33.808399999999999</v>
      </c>
      <c r="V43">
        <v>2.4015499999999999</v>
      </c>
      <c r="W43">
        <f>-(Table134[[#This Row],[time]]-2)*2</f>
        <v>-0.8030999999999997</v>
      </c>
      <c r="X43">
        <v>14.3064</v>
      </c>
    </row>
    <row r="44" spans="1:24" x14ac:dyDescent="0.3">
      <c r="A44">
        <v>2.47973</v>
      </c>
      <c r="B44">
        <f>-(Table134[[#This Row],[time]]-2)*2</f>
        <v>-0.95945999999999998</v>
      </c>
      <c r="C44">
        <v>14.8477</v>
      </c>
      <c r="D44">
        <v>2.47973</v>
      </c>
      <c r="E44">
        <f>-(Table134[[#This Row],[time]]-2)*2</f>
        <v>-0.95945999999999998</v>
      </c>
      <c r="F44">
        <v>5.0508000000000003E-3</v>
      </c>
      <c r="G44">
        <v>2.47973</v>
      </c>
      <c r="H44">
        <f>-(Table134[[#This Row],[time]]-2)*2</f>
        <v>-0.95945999999999998</v>
      </c>
      <c r="I44">
        <v>12.3413</v>
      </c>
      <c r="J44">
        <v>2.47973</v>
      </c>
      <c r="K44">
        <f>-(Table134[[#This Row],[time]]-2)*2</f>
        <v>-0.95945999999999998</v>
      </c>
      <c r="L44">
        <v>3.2667299999999999</v>
      </c>
      <c r="M44">
        <v>2.47973</v>
      </c>
      <c r="N44">
        <f>-(Table134[[#This Row],[time]]-2)*2</f>
        <v>-0.95945999999999998</v>
      </c>
      <c r="O44">
        <v>20.545500000000001</v>
      </c>
      <c r="P44">
        <v>2.47973</v>
      </c>
      <c r="Q44">
        <f>-(Table134[[#This Row],[time]]-2)*2</f>
        <v>-0.95945999999999998</v>
      </c>
      <c r="R44">
        <v>2.6473499999999999</v>
      </c>
      <c r="S44">
        <v>2.47973</v>
      </c>
      <c r="T44">
        <f>-(Table134[[#This Row],[time]]-2)*2</f>
        <v>-0.95945999999999998</v>
      </c>
      <c r="U44">
        <v>35.247500000000002</v>
      </c>
      <c r="V44">
        <v>2.47973</v>
      </c>
      <c r="W44">
        <f>-(Table134[[#This Row],[time]]-2)*2</f>
        <v>-0.95945999999999998</v>
      </c>
      <c r="X44">
        <v>13.998799999999999</v>
      </c>
    </row>
    <row r="45" spans="1:24" x14ac:dyDescent="0.3">
      <c r="A45">
        <v>2.51017</v>
      </c>
      <c r="B45">
        <f>-(Table134[[#This Row],[time]]-2)*2</f>
        <v>-1.02034</v>
      </c>
      <c r="C45">
        <v>15.927199999999999</v>
      </c>
      <c r="D45">
        <v>2.51017</v>
      </c>
      <c r="E45">
        <f>-(Table134[[#This Row],[time]]-2)*2</f>
        <v>-1.02034</v>
      </c>
      <c r="F45">
        <v>4.94584E-3</v>
      </c>
      <c r="G45">
        <v>2.51017</v>
      </c>
      <c r="H45">
        <f>-(Table134[[#This Row],[time]]-2)*2</f>
        <v>-1.02034</v>
      </c>
      <c r="I45">
        <v>14.392099999999999</v>
      </c>
      <c r="J45">
        <v>2.51017</v>
      </c>
      <c r="K45">
        <f>-(Table134[[#This Row],[time]]-2)*2</f>
        <v>-1.02034</v>
      </c>
      <c r="L45">
        <v>3.5413999999999999</v>
      </c>
      <c r="M45">
        <v>2.51017</v>
      </c>
      <c r="N45">
        <f>-(Table134[[#This Row],[time]]-2)*2</f>
        <v>-1.02034</v>
      </c>
      <c r="O45">
        <v>23.138100000000001</v>
      </c>
      <c r="P45">
        <v>2.51017</v>
      </c>
      <c r="Q45">
        <f>-(Table134[[#This Row],[time]]-2)*2</f>
        <v>-1.02034</v>
      </c>
      <c r="R45">
        <v>2.23922</v>
      </c>
      <c r="S45">
        <v>2.51017</v>
      </c>
      <c r="T45">
        <f>-(Table134[[#This Row],[time]]-2)*2</f>
        <v>-1.02034</v>
      </c>
      <c r="U45">
        <v>38.942900000000002</v>
      </c>
      <c r="V45">
        <v>2.51017</v>
      </c>
      <c r="W45">
        <f>-(Table134[[#This Row],[time]]-2)*2</f>
        <v>-1.02034</v>
      </c>
      <c r="X45">
        <v>13.1347</v>
      </c>
    </row>
    <row r="46" spans="1:24" x14ac:dyDescent="0.3">
      <c r="A46">
        <v>2.5632600000000001</v>
      </c>
      <c r="B46">
        <f>-(Table134[[#This Row],[time]]-2)*2</f>
        <v>-1.1265200000000002</v>
      </c>
      <c r="C46">
        <v>16.716200000000001</v>
      </c>
      <c r="D46">
        <v>2.5632600000000001</v>
      </c>
      <c r="E46">
        <f>-(Table134[[#This Row],[time]]-2)*2</f>
        <v>-1.1265200000000002</v>
      </c>
      <c r="F46">
        <v>4.8913699999999999E-3</v>
      </c>
      <c r="G46">
        <v>2.5632600000000001</v>
      </c>
      <c r="H46">
        <f>-(Table134[[#This Row],[time]]-2)*2</f>
        <v>-1.1265200000000002</v>
      </c>
      <c r="I46">
        <v>15.7653</v>
      </c>
      <c r="J46">
        <v>2.5632600000000001</v>
      </c>
      <c r="K46">
        <f>-(Table134[[#This Row],[time]]-2)*2</f>
        <v>-1.1265200000000002</v>
      </c>
      <c r="L46">
        <v>3.7117800000000001</v>
      </c>
      <c r="M46">
        <v>2.5632600000000001</v>
      </c>
      <c r="N46">
        <f>-(Table134[[#This Row],[time]]-2)*2</f>
        <v>-1.1265200000000002</v>
      </c>
      <c r="O46">
        <v>24.803799999999999</v>
      </c>
      <c r="P46">
        <v>2.5632600000000001</v>
      </c>
      <c r="Q46">
        <f>-(Table134[[#This Row],[time]]-2)*2</f>
        <v>-1.1265200000000002</v>
      </c>
      <c r="R46">
        <v>1.9980800000000001</v>
      </c>
      <c r="S46">
        <v>2.5632600000000001</v>
      </c>
      <c r="T46">
        <f>-(Table134[[#This Row],[time]]-2)*2</f>
        <v>-1.1265200000000002</v>
      </c>
      <c r="U46">
        <v>41.319600000000001</v>
      </c>
      <c r="V46">
        <v>2.5632600000000001</v>
      </c>
      <c r="W46">
        <f>-(Table134[[#This Row],[time]]-2)*2</f>
        <v>-1.1265200000000002</v>
      </c>
      <c r="X46">
        <v>12.5405</v>
      </c>
    </row>
    <row r="47" spans="1:24" x14ac:dyDescent="0.3">
      <c r="A47">
        <v>2.61022</v>
      </c>
      <c r="B47">
        <f>-(Table134[[#This Row],[time]]-2)*2</f>
        <v>-1.22044</v>
      </c>
      <c r="C47">
        <v>17.702200000000001</v>
      </c>
      <c r="D47">
        <v>2.61022</v>
      </c>
      <c r="E47">
        <f>-(Table134[[#This Row],[time]]-2)*2</f>
        <v>-1.22044</v>
      </c>
      <c r="F47">
        <v>4.82461E-3</v>
      </c>
      <c r="G47">
        <v>2.61022</v>
      </c>
      <c r="H47">
        <f>-(Table134[[#This Row],[time]]-2)*2</f>
        <v>-1.22044</v>
      </c>
      <c r="I47">
        <v>17.4086</v>
      </c>
      <c r="J47">
        <v>2.61022</v>
      </c>
      <c r="K47">
        <f>-(Table134[[#This Row],[time]]-2)*2</f>
        <v>-1.22044</v>
      </c>
      <c r="L47">
        <v>3.9239700000000002</v>
      </c>
      <c r="M47">
        <v>2.61022</v>
      </c>
      <c r="N47">
        <f>-(Table134[[#This Row],[time]]-2)*2</f>
        <v>-1.22044</v>
      </c>
      <c r="O47">
        <v>26.745999999999999</v>
      </c>
      <c r="P47">
        <v>2.61022</v>
      </c>
      <c r="Q47">
        <f>-(Table134[[#This Row],[time]]-2)*2</f>
        <v>-1.22044</v>
      </c>
      <c r="R47">
        <v>1.9084300000000001</v>
      </c>
      <c r="S47">
        <v>2.61022</v>
      </c>
      <c r="T47">
        <f>-(Table134[[#This Row],[time]]-2)*2</f>
        <v>-1.22044</v>
      </c>
      <c r="U47">
        <v>44.096800000000002</v>
      </c>
      <c r="V47">
        <v>2.61022</v>
      </c>
      <c r="W47">
        <f>-(Table134[[#This Row],[time]]-2)*2</f>
        <v>-1.22044</v>
      </c>
      <c r="X47">
        <v>11.842000000000001</v>
      </c>
    </row>
    <row r="48" spans="1:24" x14ac:dyDescent="0.3">
      <c r="A48">
        <v>2.6619299999999999</v>
      </c>
      <c r="B48">
        <f>-(Table134[[#This Row],[time]]-2)*2</f>
        <v>-1.3238599999999998</v>
      </c>
      <c r="C48">
        <v>18.937999999999999</v>
      </c>
      <c r="D48">
        <v>2.6619299999999999</v>
      </c>
      <c r="E48">
        <f>-(Table134[[#This Row],[time]]-2)*2</f>
        <v>-1.3238599999999998</v>
      </c>
      <c r="F48">
        <v>4.7290600000000002E-3</v>
      </c>
      <c r="G48">
        <v>2.6619299999999999</v>
      </c>
      <c r="H48">
        <f>-(Table134[[#This Row],[time]]-2)*2</f>
        <v>-1.3238599999999998</v>
      </c>
      <c r="I48">
        <v>19.29</v>
      </c>
      <c r="J48">
        <v>2.6619299999999999</v>
      </c>
      <c r="K48">
        <f>-(Table134[[#This Row],[time]]-2)*2</f>
        <v>-1.3238599999999998</v>
      </c>
      <c r="L48">
        <v>4.1148999999999996</v>
      </c>
      <c r="M48">
        <v>2.6619299999999999</v>
      </c>
      <c r="N48">
        <f>-(Table134[[#This Row],[time]]-2)*2</f>
        <v>-1.3238599999999998</v>
      </c>
      <c r="O48">
        <v>29.004799999999999</v>
      </c>
      <c r="P48">
        <v>2.6619299999999999</v>
      </c>
      <c r="Q48">
        <f>-(Table134[[#This Row],[time]]-2)*2</f>
        <v>-1.3238599999999998</v>
      </c>
      <c r="R48">
        <v>1.7745899999999999</v>
      </c>
      <c r="S48">
        <v>2.6619299999999999</v>
      </c>
      <c r="T48">
        <f>-(Table134[[#This Row],[time]]-2)*2</f>
        <v>-1.3238599999999998</v>
      </c>
      <c r="U48">
        <v>47.193100000000001</v>
      </c>
      <c r="V48">
        <v>2.6619299999999999</v>
      </c>
      <c r="W48">
        <f>-(Table134[[#This Row],[time]]-2)*2</f>
        <v>-1.3238599999999998</v>
      </c>
      <c r="X48">
        <v>10.994999999999999</v>
      </c>
    </row>
    <row r="49" spans="1:24" x14ac:dyDescent="0.3">
      <c r="A49">
        <v>2.70424</v>
      </c>
      <c r="B49">
        <f>-(Table134[[#This Row],[time]]-2)*2</f>
        <v>-1.40848</v>
      </c>
      <c r="C49">
        <v>20.078800000000001</v>
      </c>
      <c r="D49">
        <v>2.70424</v>
      </c>
      <c r="E49">
        <f>-(Table134[[#This Row],[time]]-2)*2</f>
        <v>-1.40848</v>
      </c>
      <c r="F49">
        <v>4.6430999999999998E-3</v>
      </c>
      <c r="G49">
        <v>2.70424</v>
      </c>
      <c r="H49">
        <f>-(Table134[[#This Row],[time]]-2)*2</f>
        <v>-1.40848</v>
      </c>
      <c r="I49">
        <v>21.002600000000001</v>
      </c>
      <c r="J49">
        <v>2.70424</v>
      </c>
      <c r="K49">
        <f>-(Table134[[#This Row],[time]]-2)*2</f>
        <v>-1.40848</v>
      </c>
      <c r="L49">
        <v>4.2611999999999997</v>
      </c>
      <c r="M49">
        <v>2.70424</v>
      </c>
      <c r="N49">
        <f>-(Table134[[#This Row],[time]]-2)*2</f>
        <v>-1.40848</v>
      </c>
      <c r="O49">
        <v>30.962900000000001</v>
      </c>
      <c r="P49">
        <v>2.70424</v>
      </c>
      <c r="Q49">
        <f>-(Table134[[#This Row],[time]]-2)*2</f>
        <v>-1.40848</v>
      </c>
      <c r="R49">
        <v>1.6017699999999999</v>
      </c>
      <c r="S49">
        <v>2.70424</v>
      </c>
      <c r="T49">
        <f>-(Table134[[#This Row],[time]]-2)*2</f>
        <v>-1.40848</v>
      </c>
      <c r="U49">
        <v>49.939300000000003</v>
      </c>
      <c r="V49">
        <v>2.70424</v>
      </c>
      <c r="W49">
        <f>-(Table134[[#This Row],[time]]-2)*2</f>
        <v>-1.40848</v>
      </c>
      <c r="X49">
        <v>10.2334</v>
      </c>
    </row>
    <row r="50" spans="1:24" x14ac:dyDescent="0.3">
      <c r="A50">
        <v>2.75779</v>
      </c>
      <c r="B50">
        <f>-(Table134[[#This Row],[time]]-2)*2</f>
        <v>-1.5155799999999999</v>
      </c>
      <c r="C50">
        <v>21.482800000000001</v>
      </c>
      <c r="D50">
        <v>2.75779</v>
      </c>
      <c r="E50">
        <f>-(Table134[[#This Row],[time]]-2)*2</f>
        <v>-1.5155799999999999</v>
      </c>
      <c r="F50">
        <v>4.5360799999999996E-3</v>
      </c>
      <c r="G50">
        <v>2.75779</v>
      </c>
      <c r="H50">
        <f>-(Table134[[#This Row],[time]]-2)*2</f>
        <v>-1.5155799999999999</v>
      </c>
      <c r="I50">
        <v>22.988499999999998</v>
      </c>
      <c r="J50">
        <v>2.75779</v>
      </c>
      <c r="K50">
        <f>-(Table134[[#This Row],[time]]-2)*2</f>
        <v>-1.5155799999999999</v>
      </c>
      <c r="L50">
        <v>4.4165099999999997</v>
      </c>
      <c r="M50">
        <v>2.75779</v>
      </c>
      <c r="N50">
        <f>-(Table134[[#This Row],[time]]-2)*2</f>
        <v>-1.5155799999999999</v>
      </c>
      <c r="O50">
        <v>33.138500000000001</v>
      </c>
      <c r="P50">
        <v>2.75779</v>
      </c>
      <c r="Q50">
        <f>-(Table134[[#This Row],[time]]-2)*2</f>
        <v>-1.5155799999999999</v>
      </c>
      <c r="R50">
        <v>1.35242</v>
      </c>
      <c r="S50">
        <v>2.75779</v>
      </c>
      <c r="T50">
        <f>-(Table134[[#This Row],[time]]-2)*2</f>
        <v>-1.5155799999999999</v>
      </c>
      <c r="U50">
        <v>52.834800000000001</v>
      </c>
      <c r="V50">
        <v>2.75779</v>
      </c>
      <c r="W50">
        <f>-(Table134[[#This Row],[time]]-2)*2</f>
        <v>-1.5155799999999999</v>
      </c>
      <c r="X50">
        <v>9.3821399999999997</v>
      </c>
    </row>
    <row r="51" spans="1:24" x14ac:dyDescent="0.3">
      <c r="A51">
        <v>2.8044500000000001</v>
      </c>
      <c r="B51">
        <f>-(Table134[[#This Row],[time]]-2)*2</f>
        <v>-1.6089000000000002</v>
      </c>
      <c r="C51">
        <v>23.342600000000001</v>
      </c>
      <c r="D51">
        <v>2.8044500000000001</v>
      </c>
      <c r="E51">
        <f>-(Table134[[#This Row],[time]]-2)*2</f>
        <v>-1.6089000000000002</v>
      </c>
      <c r="F51">
        <v>4.3736799999999996E-3</v>
      </c>
      <c r="G51">
        <v>2.8044500000000001</v>
      </c>
      <c r="H51">
        <f>-(Table134[[#This Row],[time]]-2)*2</f>
        <v>-1.6089000000000002</v>
      </c>
      <c r="I51">
        <v>25.7499</v>
      </c>
      <c r="J51">
        <v>2.8044500000000001</v>
      </c>
      <c r="K51">
        <f>-(Table134[[#This Row],[time]]-2)*2</f>
        <v>-1.6089000000000002</v>
      </c>
      <c r="L51">
        <v>4.4555199999999999</v>
      </c>
      <c r="M51">
        <v>2.8044500000000001</v>
      </c>
      <c r="N51">
        <f>-(Table134[[#This Row],[time]]-2)*2</f>
        <v>-1.6089000000000002</v>
      </c>
      <c r="O51">
        <v>35.784700000000001</v>
      </c>
      <c r="P51">
        <v>2.8044500000000001</v>
      </c>
      <c r="Q51">
        <f>-(Table134[[#This Row],[time]]-2)*2</f>
        <v>-1.6089000000000002</v>
      </c>
      <c r="R51">
        <v>1.0455700000000001</v>
      </c>
      <c r="S51">
        <v>2.8044500000000001</v>
      </c>
      <c r="T51">
        <f>-(Table134[[#This Row],[time]]-2)*2</f>
        <v>-1.6089000000000002</v>
      </c>
      <c r="U51">
        <v>56.139400000000002</v>
      </c>
      <c r="V51">
        <v>2.8044500000000001</v>
      </c>
      <c r="W51">
        <f>-(Table134[[#This Row],[time]]-2)*2</f>
        <v>-1.6089000000000002</v>
      </c>
      <c r="X51">
        <v>8.3844200000000004</v>
      </c>
    </row>
    <row r="52" spans="1:24" x14ac:dyDescent="0.3">
      <c r="A52">
        <v>2.8546</v>
      </c>
      <c r="B52">
        <f>-(Table134[[#This Row],[time]]-2)*2</f>
        <v>-1.7092000000000001</v>
      </c>
      <c r="C52">
        <v>24.5609</v>
      </c>
      <c r="D52">
        <v>2.8546</v>
      </c>
      <c r="E52">
        <f>-(Table134[[#This Row],[time]]-2)*2</f>
        <v>-1.7092000000000001</v>
      </c>
      <c r="F52">
        <v>4.2536199999999996E-3</v>
      </c>
      <c r="G52">
        <v>2.8546</v>
      </c>
      <c r="H52">
        <f>-(Table134[[#This Row],[time]]-2)*2</f>
        <v>-1.7092000000000001</v>
      </c>
      <c r="I52">
        <v>27.535</v>
      </c>
      <c r="J52">
        <v>2.8546</v>
      </c>
      <c r="K52">
        <f>-(Table134[[#This Row],[time]]-2)*2</f>
        <v>-1.7092000000000001</v>
      </c>
      <c r="L52">
        <v>4.4100099999999998</v>
      </c>
      <c r="M52">
        <v>2.8546</v>
      </c>
      <c r="N52">
        <f>-(Table134[[#This Row],[time]]-2)*2</f>
        <v>-1.7092000000000001</v>
      </c>
      <c r="O52">
        <v>37.484499999999997</v>
      </c>
      <c r="P52">
        <v>2.8546</v>
      </c>
      <c r="Q52">
        <f>-(Table134[[#This Row],[time]]-2)*2</f>
        <v>-1.7092000000000001</v>
      </c>
      <c r="R52">
        <v>0.86330700000000005</v>
      </c>
      <c r="S52">
        <v>2.8546</v>
      </c>
      <c r="T52">
        <f>-(Table134[[#This Row],[time]]-2)*2</f>
        <v>-1.7092000000000001</v>
      </c>
      <c r="U52">
        <v>58.159700000000001</v>
      </c>
      <c r="V52">
        <v>2.8546</v>
      </c>
      <c r="W52">
        <f>-(Table134[[#This Row],[time]]-2)*2</f>
        <v>-1.7092000000000001</v>
      </c>
      <c r="X52">
        <v>7.7853199999999996</v>
      </c>
    </row>
    <row r="53" spans="1:24" x14ac:dyDescent="0.3">
      <c r="A53">
        <v>2.90442</v>
      </c>
      <c r="B53">
        <f>-(Table134[[#This Row],[time]]-2)*2</f>
        <v>-1.80884</v>
      </c>
      <c r="C53">
        <v>26.2973</v>
      </c>
      <c r="D53">
        <v>2.90442</v>
      </c>
      <c r="E53">
        <f>-(Table134[[#This Row],[time]]-2)*2</f>
        <v>-1.80884</v>
      </c>
      <c r="F53">
        <v>4.0831000000000001E-3</v>
      </c>
      <c r="G53">
        <v>2.90442</v>
      </c>
      <c r="H53">
        <f>-(Table134[[#This Row],[time]]-2)*2</f>
        <v>-1.80884</v>
      </c>
      <c r="I53">
        <v>30.032299999999999</v>
      </c>
      <c r="J53">
        <v>2.90442</v>
      </c>
      <c r="K53">
        <f>-(Table134[[#This Row],[time]]-2)*2</f>
        <v>-1.80884</v>
      </c>
      <c r="L53">
        <v>4.3259800000000004</v>
      </c>
      <c r="M53">
        <v>2.90442</v>
      </c>
      <c r="N53">
        <f>-(Table134[[#This Row],[time]]-2)*2</f>
        <v>-1.80884</v>
      </c>
      <c r="O53">
        <v>39.820599999999999</v>
      </c>
      <c r="P53">
        <v>2.90442</v>
      </c>
      <c r="Q53">
        <f>-(Table134[[#This Row],[time]]-2)*2</f>
        <v>-1.80884</v>
      </c>
      <c r="R53">
        <v>0.63402099999999995</v>
      </c>
      <c r="S53">
        <v>2.90442</v>
      </c>
      <c r="T53">
        <f>-(Table134[[#This Row],[time]]-2)*2</f>
        <v>-1.80884</v>
      </c>
      <c r="U53">
        <v>61.001399999999997</v>
      </c>
      <c r="V53">
        <v>2.90442</v>
      </c>
      <c r="W53">
        <f>-(Table134[[#This Row],[time]]-2)*2</f>
        <v>-1.80884</v>
      </c>
      <c r="X53">
        <v>6.9733400000000003</v>
      </c>
    </row>
    <row r="54" spans="1:24" x14ac:dyDescent="0.3">
      <c r="A54">
        <v>2.95797</v>
      </c>
      <c r="B54">
        <f>-(Table134[[#This Row],[time]]-2)*2</f>
        <v>-1.91594</v>
      </c>
      <c r="C54">
        <v>28.782699999999998</v>
      </c>
      <c r="D54">
        <v>2.95797</v>
      </c>
      <c r="E54">
        <f>-(Table134[[#This Row],[time]]-2)*2</f>
        <v>-1.91594</v>
      </c>
      <c r="F54">
        <v>3.83322E-3</v>
      </c>
      <c r="G54">
        <v>2.95797</v>
      </c>
      <c r="H54">
        <f>-(Table134[[#This Row],[time]]-2)*2</f>
        <v>-1.91594</v>
      </c>
      <c r="I54">
        <v>33.305</v>
      </c>
      <c r="J54">
        <v>2.95797</v>
      </c>
      <c r="K54">
        <f>-(Table134[[#This Row],[time]]-2)*2</f>
        <v>-1.91594</v>
      </c>
      <c r="L54">
        <v>4.1413599999999997</v>
      </c>
      <c r="M54">
        <v>2.95797</v>
      </c>
      <c r="N54">
        <f>-(Table134[[#This Row],[time]]-2)*2</f>
        <v>-1.91594</v>
      </c>
      <c r="O54">
        <v>42.891500000000001</v>
      </c>
      <c r="P54">
        <v>2.95797</v>
      </c>
      <c r="Q54">
        <f>-(Table134[[#This Row],[time]]-2)*2</f>
        <v>-1.91594</v>
      </c>
      <c r="R54">
        <v>0.393372</v>
      </c>
      <c r="S54">
        <v>2.95797</v>
      </c>
      <c r="T54">
        <f>-(Table134[[#This Row],[time]]-2)*2</f>
        <v>-1.91594</v>
      </c>
      <c r="U54">
        <v>64.699600000000004</v>
      </c>
      <c r="V54">
        <v>2.95797</v>
      </c>
      <c r="W54">
        <f>-(Table134[[#This Row],[time]]-2)*2</f>
        <v>-1.91594</v>
      </c>
      <c r="X54">
        <v>5.8913900000000003</v>
      </c>
    </row>
    <row r="55" spans="1:24" x14ac:dyDescent="0.3">
      <c r="A55">
        <v>3</v>
      </c>
      <c r="B55">
        <f>-(Table134[[#This Row],[time]]-2)*2</f>
        <v>-2</v>
      </c>
      <c r="C55">
        <v>29.988199999999999</v>
      </c>
      <c r="D55">
        <v>3</v>
      </c>
      <c r="E55">
        <f>-(Table134[[#This Row],[time]]-2)*2</f>
        <v>-2</v>
      </c>
      <c r="F55">
        <v>3.7134500000000001E-3</v>
      </c>
      <c r="G55">
        <v>3</v>
      </c>
      <c r="H55">
        <f>-(Table134[[#This Row],[time]]-2)*2</f>
        <v>-2</v>
      </c>
      <c r="I55">
        <v>34.805700000000002</v>
      </c>
      <c r="J55">
        <v>3</v>
      </c>
      <c r="K55">
        <f>-(Table134[[#This Row],[time]]-2)*2</f>
        <v>-2</v>
      </c>
      <c r="L55">
        <v>4.0047899999999998</v>
      </c>
      <c r="M55">
        <v>3</v>
      </c>
      <c r="N55">
        <f>-(Table134[[#This Row],[time]]-2)*2</f>
        <v>-2</v>
      </c>
      <c r="O55">
        <v>44.310499999999998</v>
      </c>
      <c r="P55">
        <v>3</v>
      </c>
      <c r="Q55">
        <f>-(Table134[[#This Row],[time]]-2)*2</f>
        <v>-2</v>
      </c>
      <c r="R55">
        <v>0.29865799999999998</v>
      </c>
      <c r="S55">
        <v>3</v>
      </c>
      <c r="T55">
        <f>-(Table134[[#This Row],[time]]-2)*2</f>
        <v>-2</v>
      </c>
      <c r="U55">
        <v>66.391000000000005</v>
      </c>
      <c r="V55">
        <v>3</v>
      </c>
      <c r="W55">
        <f>-(Table134[[#This Row],[time]]-2)*2</f>
        <v>-2</v>
      </c>
      <c r="X55">
        <v>5.3855000000000004</v>
      </c>
    </row>
  </sheetData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683967DB5AE41860A7407BF7B93BB" ma:contentTypeVersion="12" ma:contentTypeDescription="Create a new document." ma:contentTypeScope="" ma:versionID="32914b1e93c1b795c4bbc78d8c5b99d5">
  <xsd:schema xmlns:xsd="http://www.w3.org/2001/XMLSchema" xmlns:xs="http://www.w3.org/2001/XMLSchema" xmlns:p="http://schemas.microsoft.com/office/2006/metadata/properties" xmlns:ns3="f46330e8-2dd1-40f0-b204-735adb595018" xmlns:ns4="fc18049f-9f74-4861-8203-09942736864f" targetNamespace="http://schemas.microsoft.com/office/2006/metadata/properties" ma:root="true" ma:fieldsID="0ffc79af79dd16ac86f1e2e504811020" ns3:_="" ns4:_="">
    <xsd:import namespace="f46330e8-2dd1-40f0-b204-735adb595018"/>
    <xsd:import namespace="fc18049f-9f74-4861-8203-0994273686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330e8-2dd1-40f0-b204-735adb59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8049f-9f74-4861-8203-099427368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1281BB9-971F-4FFA-97B4-88C27EBBE7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330e8-2dd1-40f0-b204-735adb595018"/>
    <ds:schemaRef ds:uri="fc18049f-9f74-4861-8203-099427368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C717193-D455-403D-8668-9A731238DE1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2182C0-A9B8-4FF8-8326-DE4E8C30B75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Turner, Sophie</cp:lastModifiedBy>
  <dcterms:created xsi:type="dcterms:W3CDTF">2021-01-07T17:23:23Z</dcterms:created>
  <dcterms:modified xsi:type="dcterms:W3CDTF">2021-01-07T17:28:01Z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0x0101003D5683967DB5AE41860A7407BF7B93BB</vt:lpwstr>
  </property>
</Properties>
</file>