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acetContactFoceMagnitude\Intact\"/>
    </mc:Choice>
  </mc:AlternateContent>
  <xr:revisionPtr revIDLastSave="17" documentId="8_{7A85E830-6F3E-4542-980E-1A46C5A427D4}" xr6:coauthVersionLast="45" xr6:coauthVersionMax="45" xr10:uidLastSave="{D6B1238B-A3C3-47B5-A2EA-AFFC38576836}"/>
  <bookViews>
    <workbookView xWindow="3276" yWindow="3276" windowWidth="17280" windowHeight="9024" xr2:uid="{161278DD-7D66-4776-BFD0-0CA8DA425F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<sst xmlns="http://schemas.openxmlformats.org/spreadsheetml/2006/main" count="76" uniqueCount="20">
  <si>
    <t xml:space="preserve">4P intact </t>
  </si>
  <si>
    <t>TLC_4P_1-26.odb</t>
  </si>
  <si>
    <t>units=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</si>
  <si>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</si>
  <si>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</si>
  <si>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</si>
  <si>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</si>
  <si>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</si>
  <si>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</si>
  <si>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</si>
  <si>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</si>
  <si>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</si>
  <si>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</si>
  <si>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4N intact model</t>
  </si>
  <si>
    <t>TLC_4N_1-26.odb</t>
  </si>
  <si>
    <t>moment is negative bc of rotation</t>
  </si>
  <si>
    <t>Newtons</t>
  </si>
  <si>
    <t>CFNM</t>
  </si>
  <si>
    <t>Facet Contact Force Magnitude (CFNM)</t>
  </si>
  <si>
    <t xml:space="preserve">Newtons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</si>
</sst>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1AE07F-AA77-40CF-B534-5695554D74A6}" name="Table1" displayName="Table1" ref="A5:C26" totalsRowShown="0">
  <autoFilter ref="A5:C26" xr:uid="{3BB09398-D340-478A-BE79-3107620D2C22}"/>
  <tableColumns count="3">
    <tableColumn id="1" xr3:uid="{6AE82BE5-851B-45B5-89B5-3D8C2F6C79F8}" name="time"/>
    <tableColumn id="2" xr3:uid="{8A3A347B-D18A-4AA5-A438-9C4295DF109A}" name="moment" dataDxfId="15">
      <calculatedColumnFormula>(Table1[[#This Row],[time]]-2)*2</calculatedColumnFormula>
    </tableColumn>
    <tableColumn id="3" xr3:uid="{16AFC73E-41A3-4B85-BBAD-1ACE97B7BD0A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B94BB3-0A96-4C64-934B-C8637CA4E12D}" name="Table235" displayName="Table235" ref="D34:F55" totalsRowShown="0">
  <autoFilter ref="D34:F55" xr:uid="{0037FA43-AE3C-4A42-975B-CE597DDEE423}"/>
  <tableColumns count="3">
    <tableColumn id="1" xr3:uid="{C3EC8029-210D-4909-898C-01500B3D1C46}" name="time"/>
    <tableColumn id="2" xr3:uid="{08144938-87CE-489C-9D3B-EA7F14DC9BDD}" name="moment" dataDxfId="6">
      <calculatedColumnFormula>-(Table134[[#This Row],[time]]-2)*2</calculatedColumnFormula>
    </tableColumn>
    <tableColumn id="3" xr3:uid="{4D536A4F-66B8-43E6-AC85-9B1DA5CB452E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F9106C-737C-42DD-A0A7-B6E9B54DB6BD}" name="Table336" displayName="Table336" ref="G34:I55" totalsRowShown="0">
  <autoFilter ref="G34:I55" xr:uid="{8418AD67-9195-43FB-ADC9-B3BCC95AB709}"/>
  <tableColumns count="3">
    <tableColumn id="1" xr3:uid="{8C180B46-1420-402D-A6A4-F4D5FB82F5B5}" name="time"/>
    <tableColumn id="2" xr3:uid="{3BAD56ED-C7AA-44EF-B515-347FE31C92EF}" name="moment" dataDxfId="5">
      <calculatedColumnFormula>-(Table134[[#This Row],[time]]-2)*2</calculatedColumnFormula>
    </tableColumn>
    <tableColumn id="3" xr3:uid="{69C739DE-AD67-4425-A269-4BDA6D718FEC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E5E84C1-17B1-46C0-83DC-0C365C5A2369}" name="Table437" displayName="Table437" ref="J34:L55" totalsRowShown="0">
  <autoFilter ref="J34:L55" xr:uid="{111EC9B7-74D2-4EF2-B8B6-A17D434B5280}"/>
  <tableColumns count="3">
    <tableColumn id="1" xr3:uid="{A85F50FB-8B8E-41A5-A766-EAC8F642EB3B}" name="time"/>
    <tableColumn id="2" xr3:uid="{2030F4E9-4535-45F3-A75F-52C222049DC0}" name="moment" dataDxfId="4">
      <calculatedColumnFormula>-(Table134[[#This Row],[time]]-2)*2</calculatedColumnFormula>
    </tableColumn>
    <tableColumn id="3" xr3:uid="{35A06B7D-2CC4-4136-977A-D70C36C2F892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0114AAA-FA7F-4DDC-A47B-37BF10BDD4CE}" name="Table538" displayName="Table538" ref="M34:O55" totalsRowShown="0">
  <autoFilter ref="M34:O55" xr:uid="{AF6951CB-303E-4F69-B0D9-7EFD945F0881}"/>
  <tableColumns count="3">
    <tableColumn id="1" xr3:uid="{3DE12A83-A22F-436E-9796-9022DB3D1F89}" name="time"/>
    <tableColumn id="2" xr3:uid="{231A1A3B-9F39-4B56-8BCB-6DE86EC37AEB}" name="moment" dataDxfId="3">
      <calculatedColumnFormula>-(Table134[[#This Row],[time]]-2)*2</calculatedColumnFormula>
    </tableColumn>
    <tableColumn id="3" xr3:uid="{C954BBF4-FB7B-4DB3-805F-9668230AB74B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6F9D38-F592-44CA-A216-B1AA246803EC}" name="Table639" displayName="Table639" ref="P34:R55" totalsRowShown="0">
  <autoFilter ref="P34:R55" xr:uid="{A107A3D2-D708-4B31-B6CE-8F642D5DA91C}"/>
  <tableColumns count="3">
    <tableColumn id="1" xr3:uid="{F0496F0B-2239-4398-B77C-0C159480335A}" name="time"/>
    <tableColumn id="2" xr3:uid="{96FCA743-A127-4C4E-BCC2-ADD1E6DB0C60}" name="moment" dataDxfId="2">
      <calculatedColumnFormula>-(Table134[[#This Row],[time]]-2)*2</calculatedColumnFormula>
    </tableColumn>
    <tableColumn id="3" xr3:uid="{2BC93D23-F1BC-4D53-8ADA-D309E68C7D2C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EBF92F-7155-458C-B15C-9AE8BF21F89A}" name="Table740" displayName="Table740" ref="S34:U55" totalsRowShown="0">
  <autoFilter ref="S34:U55" xr:uid="{43A93B3F-8645-4BE6-8FC2-0CE94477908D}"/>
  <tableColumns count="3">
    <tableColumn id="1" xr3:uid="{1F576E25-00CA-4D44-8BAF-6697A0DB4400}" name="time"/>
    <tableColumn id="2" xr3:uid="{6FD94AD3-2BA6-494F-9007-9F7BB76A6ACE}" name="moment" dataDxfId="1">
      <calculatedColumnFormula>-(Table134[[#This Row],[time]]-2)*2</calculatedColumnFormula>
    </tableColumn>
    <tableColumn id="3" xr3:uid="{A5D7E150-E529-41B7-84CE-551D7AC2B13E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8ACFF1-641C-46B1-BF32-2FF9548D4308}" name="Table841" displayName="Table841" ref="V34:X55" totalsRowShown="0">
  <autoFilter ref="V34:X55" xr:uid="{EB49FDE3-2F6B-400B-8A12-B5A1A4921EC9}"/>
  <tableColumns count="3">
    <tableColumn id="1" xr3:uid="{C27E6112-E2E3-41EF-AE68-CFB34EAD9A54}" name="time"/>
    <tableColumn id="2" xr3:uid="{EDA494FD-A23B-463D-8793-9CAE0EE56BF2}" name="moment" dataDxfId="0">
      <calculatedColumnFormula>-(Table134[[#This Row],[time]]-2)*2</calculatedColumnFormula>
    </tableColumn>
    <tableColumn id="3" xr3:uid="{E218EEC0-79AA-40FB-997E-E0DA40359D7D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71E15-89D5-408E-BAA9-51B3616B4ADA}" name="Table2" displayName="Table2" ref="D5:F26" totalsRowShown="0">
  <autoFilter ref="D5:F26" xr:uid="{990E3224-ACA4-4EE1-BA49-DA1661A8E4B4}"/>
  <tableColumns count="3">
    <tableColumn id="1" xr3:uid="{24F6C569-EB63-471E-AB09-26D0CBCB7189}" name="time"/>
    <tableColumn id="2" xr3:uid="{82F20E2F-D2B2-45D5-81B4-1F0EEBA4597D}" name="moment" dataDxfId="14">
      <calculatedColumnFormula>(Table2[[#This Row],[time]]-2)*2</calculatedColumnFormula>
    </tableColumn>
    <tableColumn id="3" xr3:uid="{7DAFD03A-0E2F-446D-B204-421B729D8773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5100EA-4328-4BAE-9161-6474FDCFF970}" name="Table3" displayName="Table3" ref="G5:I26" totalsRowShown="0">
  <autoFilter ref="G5:I26" xr:uid="{DA77F04C-05A5-4259-9D60-AB91B701963E}"/>
  <tableColumns count="3">
    <tableColumn id="1" xr3:uid="{9B25B6A0-1455-48C0-8775-C852E1034914}" name="time"/>
    <tableColumn id="2" xr3:uid="{E57EDA03-38C5-4B35-B33D-C32EEA670375}" name="moment" dataDxfId="13">
      <calculatedColumnFormula>(Table3[[#This Row],[time]]-2)*2</calculatedColumnFormula>
    </tableColumn>
    <tableColumn id="3" xr3:uid="{9955D4BE-89B0-4A9F-B54D-F848C924D18A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68B68B-6C92-44C9-BC59-EB53D4860FCB}" name="Table4" displayName="Table4" ref="J5:L26" totalsRowShown="0">
  <autoFilter ref="J5:L26" xr:uid="{73D110B6-4738-4B3D-AEDD-F050260BC0EA}"/>
  <tableColumns count="3">
    <tableColumn id="1" xr3:uid="{AA8F7473-3F17-47AD-9655-183DD18122F5}" name="time"/>
    <tableColumn id="2" xr3:uid="{485829A3-3321-46F8-9762-C20AF114A664}" name="moment" dataDxfId="12">
      <calculatedColumnFormula>(Table4[[#This Row],[time]]-2)*2</calculatedColumnFormula>
    </tableColumn>
    <tableColumn id="3" xr3:uid="{345D337D-CE8E-488F-869B-3616D44B9D66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5611CA-563E-4D45-A0AB-F6D9B10ACBD2}" name="Table5" displayName="Table5" ref="M5:O26" totalsRowShown="0">
  <autoFilter ref="M5:O26" xr:uid="{FDBCF786-16C3-49FD-BE6E-EAD3B0E5A98E}"/>
  <tableColumns count="3">
    <tableColumn id="1" xr3:uid="{ADF5DA36-3C35-433E-90EE-AF0AF88BD692}" name="time"/>
    <tableColumn id="2" xr3:uid="{0E633E39-7256-499A-8C29-86AE82ED116F}" name="moment" dataDxfId="11">
      <calculatedColumnFormula>(Table5[[#This Row],[time]]-2)*2</calculatedColumnFormula>
    </tableColumn>
    <tableColumn id="3" xr3:uid="{4DB1E521-FE71-4AA0-9EC0-13B2177B25AB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1A86EC-6AA8-45C7-B3D9-8EEFC3718A7E}" name="Table6" displayName="Table6" ref="P5:R26" totalsRowShown="0">
  <autoFilter ref="P5:R26" xr:uid="{B23D7BBA-F32D-4E10-BCC3-1BB7E196E120}"/>
  <tableColumns count="3">
    <tableColumn id="1" xr3:uid="{906BF2A8-2466-43A8-B55B-72F2A8F04C13}" name="time"/>
    <tableColumn id="2" xr3:uid="{D9278F13-531E-4197-9608-17DC284931B6}" name="moment" dataDxfId="10">
      <calculatedColumnFormula>(Table6[[#This Row],[time]]-2)*2</calculatedColumnFormula>
    </tableColumn>
    <tableColumn id="3" xr3:uid="{E6FB376F-5957-47FB-B2C2-3AA3C20ABB6A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9418CF-AE97-430B-95AD-AADFEAB8F20B}" name="Table7" displayName="Table7" ref="S5:U26" totalsRowShown="0">
  <autoFilter ref="S5:U26" xr:uid="{95A7C6F7-F5B6-4E23-82EE-462250122140}"/>
  <tableColumns count="3">
    <tableColumn id="1" xr3:uid="{9D6B505B-116F-451E-BC98-4B6D0162B677}" name="time"/>
    <tableColumn id="2" xr3:uid="{DCFFD237-B11C-44F1-A089-02A730223455}" name="moment" dataDxfId="9">
      <calculatedColumnFormula>(Table7[[#This Row],[time]]-2)*2</calculatedColumnFormula>
    </tableColumn>
    <tableColumn id="3" xr3:uid="{00CDED88-3466-4B74-B97C-C7138E7D383F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57A500-5FC8-4A58-AD53-A13BBCA4EC16}" name="Table8" displayName="Table8" ref="V5:X26" totalsRowShown="0">
  <autoFilter ref="V5:X26" xr:uid="{BF654E4A-AE84-41DE-A902-550FAE9300F3}"/>
  <tableColumns count="3">
    <tableColumn id="1" xr3:uid="{E44A013F-32F2-41A9-927D-494DFDA702D6}" name="time"/>
    <tableColumn id="2" xr3:uid="{A4944280-2FFE-42A0-B893-C7097D6E62EB}" name="moment" dataDxfId="8">
      <calculatedColumnFormula>(Table8[[#This Row],[time]]-2)*2</calculatedColumnFormula>
    </tableColumn>
    <tableColumn id="3" xr3:uid="{7E5CA657-BC60-4200-A627-1F74852E896F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F2D799-B682-4EAF-9000-9BA76CF5D8DD}" name="Table134" displayName="Table134" ref="A34:C55" totalsRowShown="0">
  <autoFilter ref="A34:C55" xr:uid="{B3DB2CBD-A9B3-4EB5-B143-8508C80D59B3}"/>
  <tableColumns count="3">
    <tableColumn id="1" xr3:uid="{3993C8D7-B2CD-4E8A-9B27-5A7B0BD8ECBB}" name="time"/>
    <tableColumn id="2" xr3:uid="{EBCDF151-40FB-496E-9155-B3674D277499}" name="moment" dataDxfId="7">
      <calculatedColumnFormula>-(Table134[[#This Row],[time]]-2)*2</calculatedColumnFormula>
    </tableColumn>
    <tableColumn id="3" xr3:uid="{3C796950-D880-459E-A86B-31B08AE61D57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A6E5-C29A-40AE-9961-EBA76CFC15DD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0</v>
      </c>
      <c r="D1" t="s">
        <v>18</v>
      </c>
    </row>
    <row r="2" spans="1:24" x14ac:dyDescent="0.3">
      <c r="A2" t="s">
        <v>1</v>
      </c>
      <c r="D2" t="s">
        <v>2</v>
      </c>
      <c r="E2" t="s">
        <v>16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17</v>
      </c>
      <c r="D5" t="s">
        <v>11</v>
      </c>
      <c r="E5" t="s">
        <v>12</v>
      </c>
      <c r="F5" t="s">
        <v>17</v>
      </c>
      <c r="G5" t="s">
        <v>11</v>
      </c>
      <c r="H5" t="s">
        <v>12</v>
      </c>
      <c r="I5" t="s">
        <v>17</v>
      </c>
      <c r="J5" t="s">
        <v>11</v>
      </c>
      <c r="K5" t="s">
        <v>12</v>
      </c>
      <c r="L5" t="s">
        <v>17</v>
      </c>
      <c r="M5" t="s">
        <v>11</v>
      </c>
      <c r="N5" t="s">
        <v>12</v>
      </c>
      <c r="O5" t="s">
        <v>17</v>
      </c>
      <c r="P5" t="s">
        <v>11</v>
      </c>
      <c r="Q5" t="s">
        <v>12</v>
      </c>
      <c r="R5" t="s">
        <v>17</v>
      </c>
      <c r="S5" t="s">
        <v>11</v>
      </c>
      <c r="T5" t="s">
        <v>12</v>
      </c>
      <c r="U5" t="s">
        <v>17</v>
      </c>
      <c r="V5" t="s">
        <v>11</v>
      </c>
      <c r="W5" t="s">
        <v>12</v>
      </c>
      <c r="X5" t="s">
        <v>17</v>
      </c>
    </row>
    <row r="6" spans="1:24" x14ac:dyDescent="0.3">
      <c r="A6">
        <v>2</v>
      </c>
      <c r="B6">
        <f>(Table1[[#This Row],[time]]-2)*2</f>
        <v>0</v>
      </c>
      <c r="C6">
        <v>9.7512600000000003</v>
      </c>
      <c r="D6">
        <v>2</v>
      </c>
      <c r="E6">
        <f>(Table2[[#This Row],[time]]-2)*2</f>
        <v>0</v>
      </c>
      <c r="F6">
        <v>2.6341000000000001</v>
      </c>
      <c r="G6">
        <v>2</v>
      </c>
      <c r="H6">
        <f>(Table3[[#This Row],[time]]-2)*2</f>
        <v>0</v>
      </c>
      <c r="I6">
        <v>2.43161</v>
      </c>
      <c r="J6">
        <v>2</v>
      </c>
      <c r="K6">
        <f>(Table4[[#This Row],[time]]-2)*2</f>
        <v>0</v>
      </c>
      <c r="L6">
        <v>5.1691200000000004</v>
      </c>
      <c r="M6">
        <v>2</v>
      </c>
      <c r="N6">
        <f>(Table5[[#This Row],[time]]-2)*2</f>
        <v>0</v>
      </c>
      <c r="O6">
        <v>4.71889</v>
      </c>
      <c r="P6">
        <v>2</v>
      </c>
      <c r="Q6">
        <f>(Table6[[#This Row],[time]]-2)*2</f>
        <v>0</v>
      </c>
      <c r="R6">
        <v>12.0952</v>
      </c>
      <c r="S6">
        <v>2</v>
      </c>
      <c r="T6">
        <f>(Table7[[#This Row],[time]]-2)*2</f>
        <v>0</v>
      </c>
      <c r="U6">
        <v>21.17</v>
      </c>
      <c r="V6">
        <v>2</v>
      </c>
      <c r="W6">
        <f>(Table8[[#This Row],[time]]-2)*2</f>
        <v>0</v>
      </c>
      <c r="X6">
        <v>21.1831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8.9161900000000003</v>
      </c>
      <c r="D7">
        <v>2.0575000000000001</v>
      </c>
      <c r="E7">
        <f>(Table2[[#This Row],[time]]-2)*2</f>
        <v>0.11500000000000021</v>
      </c>
      <c r="F7">
        <v>1.6484000000000001</v>
      </c>
      <c r="G7">
        <v>2.0575000000000001</v>
      </c>
      <c r="H7">
        <f>(Table3[[#This Row],[time]]-2)*2</f>
        <v>0.11500000000000021</v>
      </c>
      <c r="I7">
        <v>0.46213599999999999</v>
      </c>
      <c r="J7">
        <v>2.0575000000000001</v>
      </c>
      <c r="K7">
        <f>(Table4[[#This Row],[time]]-2)*2</f>
        <v>0.11500000000000021</v>
      </c>
      <c r="L7">
        <v>2.9265500000000002</v>
      </c>
      <c r="M7">
        <v>2.0575000000000001</v>
      </c>
      <c r="N7">
        <f>(Table5[[#This Row],[time]]-2)*2</f>
        <v>0.11500000000000021</v>
      </c>
      <c r="O7">
        <v>2.3079100000000001</v>
      </c>
      <c r="P7">
        <v>2.0575000000000001</v>
      </c>
      <c r="Q7">
        <f>(Table6[[#This Row],[time]]-2)*2</f>
        <v>0.11500000000000021</v>
      </c>
      <c r="R7">
        <v>9.2362099999999998</v>
      </c>
      <c r="S7">
        <v>2.0575000000000001</v>
      </c>
      <c r="T7">
        <f>(Table7[[#This Row],[time]]-2)*2</f>
        <v>0.11500000000000021</v>
      </c>
      <c r="U7">
        <v>20.023800000000001</v>
      </c>
      <c r="V7">
        <v>2.0575000000000001</v>
      </c>
      <c r="W7">
        <f>(Table8[[#This Row],[time]]-2)*2</f>
        <v>0.11500000000000021</v>
      </c>
      <c r="X7">
        <v>19.837900000000001</v>
      </c>
    </row>
    <row r="8" spans="1:24" x14ac:dyDescent="0.3">
      <c r="A8">
        <v>2.1025</v>
      </c>
      <c r="B8">
        <f>(Table1[[#This Row],[time]]-2)*2</f>
        <v>0.20500000000000007</v>
      </c>
      <c r="C8">
        <v>8.14602</v>
      </c>
      <c r="D8">
        <v>2.1025</v>
      </c>
      <c r="E8">
        <f>(Table2[[#This Row],[time]]-2)*2</f>
        <v>0.20500000000000007</v>
      </c>
      <c r="F8">
        <v>0.87406399999999995</v>
      </c>
      <c r="G8">
        <v>2.1025</v>
      </c>
      <c r="H8">
        <f>(Table3[[#This Row],[time]]-2)*2</f>
        <v>0.20500000000000007</v>
      </c>
      <c r="I8">
        <v>4.59736E-3</v>
      </c>
      <c r="J8">
        <v>2.1025</v>
      </c>
      <c r="K8">
        <f>(Table4[[#This Row],[time]]-2)*2</f>
        <v>0.20500000000000007</v>
      </c>
      <c r="L8">
        <v>1.1512100000000001</v>
      </c>
      <c r="M8">
        <v>2.1025</v>
      </c>
      <c r="N8">
        <f>(Table5[[#This Row],[time]]-2)*2</f>
        <v>0.20500000000000007</v>
      </c>
      <c r="O8">
        <v>1.52485</v>
      </c>
      <c r="P8">
        <v>2.1025</v>
      </c>
      <c r="Q8">
        <f>(Table6[[#This Row],[time]]-2)*2</f>
        <v>0.20500000000000007</v>
      </c>
      <c r="R8">
        <v>8.0119500000000006</v>
      </c>
      <c r="S8">
        <v>2.1025</v>
      </c>
      <c r="T8">
        <f>(Table7[[#This Row],[time]]-2)*2</f>
        <v>0.20500000000000007</v>
      </c>
      <c r="U8">
        <v>19.291599999999999</v>
      </c>
      <c r="V8">
        <v>2.1025</v>
      </c>
      <c r="W8">
        <f>(Table8[[#This Row],[time]]-2)*2</f>
        <v>0.20500000000000007</v>
      </c>
      <c r="X8">
        <v>18.937000000000001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7.5857700000000001</v>
      </c>
      <c r="D9">
        <v>2.1671900000000002</v>
      </c>
      <c r="E9">
        <f>(Table2[[#This Row],[time]]-2)*2</f>
        <v>0.33438000000000034</v>
      </c>
      <c r="F9">
        <v>0.321517</v>
      </c>
      <c r="G9">
        <v>2.1671900000000002</v>
      </c>
      <c r="H9">
        <f>(Table3[[#This Row],[time]]-2)*2</f>
        <v>0.33438000000000034</v>
      </c>
      <c r="I9">
        <v>4.1765600000000002E-3</v>
      </c>
      <c r="J9">
        <v>2.1671900000000002</v>
      </c>
      <c r="K9">
        <f>(Table4[[#This Row],[time]]-2)*2</f>
        <v>0.33438000000000034</v>
      </c>
      <c r="L9">
        <v>0.17988100000000001</v>
      </c>
      <c r="M9">
        <v>2.1671900000000002</v>
      </c>
      <c r="N9">
        <f>(Table5[[#This Row],[time]]-2)*2</f>
        <v>0.33438000000000034</v>
      </c>
      <c r="O9">
        <v>0.93001</v>
      </c>
      <c r="P9">
        <v>2.1671900000000002</v>
      </c>
      <c r="Q9">
        <f>(Table6[[#This Row],[time]]-2)*2</f>
        <v>0.33438000000000034</v>
      </c>
      <c r="R9">
        <v>6.75868</v>
      </c>
      <c r="S9">
        <v>2.1671900000000002</v>
      </c>
      <c r="T9">
        <f>(Table7[[#This Row],[time]]-2)*2</f>
        <v>0.33438000000000034</v>
      </c>
      <c r="U9">
        <v>18.409700000000001</v>
      </c>
      <c r="V9">
        <v>2.1671900000000002</v>
      </c>
      <c r="W9">
        <f>(Table8[[#This Row],[time]]-2)*2</f>
        <v>0.33438000000000034</v>
      </c>
      <c r="X9">
        <v>17.754300000000001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7.4713000000000003</v>
      </c>
      <c r="D10">
        <v>2.2146499999999998</v>
      </c>
      <c r="E10" t="s">
        <v>19</v>
      </c>
      <c r="F10">
        <v>0.19158700000000001</v>
      </c>
      <c r="G10">
        <v>2.2146499999999998</v>
      </c>
      <c r="H10">
        <f>(Table3[[#This Row],[time]]-2)*2</f>
        <v>0.42929999999999957</v>
      </c>
      <c r="I10">
        <v>4.09904E-3</v>
      </c>
      <c r="J10">
        <v>2.2146499999999998</v>
      </c>
      <c r="K10">
        <f>(Table4[[#This Row],[time]]-2)*2</f>
        <v>0.42929999999999957</v>
      </c>
      <c r="L10">
        <v>6.0601500000000003E-2</v>
      </c>
      <c r="M10">
        <v>2.2146499999999998</v>
      </c>
      <c r="N10">
        <f>(Table5[[#This Row],[time]]-2)*2</f>
        <v>0.42929999999999957</v>
      </c>
      <c r="O10">
        <v>0.56042199999999998</v>
      </c>
      <c r="P10">
        <v>2.2146499999999998</v>
      </c>
      <c r="Q10">
        <f>(Table6[[#This Row],[time]]-2)*2</f>
        <v>0.42929999999999957</v>
      </c>
      <c r="R10">
        <v>5.91533</v>
      </c>
      <c r="S10">
        <v>2.2146499999999998</v>
      </c>
      <c r="T10">
        <f>(Table7[[#This Row],[time]]-2)*2</f>
        <v>0.42929999999999957</v>
      </c>
      <c r="U10">
        <v>17.754000000000001</v>
      </c>
      <c r="V10">
        <v>2.2146499999999998</v>
      </c>
      <c r="W10">
        <f>(Table8[[#This Row],[time]]-2)*2</f>
        <v>0.42929999999999957</v>
      </c>
      <c r="X10">
        <v>16.884399999999999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7.2956399999999997</v>
      </c>
      <c r="D11">
        <v>2.2715999999999998</v>
      </c>
      <c r="E11">
        <f>(Table2[[#This Row],[time]]-2)*2</f>
        <v>0.54319999999999968</v>
      </c>
      <c r="F11">
        <v>0.13397000000000001</v>
      </c>
      <c r="G11">
        <v>2.2715999999999998</v>
      </c>
      <c r="H11">
        <f>(Table3[[#This Row],[time]]-2)*2</f>
        <v>0.54319999999999968</v>
      </c>
      <c r="I11">
        <v>3.9952E-3</v>
      </c>
      <c r="J11">
        <v>2.2715999999999998</v>
      </c>
      <c r="K11">
        <f>(Table4[[#This Row],[time]]-2)*2</f>
        <v>0.54319999999999968</v>
      </c>
      <c r="L11">
        <v>6.5609199999999996E-3</v>
      </c>
      <c r="M11">
        <v>2.2715999999999998</v>
      </c>
      <c r="N11">
        <f>(Table5[[#This Row],[time]]-2)*2</f>
        <v>0.54319999999999968</v>
      </c>
      <c r="O11">
        <v>0.14278199999999999</v>
      </c>
      <c r="P11">
        <v>2.2715999999999998</v>
      </c>
      <c r="Q11">
        <f>(Table6[[#This Row],[time]]-2)*2</f>
        <v>0.54319999999999968</v>
      </c>
      <c r="R11">
        <v>4.9599500000000001</v>
      </c>
      <c r="S11">
        <v>2.2715999999999998</v>
      </c>
      <c r="T11">
        <f>(Table7[[#This Row],[time]]-2)*2</f>
        <v>0.54319999999999968</v>
      </c>
      <c r="U11">
        <v>16.973299999999998</v>
      </c>
      <c r="V11">
        <v>2.2715999999999998</v>
      </c>
      <c r="W11">
        <f>(Table8[[#This Row],[time]]-2)*2</f>
        <v>0.54319999999999968</v>
      </c>
      <c r="X11">
        <v>15.862</v>
      </c>
    </row>
    <row r="12" spans="1:24" x14ac:dyDescent="0.3">
      <c r="A12">
        <v>2.32233</v>
      </c>
      <c r="B12">
        <f>(Table1[[#This Row],[time]]-2)*2</f>
        <v>0.64466000000000001</v>
      </c>
      <c r="C12">
        <v>7.15076</v>
      </c>
      <c r="D12">
        <v>2.32233</v>
      </c>
      <c r="E12">
        <f>(Table2[[#This Row],[time]]-2)*2</f>
        <v>0.64466000000000001</v>
      </c>
      <c r="F12">
        <v>8.3015099999999994E-2</v>
      </c>
      <c r="G12">
        <v>2.32233</v>
      </c>
      <c r="H12">
        <f>(Table3[[#This Row],[time]]-2)*2</f>
        <v>0.64466000000000001</v>
      </c>
      <c r="I12">
        <v>3.8960900000000001E-3</v>
      </c>
      <c r="J12">
        <v>2.32233</v>
      </c>
      <c r="K12">
        <f>(Table4[[#This Row],[time]]-2)*2</f>
        <v>0.64466000000000001</v>
      </c>
      <c r="L12">
        <v>5.5216099999999997E-3</v>
      </c>
      <c r="M12">
        <v>2.32233</v>
      </c>
      <c r="N12">
        <f>(Table5[[#This Row],[time]]-2)*2</f>
        <v>0.64466000000000001</v>
      </c>
      <c r="O12">
        <v>5.5070400000000004E-3</v>
      </c>
      <c r="P12">
        <v>2.32233</v>
      </c>
      <c r="Q12">
        <f>(Table6[[#This Row],[time]]-2)*2</f>
        <v>0.64466000000000001</v>
      </c>
      <c r="R12">
        <v>4.2423400000000004</v>
      </c>
      <c r="S12">
        <v>2.32233</v>
      </c>
      <c r="T12">
        <f>(Table7[[#This Row],[time]]-2)*2</f>
        <v>0.64466000000000001</v>
      </c>
      <c r="U12">
        <v>16.328199999999999</v>
      </c>
      <c r="V12">
        <v>2.32233</v>
      </c>
      <c r="W12">
        <f>(Table8[[#This Row],[time]]-2)*2</f>
        <v>0.64466000000000001</v>
      </c>
      <c r="X12">
        <v>15.016999999999999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7.0191600000000003</v>
      </c>
      <c r="D13">
        <v>2.3587899999999999</v>
      </c>
      <c r="E13">
        <f>(Table2[[#This Row],[time]]-2)*2</f>
        <v>0.71757999999999988</v>
      </c>
      <c r="F13">
        <v>4.5560999999999997E-2</v>
      </c>
      <c r="G13">
        <v>2.3587899999999999</v>
      </c>
      <c r="H13">
        <f>(Table3[[#This Row],[time]]-2)*2</f>
        <v>0.71757999999999988</v>
      </c>
      <c r="I13">
        <v>3.83205E-3</v>
      </c>
      <c r="J13">
        <v>2.3587899999999999</v>
      </c>
      <c r="K13">
        <f>(Table4[[#This Row],[time]]-2)*2</f>
        <v>0.71757999999999988</v>
      </c>
      <c r="L13">
        <v>5.3786800000000003E-3</v>
      </c>
      <c r="M13">
        <v>2.3587899999999999</v>
      </c>
      <c r="N13">
        <f>(Table5[[#This Row],[time]]-2)*2</f>
        <v>0.71757999999999988</v>
      </c>
      <c r="O13">
        <v>4.9560799999999999E-3</v>
      </c>
      <c r="P13">
        <v>2.3587899999999999</v>
      </c>
      <c r="Q13">
        <f>(Table6[[#This Row],[time]]-2)*2</f>
        <v>0.71757999999999988</v>
      </c>
      <c r="R13">
        <v>3.7699400000000001</v>
      </c>
      <c r="S13">
        <v>2.3587899999999999</v>
      </c>
      <c r="T13">
        <f>(Table7[[#This Row],[time]]-2)*2</f>
        <v>0.71757999999999988</v>
      </c>
      <c r="U13">
        <v>15.8576</v>
      </c>
      <c r="V13">
        <v>2.3587899999999999</v>
      </c>
      <c r="W13">
        <f>(Table8[[#This Row],[time]]-2)*2</f>
        <v>0.71757999999999988</v>
      </c>
      <c r="X13">
        <v>14.4003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6.9005700000000001</v>
      </c>
      <c r="D14">
        <v>2.4015499999999999</v>
      </c>
      <c r="E14">
        <f>(Table2[[#This Row],[time]]-2)*2</f>
        <v>0.8030999999999997</v>
      </c>
      <c r="F14">
        <v>7.7115300000000003E-3</v>
      </c>
      <c r="G14">
        <v>2.4015499999999999</v>
      </c>
      <c r="H14">
        <f>(Table3[[#This Row],[time]]-2)*2</f>
        <v>0.8030999999999997</v>
      </c>
      <c r="I14">
        <v>3.7556600000000001E-3</v>
      </c>
      <c r="J14">
        <v>2.4015499999999999</v>
      </c>
      <c r="K14">
        <f>(Table4[[#This Row],[time]]-2)*2</f>
        <v>0.8030999999999997</v>
      </c>
      <c r="L14">
        <v>5.3045699999999998E-3</v>
      </c>
      <c r="M14">
        <v>2.4015499999999999</v>
      </c>
      <c r="N14">
        <f>(Table5[[#This Row],[time]]-2)*2</f>
        <v>0.8030999999999997</v>
      </c>
      <c r="O14">
        <v>4.7971799999999998E-3</v>
      </c>
      <c r="P14">
        <v>2.4015499999999999</v>
      </c>
      <c r="Q14">
        <f>(Table6[[#This Row],[time]]-2)*2</f>
        <v>0.8030999999999997</v>
      </c>
      <c r="R14">
        <v>3.2288999999999999</v>
      </c>
      <c r="S14">
        <v>2.4015499999999999</v>
      </c>
      <c r="T14">
        <f>(Table7[[#This Row],[time]]-2)*2</f>
        <v>0.8030999999999997</v>
      </c>
      <c r="U14">
        <v>15.2873</v>
      </c>
      <c r="V14">
        <v>2.4015499999999999</v>
      </c>
      <c r="W14">
        <f>(Table8[[#This Row],[time]]-2)*2</f>
        <v>0.8030999999999997</v>
      </c>
      <c r="X14">
        <v>13.6585</v>
      </c>
    </row>
    <row r="15" spans="1:24" x14ac:dyDescent="0.3">
      <c r="A15">
        <v>2.47973</v>
      </c>
      <c r="B15">
        <f>(Table1[[#This Row],[time]]-2)*2</f>
        <v>0.95945999999999998</v>
      </c>
      <c r="C15">
        <v>6.65909</v>
      </c>
      <c r="D15">
        <v>2.47973</v>
      </c>
      <c r="E15">
        <f>(Table2[[#This Row],[time]]-2)*2</f>
        <v>0.95945999999999998</v>
      </c>
      <c r="F15">
        <v>4.1329400000000002E-2</v>
      </c>
      <c r="G15">
        <v>2.47973</v>
      </c>
      <c r="H15">
        <f>(Table3[[#This Row],[time]]-2)*2</f>
        <v>0.95945999999999998</v>
      </c>
      <c r="I15">
        <v>3.6035300000000002E-3</v>
      </c>
      <c r="J15">
        <v>2.47973</v>
      </c>
      <c r="K15">
        <f>(Table4[[#This Row],[time]]-2)*2</f>
        <v>0.95945999999999998</v>
      </c>
      <c r="L15">
        <v>5.1512800000000003E-3</v>
      </c>
      <c r="M15">
        <v>2.47973</v>
      </c>
      <c r="N15">
        <f>(Table5[[#This Row],[time]]-2)*2</f>
        <v>0.95945999999999998</v>
      </c>
      <c r="O15">
        <v>4.5008699999999997E-3</v>
      </c>
      <c r="P15">
        <v>2.47973</v>
      </c>
      <c r="Q15">
        <f>(Table6[[#This Row],[time]]-2)*2</f>
        <v>0.95945999999999998</v>
      </c>
      <c r="R15">
        <v>2.3779300000000001</v>
      </c>
      <c r="S15">
        <v>2.47973</v>
      </c>
      <c r="T15">
        <f>(Table7[[#This Row],[time]]-2)*2</f>
        <v>0.95945999999999998</v>
      </c>
      <c r="U15">
        <v>14.168100000000001</v>
      </c>
      <c r="V15">
        <v>2.47973</v>
      </c>
      <c r="W15">
        <f>(Table8[[#This Row],[time]]-2)*2</f>
        <v>0.95945999999999998</v>
      </c>
      <c r="X15">
        <v>12.3263</v>
      </c>
    </row>
    <row r="16" spans="1:24" x14ac:dyDescent="0.3">
      <c r="A16">
        <v>2.51017</v>
      </c>
      <c r="B16">
        <f>(Table1[[#This Row],[time]]-2)*2</f>
        <v>1.02034</v>
      </c>
      <c r="C16">
        <v>6.5418799999999999</v>
      </c>
      <c r="D16">
        <v>2.51017</v>
      </c>
      <c r="E16">
        <f>(Table2[[#This Row],[time]]-2)*2</f>
        <v>1.02034</v>
      </c>
      <c r="F16">
        <v>5.8721599999999999E-2</v>
      </c>
      <c r="G16">
        <v>2.51017</v>
      </c>
      <c r="H16">
        <f>(Table3[[#This Row],[time]]-2)*2</f>
        <v>1.02034</v>
      </c>
      <c r="I16">
        <v>3.5400100000000001E-3</v>
      </c>
      <c r="J16">
        <v>2.51017</v>
      </c>
      <c r="K16">
        <f>(Table4[[#This Row],[time]]-2)*2</f>
        <v>1.02034</v>
      </c>
      <c r="L16">
        <v>5.0841999999999997E-3</v>
      </c>
      <c r="M16">
        <v>2.51017</v>
      </c>
      <c r="N16">
        <f>(Table5[[#This Row],[time]]-2)*2</f>
        <v>1.02034</v>
      </c>
      <c r="O16">
        <v>4.3952599999999998E-3</v>
      </c>
      <c r="P16">
        <v>2.51017</v>
      </c>
      <c r="Q16">
        <f>(Table6[[#This Row],[time]]-2)*2</f>
        <v>1.02034</v>
      </c>
      <c r="R16">
        <v>2.08033</v>
      </c>
      <c r="S16">
        <v>2.51017</v>
      </c>
      <c r="T16">
        <f>(Table7[[#This Row],[time]]-2)*2</f>
        <v>1.02034</v>
      </c>
      <c r="U16">
        <v>13.7127</v>
      </c>
      <c r="V16">
        <v>2.51017</v>
      </c>
      <c r="W16">
        <f>(Table8[[#This Row],[time]]-2)*2</f>
        <v>1.02034</v>
      </c>
      <c r="X16">
        <v>11.808199999999999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6.3478399999999997</v>
      </c>
      <c r="D17">
        <v>2.5632600000000001</v>
      </c>
      <c r="E17">
        <f>(Table2[[#This Row],[time]]-2)*2</f>
        <v>1.1265200000000002</v>
      </c>
      <c r="F17">
        <v>8.5738599999999998E-2</v>
      </c>
      <c r="G17">
        <v>2.5632600000000001</v>
      </c>
      <c r="H17">
        <f>(Table3[[#This Row],[time]]-2)*2</f>
        <v>1.1265200000000002</v>
      </c>
      <c r="I17">
        <v>3.4186899999999998E-3</v>
      </c>
      <c r="J17">
        <v>2.5632600000000001</v>
      </c>
      <c r="K17">
        <f>(Table4[[#This Row],[time]]-2)*2</f>
        <v>1.1265200000000002</v>
      </c>
      <c r="L17">
        <v>4.9763999999999997E-3</v>
      </c>
      <c r="M17">
        <v>2.5632600000000001</v>
      </c>
      <c r="N17">
        <f>(Table5[[#This Row],[time]]-2)*2</f>
        <v>1.1265200000000002</v>
      </c>
      <c r="O17">
        <v>4.2217499999999998E-3</v>
      </c>
      <c r="P17">
        <v>2.5632600000000001</v>
      </c>
      <c r="Q17">
        <f>(Table6[[#This Row],[time]]-2)*2</f>
        <v>1.1265200000000002</v>
      </c>
      <c r="R17">
        <v>1.56708</v>
      </c>
      <c r="S17">
        <v>2.5632600000000001</v>
      </c>
      <c r="T17">
        <f>(Table7[[#This Row],[time]]-2)*2</f>
        <v>1.1265200000000002</v>
      </c>
      <c r="U17">
        <v>12.902799999999999</v>
      </c>
      <c r="V17">
        <v>2.5632600000000001</v>
      </c>
      <c r="W17">
        <f>(Table8[[#This Row],[time]]-2)*2</f>
        <v>1.1265200000000002</v>
      </c>
      <c r="X17">
        <v>10.904500000000001</v>
      </c>
    </row>
    <row r="18" spans="1:24" x14ac:dyDescent="0.3">
      <c r="A18">
        <v>2.61022</v>
      </c>
      <c r="B18">
        <f>(Table1[[#This Row],[time]]-2)*2</f>
        <v>1.22044</v>
      </c>
      <c r="C18">
        <v>6.1849600000000002</v>
      </c>
      <c r="D18">
        <v>2.61022</v>
      </c>
      <c r="E18">
        <f>(Table2[[#This Row],[time]]-2)*2</f>
        <v>1.22044</v>
      </c>
      <c r="F18">
        <v>0.10489900000000001</v>
      </c>
      <c r="G18">
        <v>2.61022</v>
      </c>
      <c r="H18">
        <f>(Table3[[#This Row],[time]]-2)*2</f>
        <v>1.22044</v>
      </c>
      <c r="I18">
        <v>3.3088700000000002E-3</v>
      </c>
      <c r="J18">
        <v>2.61022</v>
      </c>
      <c r="K18">
        <f>(Table4[[#This Row],[time]]-2)*2</f>
        <v>1.22044</v>
      </c>
      <c r="L18">
        <v>4.8793300000000003E-3</v>
      </c>
      <c r="M18">
        <v>2.61022</v>
      </c>
      <c r="N18">
        <f>(Table5[[#This Row],[time]]-2)*2</f>
        <v>1.22044</v>
      </c>
      <c r="O18">
        <v>4.06705E-3</v>
      </c>
      <c r="P18">
        <v>2.61022</v>
      </c>
      <c r="Q18">
        <f>(Table6[[#This Row],[time]]-2)*2</f>
        <v>1.22044</v>
      </c>
      <c r="R18">
        <v>1.11815</v>
      </c>
      <c r="S18">
        <v>2.61022</v>
      </c>
      <c r="T18">
        <f>(Table7[[#This Row],[time]]-2)*2</f>
        <v>1.22044</v>
      </c>
      <c r="U18">
        <v>12.193</v>
      </c>
      <c r="V18">
        <v>2.61022</v>
      </c>
      <c r="W18">
        <f>(Table8[[#This Row],[time]]-2)*2</f>
        <v>1.22044</v>
      </c>
      <c r="X18">
        <v>10.118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5.9806699999999999</v>
      </c>
      <c r="D19">
        <v>2.6619299999999999</v>
      </c>
      <c r="E19">
        <f>(Table2[[#This Row],[time]]-2)*2</f>
        <v>1.3238599999999998</v>
      </c>
      <c r="F19">
        <v>0.12306</v>
      </c>
      <c r="G19">
        <v>2.6619299999999999</v>
      </c>
      <c r="H19">
        <f>(Table3[[#This Row],[time]]-2)*2</f>
        <v>1.3238599999999998</v>
      </c>
      <c r="I19">
        <v>3.1830299999999999E-3</v>
      </c>
      <c r="J19">
        <v>2.6619299999999999</v>
      </c>
      <c r="K19">
        <f>(Table4[[#This Row],[time]]-2)*2</f>
        <v>1.3238599999999998</v>
      </c>
      <c r="L19">
        <v>4.7769800000000001E-3</v>
      </c>
      <c r="M19">
        <v>2.6619299999999999</v>
      </c>
      <c r="N19">
        <f>(Table5[[#This Row],[time]]-2)*2</f>
        <v>1.3238599999999998</v>
      </c>
      <c r="O19">
        <v>3.8914499999999999E-3</v>
      </c>
      <c r="P19">
        <v>2.6619299999999999</v>
      </c>
      <c r="Q19">
        <f>(Table6[[#This Row],[time]]-2)*2</f>
        <v>1.3238599999999998</v>
      </c>
      <c r="R19">
        <v>0.64375400000000005</v>
      </c>
      <c r="S19">
        <v>2.6619299999999999</v>
      </c>
      <c r="T19">
        <f>(Table7[[#This Row],[time]]-2)*2</f>
        <v>1.3238599999999998</v>
      </c>
      <c r="U19">
        <v>11.3812</v>
      </c>
      <c r="V19">
        <v>2.6619299999999999</v>
      </c>
      <c r="W19">
        <f>(Table8[[#This Row],[time]]-2)*2</f>
        <v>1.3238599999999998</v>
      </c>
      <c r="X19">
        <v>9.2940299999999993</v>
      </c>
    </row>
    <row r="20" spans="1:24" x14ac:dyDescent="0.3">
      <c r="A20">
        <v>2.70424</v>
      </c>
      <c r="B20">
        <f>(Table1[[#This Row],[time]]-2)*2</f>
        <v>1.40848</v>
      </c>
      <c r="C20">
        <v>5.8029200000000003</v>
      </c>
      <c r="D20">
        <v>2.70424</v>
      </c>
      <c r="E20">
        <f>(Table2[[#This Row],[time]]-2)*2</f>
        <v>1.40848</v>
      </c>
      <c r="F20">
        <v>0.13749500000000001</v>
      </c>
      <c r="G20">
        <v>2.70424</v>
      </c>
      <c r="H20">
        <f>(Table3[[#This Row],[time]]-2)*2</f>
        <v>1.40848</v>
      </c>
      <c r="I20">
        <v>3.0780999999999998E-3</v>
      </c>
      <c r="J20">
        <v>2.70424</v>
      </c>
      <c r="K20">
        <f>(Table4[[#This Row],[time]]-2)*2</f>
        <v>1.40848</v>
      </c>
      <c r="L20">
        <v>4.69215E-3</v>
      </c>
      <c r="M20">
        <v>2.70424</v>
      </c>
      <c r="N20">
        <f>(Table5[[#This Row],[time]]-2)*2</f>
        <v>1.40848</v>
      </c>
      <c r="O20">
        <v>3.7526700000000001E-3</v>
      </c>
      <c r="P20">
        <v>2.70424</v>
      </c>
      <c r="Q20">
        <f>(Table6[[#This Row],[time]]-2)*2</f>
        <v>1.40848</v>
      </c>
      <c r="R20">
        <v>0.28983100000000001</v>
      </c>
      <c r="S20">
        <v>2.70424</v>
      </c>
      <c r="T20">
        <f>(Table7[[#This Row],[time]]-2)*2</f>
        <v>1.40848</v>
      </c>
      <c r="U20">
        <v>10.6837</v>
      </c>
      <c r="V20">
        <v>2.70424</v>
      </c>
      <c r="W20">
        <f>(Table8[[#This Row],[time]]-2)*2</f>
        <v>1.40848</v>
      </c>
      <c r="X20">
        <v>8.6113</v>
      </c>
    </row>
    <row r="21" spans="1:24" x14ac:dyDescent="0.3">
      <c r="A21">
        <v>2.75779</v>
      </c>
      <c r="B21">
        <f>(Table1[[#This Row],[time]]-2)*2</f>
        <v>1.5155799999999999</v>
      </c>
      <c r="C21">
        <v>5.5557100000000004</v>
      </c>
      <c r="D21">
        <v>2.75779</v>
      </c>
      <c r="E21">
        <f>(Table2[[#This Row],[time]]-2)*2</f>
        <v>1.5155799999999999</v>
      </c>
      <c r="F21">
        <v>0.16126799999999999</v>
      </c>
      <c r="G21">
        <v>2.75779</v>
      </c>
      <c r="H21">
        <f>(Table3[[#This Row],[time]]-2)*2</f>
        <v>1.5155799999999999</v>
      </c>
      <c r="I21">
        <v>2.9447800000000001E-3</v>
      </c>
      <c r="J21">
        <v>2.75779</v>
      </c>
      <c r="K21">
        <f>(Table4[[#This Row],[time]]-2)*2</f>
        <v>1.5155799999999999</v>
      </c>
      <c r="L21">
        <v>4.5796500000000002E-3</v>
      </c>
      <c r="M21">
        <v>2.75779</v>
      </c>
      <c r="N21">
        <f>(Table5[[#This Row],[time]]-2)*2</f>
        <v>1.5155799999999999</v>
      </c>
      <c r="O21">
        <v>3.5861600000000001E-3</v>
      </c>
      <c r="P21">
        <v>2.75779</v>
      </c>
      <c r="Q21">
        <f>(Table6[[#This Row],[time]]-2)*2</f>
        <v>1.5155799999999999</v>
      </c>
      <c r="R21">
        <v>6.2673699999999999E-2</v>
      </c>
      <c r="S21">
        <v>2.75779</v>
      </c>
      <c r="T21">
        <f>(Table7[[#This Row],[time]]-2)*2</f>
        <v>1.5155799999999999</v>
      </c>
      <c r="U21">
        <v>9.7114999999999991</v>
      </c>
      <c r="V21">
        <v>2.75779</v>
      </c>
      <c r="W21">
        <f>(Table8[[#This Row],[time]]-2)*2</f>
        <v>1.5155799999999999</v>
      </c>
      <c r="X21">
        <v>7.8113700000000001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5.3248199999999999</v>
      </c>
      <c r="D22">
        <v>2.8044500000000001</v>
      </c>
      <c r="E22">
        <f>(Table2[[#This Row],[time]]-2)*2</f>
        <v>1.6089000000000002</v>
      </c>
      <c r="F22">
        <v>0.18160899999999999</v>
      </c>
      <c r="G22">
        <v>2.8044500000000001</v>
      </c>
      <c r="H22">
        <f>(Table3[[#This Row],[time]]-2)*2</f>
        <v>1.6089000000000002</v>
      </c>
      <c r="I22">
        <v>2.8272000000000002E-3</v>
      </c>
      <c r="J22">
        <v>2.8044500000000001</v>
      </c>
      <c r="K22">
        <f>(Table4[[#This Row],[time]]-2)*2</f>
        <v>1.6089000000000002</v>
      </c>
      <c r="L22">
        <v>4.4792199999999999E-3</v>
      </c>
      <c r="M22">
        <v>2.8044500000000001</v>
      </c>
      <c r="N22">
        <f>(Table5[[#This Row],[time]]-2)*2</f>
        <v>1.6089000000000002</v>
      </c>
      <c r="O22">
        <v>3.4445999999999999E-3</v>
      </c>
      <c r="P22">
        <v>2.8044500000000001</v>
      </c>
      <c r="Q22">
        <f>(Table6[[#This Row],[time]]-2)*2</f>
        <v>1.6089000000000002</v>
      </c>
      <c r="R22">
        <v>4.4478800000000004E-3</v>
      </c>
      <c r="S22">
        <v>2.8044500000000001</v>
      </c>
      <c r="T22">
        <f>(Table7[[#This Row],[time]]-2)*2</f>
        <v>1.6089000000000002</v>
      </c>
      <c r="U22">
        <v>8.8253599999999999</v>
      </c>
      <c r="V22">
        <v>2.8044500000000001</v>
      </c>
      <c r="W22">
        <f>(Table8[[#This Row],[time]]-2)*2</f>
        <v>1.6089000000000002</v>
      </c>
      <c r="X22">
        <v>7.1484399999999999</v>
      </c>
    </row>
    <row r="23" spans="1:24" x14ac:dyDescent="0.3">
      <c r="A23">
        <v>2.8546</v>
      </c>
      <c r="B23">
        <f>(Table1[[#This Row],[time]]-2)*2</f>
        <v>1.7092000000000001</v>
      </c>
      <c r="C23">
        <v>5.06358</v>
      </c>
      <c r="D23">
        <v>2.8546</v>
      </c>
      <c r="E23">
        <f>(Table2[[#This Row],[time]]-2)*2</f>
        <v>1.7092000000000001</v>
      </c>
      <c r="F23">
        <v>0.19805500000000001</v>
      </c>
      <c r="G23">
        <v>2.8546</v>
      </c>
      <c r="H23">
        <f>(Table3[[#This Row],[time]]-2)*2</f>
        <v>1.7092000000000001</v>
      </c>
      <c r="I23">
        <v>2.70193E-3</v>
      </c>
      <c r="J23">
        <v>2.8546</v>
      </c>
      <c r="K23">
        <f>(Table4[[#This Row],[time]]-2)*2</f>
        <v>1.7092000000000001</v>
      </c>
      <c r="L23">
        <v>4.3688900000000003E-3</v>
      </c>
      <c r="M23">
        <v>2.8546</v>
      </c>
      <c r="N23">
        <f>(Table5[[#This Row],[time]]-2)*2</f>
        <v>1.7092000000000001</v>
      </c>
      <c r="O23">
        <v>3.2949899999999998E-3</v>
      </c>
      <c r="P23">
        <v>2.8546</v>
      </c>
      <c r="Q23">
        <f>(Table6[[#This Row],[time]]-2)*2</f>
        <v>1.7092000000000001</v>
      </c>
      <c r="R23">
        <v>3.9486299999999998E-3</v>
      </c>
      <c r="S23">
        <v>2.8546</v>
      </c>
      <c r="T23">
        <f>(Table7[[#This Row],[time]]-2)*2</f>
        <v>1.7092000000000001</v>
      </c>
      <c r="U23">
        <v>7.8689400000000003</v>
      </c>
      <c r="V23">
        <v>2.8546</v>
      </c>
      <c r="W23">
        <f>(Table8[[#This Row],[time]]-2)*2</f>
        <v>1.7092000000000001</v>
      </c>
      <c r="X23">
        <v>6.4794099999999997</v>
      </c>
    </row>
    <row r="24" spans="1:24" x14ac:dyDescent="0.3">
      <c r="A24">
        <v>2.90442</v>
      </c>
      <c r="B24">
        <f>(Table1[[#This Row],[time]]-2)*2</f>
        <v>1.80884</v>
      </c>
      <c r="C24">
        <v>4.7934700000000001</v>
      </c>
      <c r="D24">
        <v>2.90442</v>
      </c>
      <c r="E24">
        <f>(Table2[[#This Row],[time]]-2)*2</f>
        <v>1.80884</v>
      </c>
      <c r="F24">
        <v>0.21076</v>
      </c>
      <c r="G24">
        <v>2.90442</v>
      </c>
      <c r="H24">
        <f>(Table3[[#This Row],[time]]-2)*2</f>
        <v>1.80884</v>
      </c>
      <c r="I24">
        <v>2.5784499999999999E-3</v>
      </c>
      <c r="J24">
        <v>2.90442</v>
      </c>
      <c r="K24">
        <f>(Table4[[#This Row],[time]]-2)*2</f>
        <v>1.80884</v>
      </c>
      <c r="L24">
        <v>4.25721E-3</v>
      </c>
      <c r="M24">
        <v>2.90442</v>
      </c>
      <c r="N24">
        <f>(Table5[[#This Row],[time]]-2)*2</f>
        <v>1.80884</v>
      </c>
      <c r="O24">
        <v>3.1458599999999999E-3</v>
      </c>
      <c r="P24">
        <v>2.90442</v>
      </c>
      <c r="Q24">
        <f>(Table6[[#This Row],[time]]-2)*2</f>
        <v>1.80884</v>
      </c>
      <c r="R24">
        <v>3.7786E-3</v>
      </c>
      <c r="S24">
        <v>2.90442</v>
      </c>
      <c r="T24">
        <f>(Table7[[#This Row],[time]]-2)*2</f>
        <v>1.80884</v>
      </c>
      <c r="U24">
        <v>6.8997400000000004</v>
      </c>
      <c r="V24">
        <v>2.90442</v>
      </c>
      <c r="W24">
        <f>(Table8[[#This Row],[time]]-2)*2</f>
        <v>1.80884</v>
      </c>
      <c r="X24">
        <v>5.8460000000000001</v>
      </c>
    </row>
    <row r="25" spans="1:24" x14ac:dyDescent="0.3">
      <c r="A25">
        <v>2.95797</v>
      </c>
      <c r="B25">
        <f>(Table1[[#This Row],[time]]-2)*2</f>
        <v>1.91594</v>
      </c>
      <c r="C25">
        <v>4.4854500000000002</v>
      </c>
      <c r="D25">
        <v>2.95797</v>
      </c>
      <c r="E25">
        <f>(Table2[[#This Row],[time]]-2)*2</f>
        <v>1.91594</v>
      </c>
      <c r="F25">
        <v>0.220001</v>
      </c>
      <c r="G25">
        <v>2.95797</v>
      </c>
      <c r="H25">
        <f>(Table3[[#This Row],[time]]-2)*2</f>
        <v>1.91594</v>
      </c>
      <c r="I25">
        <v>2.4464199999999999E-3</v>
      </c>
      <c r="J25">
        <v>2.95797</v>
      </c>
      <c r="K25">
        <f>(Table4[[#This Row],[time]]-2)*2</f>
        <v>1.91594</v>
      </c>
      <c r="L25">
        <v>4.1325299999999997E-3</v>
      </c>
      <c r="M25">
        <v>2.95797</v>
      </c>
      <c r="N25">
        <f>(Table5[[#This Row],[time]]-2)*2</f>
        <v>1.91594</v>
      </c>
      <c r="O25">
        <v>2.9859800000000001E-3</v>
      </c>
      <c r="P25">
        <v>2.95797</v>
      </c>
      <c r="Q25">
        <f>(Table6[[#This Row],[time]]-2)*2</f>
        <v>1.91594</v>
      </c>
      <c r="R25">
        <v>3.6000099999999998E-3</v>
      </c>
      <c r="S25">
        <v>2.95797</v>
      </c>
      <c r="T25">
        <f>(Table7[[#This Row],[time]]-2)*2</f>
        <v>1.91594</v>
      </c>
      <c r="U25">
        <v>5.8280000000000003</v>
      </c>
      <c r="V25">
        <v>2.95797</v>
      </c>
      <c r="W25">
        <f>(Table8[[#This Row],[time]]-2)*2</f>
        <v>1.91594</v>
      </c>
      <c r="X25">
        <v>5.1568199999999997</v>
      </c>
    </row>
    <row r="26" spans="1:24" x14ac:dyDescent="0.3">
      <c r="A26">
        <v>3</v>
      </c>
      <c r="B26">
        <f>(Table1[[#This Row],[time]]-2)*2</f>
        <v>2</v>
      </c>
      <c r="C26">
        <v>4.2279099999999996</v>
      </c>
      <c r="D26">
        <v>3</v>
      </c>
      <c r="E26">
        <f>(Table2[[#This Row],[time]]-2)*2</f>
        <v>2</v>
      </c>
      <c r="F26">
        <v>0.22371199999999999</v>
      </c>
      <c r="G26">
        <v>3</v>
      </c>
      <c r="H26">
        <f>(Table3[[#This Row],[time]]-2)*2</f>
        <v>2</v>
      </c>
      <c r="I26">
        <v>2.3448900000000001E-3</v>
      </c>
      <c r="J26">
        <v>3</v>
      </c>
      <c r="K26">
        <f>(Table4[[#This Row],[time]]-2)*2</f>
        <v>2</v>
      </c>
      <c r="L26">
        <v>4.0325999999999999E-3</v>
      </c>
      <c r="M26">
        <v>3</v>
      </c>
      <c r="N26">
        <f>(Table5[[#This Row],[time]]-2)*2</f>
        <v>2</v>
      </c>
      <c r="O26">
        <v>2.8592299999999999E-3</v>
      </c>
      <c r="P26">
        <v>3</v>
      </c>
      <c r="Q26">
        <f>(Table6[[#This Row],[time]]-2)*2</f>
        <v>2</v>
      </c>
      <c r="R26">
        <v>3.46372E-3</v>
      </c>
      <c r="S26">
        <v>3</v>
      </c>
      <c r="T26">
        <f>(Table7[[#This Row],[time]]-2)*2</f>
        <v>2</v>
      </c>
      <c r="U26">
        <v>5.0933900000000003</v>
      </c>
      <c r="V26">
        <v>3</v>
      </c>
      <c r="W26">
        <f>(Table8[[#This Row],[time]]-2)*2</f>
        <v>2</v>
      </c>
      <c r="X26">
        <v>4.6188399999999996</v>
      </c>
    </row>
    <row r="29" spans="1:24" x14ac:dyDescent="0.3">
      <c r="A29" t="s">
        <v>13</v>
      </c>
      <c r="D29" t="s">
        <v>18</v>
      </c>
    </row>
    <row r="30" spans="1:24" x14ac:dyDescent="0.3">
      <c r="A30" t="s">
        <v>14</v>
      </c>
      <c r="D30" t="s">
        <v>2</v>
      </c>
      <c r="E30" t="s">
        <v>16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17</v>
      </c>
      <c r="D34" t="s">
        <v>11</v>
      </c>
      <c r="E34" t="s">
        <v>12</v>
      </c>
      <c r="F34" t="s">
        <v>17</v>
      </c>
      <c r="G34" t="s">
        <v>11</v>
      </c>
      <c r="H34" t="s">
        <v>12</v>
      </c>
      <c r="I34" t="s">
        <v>17</v>
      </c>
      <c r="J34" t="s">
        <v>11</v>
      </c>
      <c r="K34" t="s">
        <v>12</v>
      </c>
      <c r="L34" t="s">
        <v>17</v>
      </c>
      <c r="M34" t="s">
        <v>11</v>
      </c>
      <c r="N34" t="s">
        <v>12</v>
      </c>
      <c r="O34" t="s">
        <v>17</v>
      </c>
      <c r="P34" t="s">
        <v>11</v>
      </c>
      <c r="Q34" t="s">
        <v>12</v>
      </c>
      <c r="R34" t="s">
        <v>17</v>
      </c>
      <c r="S34" t="s">
        <v>11</v>
      </c>
      <c r="T34" t="s">
        <v>12</v>
      </c>
      <c r="U34" t="s">
        <v>17</v>
      </c>
      <c r="V34" t="s">
        <v>11</v>
      </c>
      <c r="W34" t="s">
        <v>12</v>
      </c>
      <c r="X34" t="s">
        <v>17</v>
      </c>
    </row>
    <row r="35" spans="1:24" x14ac:dyDescent="0.3">
      <c r="A35">
        <v>2</v>
      </c>
      <c r="B35">
        <f>-(Table134[[#This Row],[time]]-2)*2</f>
        <v>0</v>
      </c>
      <c r="C35">
        <v>9.7512600000000003</v>
      </c>
      <c r="D35">
        <v>2</v>
      </c>
      <c r="E35">
        <f>-(Table134[[#This Row],[time]]-2)*2</f>
        <v>0</v>
      </c>
      <c r="F35">
        <v>2.6341000000000001</v>
      </c>
      <c r="G35">
        <v>2</v>
      </c>
      <c r="H35">
        <f>-(Table134[[#This Row],[time]]-2)*2</f>
        <v>0</v>
      </c>
      <c r="I35">
        <v>2.43161</v>
      </c>
      <c r="J35">
        <v>2</v>
      </c>
      <c r="K35">
        <f>-(Table134[[#This Row],[time]]-2)*2</f>
        <v>0</v>
      </c>
      <c r="L35">
        <v>5.1691200000000004</v>
      </c>
      <c r="M35">
        <v>2</v>
      </c>
      <c r="N35">
        <f>-(Table134[[#This Row],[time]]-2)*2</f>
        <v>0</v>
      </c>
      <c r="O35">
        <v>4.71889</v>
      </c>
      <c r="P35">
        <v>2</v>
      </c>
      <c r="Q35">
        <f>-(Table134[[#This Row],[time]]-2)*2</f>
        <v>0</v>
      </c>
      <c r="R35">
        <v>12.0952</v>
      </c>
      <c r="S35">
        <v>2</v>
      </c>
      <c r="T35">
        <f>-(Table134[[#This Row],[time]]-2)*2</f>
        <v>0</v>
      </c>
      <c r="U35">
        <v>21.17</v>
      </c>
      <c r="V35">
        <v>2</v>
      </c>
      <c r="W35">
        <f>-(Table134[[#This Row],[time]]-2)*2</f>
        <v>0</v>
      </c>
      <c r="X35">
        <v>21.1831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10.6782</v>
      </c>
      <c r="D36">
        <v>2.0575000000000001</v>
      </c>
      <c r="E36">
        <f>-(Table134[[#This Row],[time]]-2)*2</f>
        <v>-0.11500000000000021</v>
      </c>
      <c r="F36">
        <v>2.93153</v>
      </c>
      <c r="G36">
        <v>2.0575000000000001</v>
      </c>
      <c r="H36">
        <f>-(Table134[[#This Row],[time]]-2)*2</f>
        <v>-0.11500000000000021</v>
      </c>
      <c r="I36">
        <v>3.5268700000000002</v>
      </c>
      <c r="J36">
        <v>2.0575000000000001</v>
      </c>
      <c r="K36">
        <f>-(Table134[[#This Row],[time]]-2)*2</f>
        <v>-0.11500000000000021</v>
      </c>
      <c r="L36">
        <v>6.89717</v>
      </c>
      <c r="M36">
        <v>2.0575000000000001</v>
      </c>
      <c r="N36">
        <f>-(Table134[[#This Row],[time]]-2)*2</f>
        <v>-0.11500000000000021</v>
      </c>
      <c r="O36">
        <v>6.91181</v>
      </c>
      <c r="P36">
        <v>2.0575000000000001</v>
      </c>
      <c r="Q36">
        <f>-(Table134[[#This Row],[time]]-2)*2</f>
        <v>-0.11500000000000021</v>
      </c>
      <c r="R36">
        <v>14.9633</v>
      </c>
      <c r="S36">
        <v>2.0575000000000001</v>
      </c>
      <c r="T36">
        <f>-(Table134[[#This Row],[time]]-2)*2</f>
        <v>-0.11500000000000021</v>
      </c>
      <c r="U36">
        <v>22.526800000000001</v>
      </c>
      <c r="V36">
        <v>2.0575000000000001</v>
      </c>
      <c r="W36">
        <f>-(Table134[[#This Row],[time]]-2)*2</f>
        <v>-0.11500000000000021</v>
      </c>
      <c r="X36">
        <v>22.7576</v>
      </c>
    </row>
    <row r="37" spans="1:24" x14ac:dyDescent="0.3">
      <c r="A37">
        <v>2.1025</v>
      </c>
      <c r="B37">
        <f>-(Table134[[#This Row],[time]]-2)*2</f>
        <v>-0.20500000000000007</v>
      </c>
      <c r="C37">
        <v>11.606</v>
      </c>
      <c r="D37">
        <v>2.1025</v>
      </c>
      <c r="E37">
        <f>-(Table134[[#This Row],[time]]-2)*2</f>
        <v>-0.20500000000000007</v>
      </c>
      <c r="F37">
        <v>3.5615100000000002</v>
      </c>
      <c r="G37">
        <v>2.1025</v>
      </c>
      <c r="H37">
        <f>-(Table134[[#This Row],[time]]-2)*2</f>
        <v>-0.20500000000000007</v>
      </c>
      <c r="I37">
        <v>4.9620499999999996</v>
      </c>
      <c r="J37">
        <v>2.1025</v>
      </c>
      <c r="K37">
        <f>-(Table134[[#This Row],[time]]-2)*2</f>
        <v>-0.20500000000000007</v>
      </c>
      <c r="L37">
        <v>8.9909300000000005</v>
      </c>
      <c r="M37">
        <v>2.1025</v>
      </c>
      <c r="N37">
        <f>-(Table134[[#This Row],[time]]-2)*2</f>
        <v>-0.20500000000000007</v>
      </c>
      <c r="O37">
        <v>9.6822499999999998</v>
      </c>
      <c r="P37">
        <v>2.1025</v>
      </c>
      <c r="Q37">
        <f>-(Table134[[#This Row],[time]]-2)*2</f>
        <v>-0.20500000000000007</v>
      </c>
      <c r="R37">
        <v>18.158999999999999</v>
      </c>
      <c r="S37">
        <v>2.1025</v>
      </c>
      <c r="T37">
        <f>-(Table134[[#This Row],[time]]-2)*2</f>
        <v>-0.20500000000000007</v>
      </c>
      <c r="U37">
        <v>23.9573</v>
      </c>
      <c r="V37">
        <v>2.1025</v>
      </c>
      <c r="W37">
        <f>-(Table134[[#This Row],[time]]-2)*2</f>
        <v>-0.20500000000000007</v>
      </c>
      <c r="X37">
        <v>24.5825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12.4893</v>
      </c>
      <c r="D38">
        <v>2.1671900000000002</v>
      </c>
      <c r="E38">
        <f>-(Table134[[#This Row],[time]]-2)*2</f>
        <v>-0.33438000000000034</v>
      </c>
      <c r="F38">
        <v>4.3895799999999996</v>
      </c>
      <c r="G38">
        <v>2.1671900000000002</v>
      </c>
      <c r="H38">
        <f>-(Table134[[#This Row],[time]]-2)*2</f>
        <v>-0.33438000000000034</v>
      </c>
      <c r="I38">
        <v>6.6493200000000003</v>
      </c>
      <c r="J38">
        <v>2.1671900000000002</v>
      </c>
      <c r="K38">
        <f>-(Table134[[#This Row],[time]]-2)*2</f>
        <v>-0.33438000000000034</v>
      </c>
      <c r="L38">
        <v>11.2409</v>
      </c>
      <c r="M38">
        <v>2.1671900000000002</v>
      </c>
      <c r="N38">
        <f>-(Table134[[#This Row],[time]]-2)*2</f>
        <v>-0.33438000000000034</v>
      </c>
      <c r="O38">
        <v>12.8828</v>
      </c>
      <c r="P38">
        <v>2.1671900000000002</v>
      </c>
      <c r="Q38">
        <f>-(Table134[[#This Row],[time]]-2)*2</f>
        <v>-0.33438000000000034</v>
      </c>
      <c r="R38">
        <v>21.600100000000001</v>
      </c>
      <c r="S38">
        <v>2.1671900000000002</v>
      </c>
      <c r="T38">
        <f>-(Table134[[#This Row],[time]]-2)*2</f>
        <v>-0.33438000000000034</v>
      </c>
      <c r="U38">
        <v>26.117999999999999</v>
      </c>
      <c r="V38">
        <v>2.1671900000000002</v>
      </c>
      <c r="W38">
        <f>-(Table134[[#This Row],[time]]-2)*2</f>
        <v>-0.33438000000000034</v>
      </c>
      <c r="X38">
        <v>27.500800000000002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13.347</v>
      </c>
      <c r="D39">
        <v>2.2146499999999998</v>
      </c>
      <c r="E39">
        <f>-(Table134[[#This Row],[time]]-2)*2</f>
        <v>-0.42929999999999957</v>
      </c>
      <c r="F39">
        <v>5.4740700000000002</v>
      </c>
      <c r="G39">
        <v>2.2146499999999998</v>
      </c>
      <c r="H39">
        <f>-(Table134[[#This Row],[time]]-2)*2</f>
        <v>-0.42929999999999957</v>
      </c>
      <c r="I39">
        <v>8.6019500000000004</v>
      </c>
      <c r="J39">
        <v>2.2146499999999998</v>
      </c>
      <c r="K39">
        <f>-(Table134[[#This Row],[time]]-2)*2</f>
        <v>-0.42929999999999957</v>
      </c>
      <c r="L39">
        <v>13.589</v>
      </c>
      <c r="M39">
        <v>2.2146499999999998</v>
      </c>
      <c r="N39">
        <f>-(Table134[[#This Row],[time]]-2)*2</f>
        <v>-0.42929999999999957</v>
      </c>
      <c r="O39">
        <v>16.261900000000001</v>
      </c>
      <c r="P39">
        <v>2.2146499999999998</v>
      </c>
      <c r="Q39">
        <f>-(Table134[[#This Row],[time]]-2)*2</f>
        <v>-0.42929999999999957</v>
      </c>
      <c r="R39">
        <v>25.187999999999999</v>
      </c>
      <c r="S39">
        <v>2.2146499999999998</v>
      </c>
      <c r="T39">
        <f>-(Table134[[#This Row],[time]]-2)*2</f>
        <v>-0.42929999999999957</v>
      </c>
      <c r="U39">
        <v>28.862200000000001</v>
      </c>
      <c r="V39">
        <v>2.2146499999999998</v>
      </c>
      <c r="W39">
        <f>-(Table134[[#This Row],[time]]-2)*2</f>
        <v>-0.42929999999999957</v>
      </c>
      <c r="X39">
        <v>31.217600000000001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14.2601</v>
      </c>
      <c r="D40">
        <v>2.2715999999999998</v>
      </c>
      <c r="E40">
        <f>-(Table134[[#This Row],[time]]-2)*2</f>
        <v>-0.54319999999999968</v>
      </c>
      <c r="F40">
        <v>6.9399300000000004</v>
      </c>
      <c r="G40">
        <v>2.2715999999999998</v>
      </c>
      <c r="H40">
        <f>-(Table134[[#This Row],[time]]-2)*2</f>
        <v>-0.54319999999999968</v>
      </c>
      <c r="I40">
        <v>10.888</v>
      </c>
      <c r="J40">
        <v>2.2715999999999998</v>
      </c>
      <c r="K40">
        <f>-(Table134[[#This Row],[time]]-2)*2</f>
        <v>-0.54319999999999968</v>
      </c>
      <c r="L40">
        <v>16.084199999999999</v>
      </c>
      <c r="M40">
        <v>2.2715999999999998</v>
      </c>
      <c r="N40">
        <f>-(Table134[[#This Row],[time]]-2)*2</f>
        <v>-0.54319999999999968</v>
      </c>
      <c r="O40">
        <v>19.6889</v>
      </c>
      <c r="P40">
        <v>2.2715999999999998</v>
      </c>
      <c r="Q40">
        <f>-(Table134[[#This Row],[time]]-2)*2</f>
        <v>-0.54319999999999968</v>
      </c>
      <c r="R40">
        <v>28.763000000000002</v>
      </c>
      <c r="S40">
        <v>2.2715999999999998</v>
      </c>
      <c r="T40">
        <f>-(Table134[[#This Row],[time]]-2)*2</f>
        <v>-0.54319999999999968</v>
      </c>
      <c r="U40">
        <v>31.8568</v>
      </c>
      <c r="V40">
        <v>2.2715999999999998</v>
      </c>
      <c r="W40">
        <f>-(Table134[[#This Row],[time]]-2)*2</f>
        <v>-0.54319999999999968</v>
      </c>
      <c r="X40">
        <v>34.916899999999998</v>
      </c>
    </row>
    <row r="41" spans="1:24" x14ac:dyDescent="0.3">
      <c r="A41">
        <v>2.32233</v>
      </c>
      <c r="B41">
        <f>-(Table134[[#This Row],[time]]-2)*2</f>
        <v>-0.64466000000000001</v>
      </c>
      <c r="C41">
        <v>15.441800000000001</v>
      </c>
      <c r="D41">
        <v>2.32233</v>
      </c>
      <c r="E41">
        <f>-(Table134[[#This Row],[time]]-2)*2</f>
        <v>-0.64466000000000001</v>
      </c>
      <c r="F41">
        <v>8.9620800000000003</v>
      </c>
      <c r="G41">
        <v>2.32233</v>
      </c>
      <c r="H41">
        <f>-(Table134[[#This Row],[time]]-2)*2</f>
        <v>-0.64466000000000001</v>
      </c>
      <c r="I41">
        <v>13.509600000000001</v>
      </c>
      <c r="J41">
        <v>2.32233</v>
      </c>
      <c r="K41">
        <f>-(Table134[[#This Row],[time]]-2)*2</f>
        <v>-0.64466000000000001</v>
      </c>
      <c r="L41">
        <v>18.979500000000002</v>
      </c>
      <c r="M41">
        <v>2.32233</v>
      </c>
      <c r="N41">
        <f>-(Table134[[#This Row],[time]]-2)*2</f>
        <v>-0.64466000000000001</v>
      </c>
      <c r="O41">
        <v>23.361499999999999</v>
      </c>
      <c r="P41">
        <v>2.32233</v>
      </c>
      <c r="Q41">
        <f>-(Table134[[#This Row],[time]]-2)*2</f>
        <v>-0.64466000000000001</v>
      </c>
      <c r="R41">
        <v>32.6494</v>
      </c>
      <c r="S41">
        <v>2.32233</v>
      </c>
      <c r="T41">
        <f>-(Table134[[#This Row],[time]]-2)*2</f>
        <v>-0.64466000000000001</v>
      </c>
      <c r="U41">
        <v>35.408000000000001</v>
      </c>
      <c r="V41">
        <v>2.32233</v>
      </c>
      <c r="W41">
        <f>-(Table134[[#This Row],[time]]-2)*2</f>
        <v>-0.64466000000000001</v>
      </c>
      <c r="X41">
        <v>38.697800000000001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16.9314</v>
      </c>
      <c r="D42">
        <v>2.3587899999999999</v>
      </c>
      <c r="E42">
        <f>-(Table134[[#This Row],[time]]-2)*2</f>
        <v>-0.71757999999999988</v>
      </c>
      <c r="F42">
        <v>11.164999999999999</v>
      </c>
      <c r="G42">
        <v>2.3587899999999999</v>
      </c>
      <c r="H42">
        <f>-(Table134[[#This Row],[time]]-2)*2</f>
        <v>-0.71757999999999988</v>
      </c>
      <c r="I42">
        <v>16.395399999999999</v>
      </c>
      <c r="J42">
        <v>2.3587899999999999</v>
      </c>
      <c r="K42">
        <f>-(Table134[[#This Row],[time]]-2)*2</f>
        <v>-0.71757999999999988</v>
      </c>
      <c r="L42">
        <v>22.2517</v>
      </c>
      <c r="M42">
        <v>2.3587899999999999</v>
      </c>
      <c r="N42">
        <f>-(Table134[[#This Row],[time]]-2)*2</f>
        <v>-0.71757999999999988</v>
      </c>
      <c r="O42">
        <v>27.058199999999999</v>
      </c>
      <c r="P42">
        <v>2.3587899999999999</v>
      </c>
      <c r="Q42">
        <f>-(Table134[[#This Row],[time]]-2)*2</f>
        <v>-0.71757999999999988</v>
      </c>
      <c r="R42">
        <v>36.746699999999997</v>
      </c>
      <c r="S42">
        <v>2.3587899999999999</v>
      </c>
      <c r="T42">
        <f>-(Table134[[#This Row],[time]]-2)*2</f>
        <v>-0.71757999999999988</v>
      </c>
      <c r="U42">
        <v>39.222099999999998</v>
      </c>
      <c r="V42">
        <v>2.3587899999999999</v>
      </c>
      <c r="W42">
        <f>-(Table134[[#This Row],[time]]-2)*2</f>
        <v>-0.71757999999999988</v>
      </c>
      <c r="X42">
        <v>42.4041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18.516300000000001</v>
      </c>
      <c r="D43">
        <v>2.4015499999999999</v>
      </c>
      <c r="E43">
        <f>-(Table134[[#This Row],[time]]-2)*2</f>
        <v>-0.8030999999999997</v>
      </c>
      <c r="F43">
        <v>13.481</v>
      </c>
      <c r="G43">
        <v>2.4015499999999999</v>
      </c>
      <c r="H43">
        <f>-(Table134[[#This Row],[time]]-2)*2</f>
        <v>-0.8030999999999997</v>
      </c>
      <c r="I43">
        <v>19.480499999999999</v>
      </c>
      <c r="J43">
        <v>2.4015499999999999</v>
      </c>
      <c r="K43">
        <f>-(Table134[[#This Row],[time]]-2)*2</f>
        <v>-0.8030999999999997</v>
      </c>
      <c r="L43">
        <v>25.769200000000001</v>
      </c>
      <c r="M43">
        <v>2.4015499999999999</v>
      </c>
      <c r="N43">
        <f>-(Table134[[#This Row],[time]]-2)*2</f>
        <v>-0.8030999999999997</v>
      </c>
      <c r="O43">
        <v>30.5717</v>
      </c>
      <c r="P43">
        <v>2.4015499999999999</v>
      </c>
      <c r="Q43">
        <f>-(Table134[[#This Row],[time]]-2)*2</f>
        <v>-0.8030999999999997</v>
      </c>
      <c r="R43">
        <v>40.949100000000001</v>
      </c>
      <c r="S43">
        <v>2.4015499999999999</v>
      </c>
      <c r="T43">
        <f>-(Table134[[#This Row],[time]]-2)*2</f>
        <v>-0.8030999999999997</v>
      </c>
      <c r="U43">
        <v>42.960900000000002</v>
      </c>
      <c r="V43">
        <v>2.4015499999999999</v>
      </c>
      <c r="W43">
        <f>-(Table134[[#This Row],[time]]-2)*2</f>
        <v>-0.8030999999999997</v>
      </c>
      <c r="X43">
        <v>46.038600000000002</v>
      </c>
    </row>
    <row r="44" spans="1:24" x14ac:dyDescent="0.3">
      <c r="A44">
        <v>2.47973</v>
      </c>
      <c r="B44">
        <f>-(Table134[[#This Row],[time]]-2)*2</f>
        <v>-0.95945999999999998</v>
      </c>
      <c r="C44">
        <v>20.306100000000001</v>
      </c>
      <c r="D44">
        <v>2.47973</v>
      </c>
      <c r="E44">
        <f>-(Table134[[#This Row],[time]]-2)*2</f>
        <v>-0.95945999999999998</v>
      </c>
      <c r="F44">
        <v>16.1203</v>
      </c>
      <c r="G44">
        <v>2.47973</v>
      </c>
      <c r="H44">
        <f>-(Table134[[#This Row],[time]]-2)*2</f>
        <v>-0.95945999999999998</v>
      </c>
      <c r="I44">
        <v>22.738499999999998</v>
      </c>
      <c r="J44">
        <v>2.47973</v>
      </c>
      <c r="K44">
        <f>-(Table134[[#This Row],[time]]-2)*2</f>
        <v>-0.95945999999999998</v>
      </c>
      <c r="L44">
        <v>29.790099999999999</v>
      </c>
      <c r="M44">
        <v>2.47973</v>
      </c>
      <c r="N44">
        <f>-(Table134[[#This Row],[time]]-2)*2</f>
        <v>-0.95945999999999998</v>
      </c>
      <c r="O44">
        <v>34.063400000000001</v>
      </c>
      <c r="P44">
        <v>2.47973</v>
      </c>
      <c r="Q44">
        <f>-(Table134[[#This Row],[time]]-2)*2</f>
        <v>-0.95945999999999998</v>
      </c>
      <c r="R44">
        <v>45.467100000000002</v>
      </c>
      <c r="S44">
        <v>2.47973</v>
      </c>
      <c r="T44">
        <f>-(Table134[[#This Row],[time]]-2)*2</f>
        <v>-0.95945999999999998</v>
      </c>
      <c r="U44">
        <v>46.813699999999997</v>
      </c>
      <c r="V44">
        <v>2.47973</v>
      </c>
      <c r="W44">
        <f>-(Table134[[#This Row],[time]]-2)*2</f>
        <v>-0.95945999999999998</v>
      </c>
      <c r="X44">
        <v>49.753799999999998</v>
      </c>
    </row>
    <row r="45" spans="1:24" x14ac:dyDescent="0.3">
      <c r="A45">
        <v>2.51017</v>
      </c>
      <c r="B45">
        <f>-(Table134[[#This Row],[time]]-2)*2</f>
        <v>-1.02034</v>
      </c>
      <c r="C45">
        <v>22.209599999999998</v>
      </c>
      <c r="D45">
        <v>2.51017</v>
      </c>
      <c r="E45">
        <f>-(Table134[[#This Row],[time]]-2)*2</f>
        <v>-1.02034</v>
      </c>
      <c r="F45">
        <v>18.843800000000002</v>
      </c>
      <c r="G45">
        <v>2.51017</v>
      </c>
      <c r="H45">
        <f>-(Table134[[#This Row],[time]]-2)*2</f>
        <v>-1.02034</v>
      </c>
      <c r="I45">
        <v>25.990500000000001</v>
      </c>
      <c r="J45">
        <v>2.51017</v>
      </c>
      <c r="K45">
        <f>-(Table134[[#This Row],[time]]-2)*2</f>
        <v>-1.02034</v>
      </c>
      <c r="L45">
        <v>33.965499999999999</v>
      </c>
      <c r="M45">
        <v>2.51017</v>
      </c>
      <c r="N45">
        <f>-(Table134[[#This Row],[time]]-2)*2</f>
        <v>-1.02034</v>
      </c>
      <c r="O45">
        <v>37.377200000000002</v>
      </c>
      <c r="P45">
        <v>2.51017</v>
      </c>
      <c r="Q45">
        <f>-(Table134[[#This Row],[time]]-2)*2</f>
        <v>-1.02034</v>
      </c>
      <c r="R45">
        <v>49.958799999999997</v>
      </c>
      <c r="S45">
        <v>2.51017</v>
      </c>
      <c r="T45">
        <f>-(Table134[[#This Row],[time]]-2)*2</f>
        <v>-1.02034</v>
      </c>
      <c r="U45">
        <v>50.505200000000002</v>
      </c>
      <c r="V45">
        <v>2.51017</v>
      </c>
      <c r="W45">
        <f>-(Table134[[#This Row],[time]]-2)*2</f>
        <v>-1.02034</v>
      </c>
      <c r="X45">
        <v>53.2425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24.7119</v>
      </c>
      <c r="D46">
        <v>2.5632600000000001</v>
      </c>
      <c r="E46">
        <f>-(Table134[[#This Row],[time]]-2)*2</f>
        <v>-1.1265200000000002</v>
      </c>
      <c r="F46">
        <v>21.821300000000001</v>
      </c>
      <c r="G46">
        <v>2.5632600000000001</v>
      </c>
      <c r="H46">
        <f>-(Table134[[#This Row],[time]]-2)*2</f>
        <v>-1.1265200000000002</v>
      </c>
      <c r="I46">
        <v>29.413499999999999</v>
      </c>
      <c r="J46">
        <v>2.5632600000000001</v>
      </c>
      <c r="K46">
        <f>-(Table134[[#This Row],[time]]-2)*2</f>
        <v>-1.1265200000000002</v>
      </c>
      <c r="L46">
        <v>38.724699999999999</v>
      </c>
      <c r="M46">
        <v>2.5632600000000001</v>
      </c>
      <c r="N46">
        <f>-(Table134[[#This Row],[time]]-2)*2</f>
        <v>-1.1265200000000002</v>
      </c>
      <c r="O46">
        <v>40.897300000000001</v>
      </c>
      <c r="P46">
        <v>2.5632600000000001</v>
      </c>
      <c r="Q46">
        <f>-(Table134[[#This Row],[time]]-2)*2</f>
        <v>-1.1265200000000002</v>
      </c>
      <c r="R46">
        <v>54.649299999999997</v>
      </c>
      <c r="S46">
        <v>2.5632600000000001</v>
      </c>
      <c r="T46">
        <f>-(Table134[[#This Row],[time]]-2)*2</f>
        <v>-1.1265200000000002</v>
      </c>
      <c r="U46">
        <v>54.399099999999997</v>
      </c>
      <c r="V46">
        <v>2.5632600000000001</v>
      </c>
      <c r="W46">
        <f>-(Table134[[#This Row],[time]]-2)*2</f>
        <v>-1.1265200000000002</v>
      </c>
      <c r="X46">
        <v>56.867800000000003</v>
      </c>
    </row>
    <row r="47" spans="1:24" x14ac:dyDescent="0.3">
      <c r="A47">
        <v>2.61022</v>
      </c>
      <c r="B47">
        <f>-(Table134[[#This Row],[time]]-2)*2</f>
        <v>-1.22044</v>
      </c>
      <c r="C47">
        <v>28.202400000000001</v>
      </c>
      <c r="D47">
        <v>2.61022</v>
      </c>
      <c r="E47">
        <f>-(Table134[[#This Row],[time]]-2)*2</f>
        <v>-1.22044</v>
      </c>
      <c r="F47">
        <v>24.632400000000001</v>
      </c>
      <c r="G47">
        <v>2.61022</v>
      </c>
      <c r="H47">
        <f>-(Table134[[#This Row],[time]]-2)*2</f>
        <v>-1.22044</v>
      </c>
      <c r="I47">
        <v>33.046300000000002</v>
      </c>
      <c r="J47">
        <v>2.61022</v>
      </c>
      <c r="K47">
        <f>-(Table134[[#This Row],[time]]-2)*2</f>
        <v>-1.22044</v>
      </c>
      <c r="L47">
        <v>43.805700000000002</v>
      </c>
      <c r="M47">
        <v>2.61022</v>
      </c>
      <c r="N47">
        <f>-(Table134[[#This Row],[time]]-2)*2</f>
        <v>-1.22044</v>
      </c>
      <c r="O47">
        <v>44.469000000000001</v>
      </c>
      <c r="P47">
        <v>2.61022</v>
      </c>
      <c r="Q47">
        <f>-(Table134[[#This Row],[time]]-2)*2</f>
        <v>-1.22044</v>
      </c>
      <c r="R47">
        <v>59.472999999999999</v>
      </c>
      <c r="S47">
        <v>2.61022</v>
      </c>
      <c r="T47">
        <f>-(Table134[[#This Row],[time]]-2)*2</f>
        <v>-1.22044</v>
      </c>
      <c r="U47">
        <v>58.367800000000003</v>
      </c>
      <c r="V47">
        <v>2.61022</v>
      </c>
      <c r="W47">
        <f>-(Table134[[#This Row],[time]]-2)*2</f>
        <v>-1.22044</v>
      </c>
      <c r="X47">
        <v>60.627699999999997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32.302999999999997</v>
      </c>
      <c r="D48">
        <v>2.6619299999999999</v>
      </c>
      <c r="E48">
        <f>-(Table134[[#This Row],[time]]-2)*2</f>
        <v>-1.3238599999999998</v>
      </c>
      <c r="F48">
        <v>27.592099999999999</v>
      </c>
      <c r="G48">
        <v>2.6619299999999999</v>
      </c>
      <c r="H48">
        <f>-(Table134[[#This Row],[time]]-2)*2</f>
        <v>-1.3238599999999998</v>
      </c>
      <c r="I48">
        <v>37.355200000000004</v>
      </c>
      <c r="J48">
        <v>2.6619299999999999</v>
      </c>
      <c r="K48">
        <f>-(Table134[[#This Row],[time]]-2)*2</f>
        <v>-1.3238599999999998</v>
      </c>
      <c r="L48">
        <v>49.4084</v>
      </c>
      <c r="M48">
        <v>2.6619299999999999</v>
      </c>
      <c r="N48">
        <f>-(Table134[[#This Row],[time]]-2)*2</f>
        <v>-1.3238599999999998</v>
      </c>
      <c r="O48">
        <v>48.305599999999998</v>
      </c>
      <c r="P48">
        <v>2.6619299999999999</v>
      </c>
      <c r="Q48">
        <f>-(Table134[[#This Row],[time]]-2)*2</f>
        <v>-1.3238599999999998</v>
      </c>
      <c r="R48">
        <v>64.381399999999999</v>
      </c>
      <c r="S48">
        <v>2.6619299999999999</v>
      </c>
      <c r="T48">
        <f>-(Table134[[#This Row],[time]]-2)*2</f>
        <v>-1.3238599999999998</v>
      </c>
      <c r="U48">
        <v>62.459400000000002</v>
      </c>
      <c r="V48">
        <v>2.6619299999999999</v>
      </c>
      <c r="W48">
        <f>-(Table134[[#This Row],[time]]-2)*2</f>
        <v>-1.3238599999999998</v>
      </c>
      <c r="X48">
        <v>64.647599999999997</v>
      </c>
    </row>
    <row r="49" spans="1:24" x14ac:dyDescent="0.3">
      <c r="A49">
        <v>2.70424</v>
      </c>
      <c r="B49">
        <f>-(Table134[[#This Row],[time]]-2)*2</f>
        <v>-1.40848</v>
      </c>
      <c r="C49">
        <v>36.2256</v>
      </c>
      <c r="D49">
        <v>2.70424</v>
      </c>
      <c r="E49">
        <f>-(Table134[[#This Row],[time]]-2)*2</f>
        <v>-1.40848</v>
      </c>
      <c r="F49">
        <v>30.845300000000002</v>
      </c>
      <c r="G49">
        <v>2.70424</v>
      </c>
      <c r="H49">
        <f>-(Table134[[#This Row],[time]]-2)*2</f>
        <v>-1.40848</v>
      </c>
      <c r="I49">
        <v>41.399700000000003</v>
      </c>
      <c r="J49">
        <v>2.70424</v>
      </c>
      <c r="K49">
        <f>-(Table134[[#This Row],[time]]-2)*2</f>
        <v>-1.40848</v>
      </c>
      <c r="L49">
        <v>54.749400000000001</v>
      </c>
      <c r="M49">
        <v>2.70424</v>
      </c>
      <c r="N49">
        <f>-(Table134[[#This Row],[time]]-2)*2</f>
        <v>-1.40848</v>
      </c>
      <c r="O49">
        <v>51.834200000000003</v>
      </c>
      <c r="P49">
        <v>2.70424</v>
      </c>
      <c r="Q49">
        <f>-(Table134[[#This Row],[time]]-2)*2</f>
        <v>-1.40848</v>
      </c>
      <c r="R49">
        <v>68.894499999999994</v>
      </c>
      <c r="S49">
        <v>2.70424</v>
      </c>
      <c r="T49">
        <f>-(Table134[[#This Row],[time]]-2)*2</f>
        <v>-1.40848</v>
      </c>
      <c r="U49">
        <v>66.145399999999995</v>
      </c>
      <c r="V49">
        <v>2.70424</v>
      </c>
      <c r="W49">
        <f>-(Table134[[#This Row],[time]]-2)*2</f>
        <v>-1.40848</v>
      </c>
      <c r="X49">
        <v>68.278300000000002</v>
      </c>
    </row>
    <row r="50" spans="1:24" x14ac:dyDescent="0.3">
      <c r="A50">
        <v>2.75779</v>
      </c>
      <c r="B50">
        <f>-(Table134[[#This Row],[time]]-2)*2</f>
        <v>-1.5155799999999999</v>
      </c>
      <c r="C50">
        <v>40.597499999999997</v>
      </c>
      <c r="D50">
        <v>2.75779</v>
      </c>
      <c r="E50">
        <f>-(Table134[[#This Row],[time]]-2)*2</f>
        <v>-1.5155799999999999</v>
      </c>
      <c r="F50">
        <v>34.695599999999999</v>
      </c>
      <c r="G50">
        <v>2.75779</v>
      </c>
      <c r="H50">
        <f>-(Table134[[#This Row],[time]]-2)*2</f>
        <v>-1.5155799999999999</v>
      </c>
      <c r="I50">
        <v>46.1843</v>
      </c>
      <c r="J50">
        <v>2.75779</v>
      </c>
      <c r="K50">
        <f>-(Table134[[#This Row],[time]]-2)*2</f>
        <v>-1.5155799999999999</v>
      </c>
      <c r="L50">
        <v>60.126300000000001</v>
      </c>
      <c r="M50">
        <v>2.75779</v>
      </c>
      <c r="N50">
        <f>-(Table134[[#This Row],[time]]-2)*2</f>
        <v>-1.5155799999999999</v>
      </c>
      <c r="O50">
        <v>55.723999999999997</v>
      </c>
      <c r="P50">
        <v>2.75779</v>
      </c>
      <c r="Q50">
        <f>-(Table134[[#This Row],[time]]-2)*2</f>
        <v>-1.5155799999999999</v>
      </c>
      <c r="R50">
        <v>73.964299999999994</v>
      </c>
      <c r="S50">
        <v>2.75779</v>
      </c>
      <c r="T50">
        <f>-(Table134[[#This Row],[time]]-2)*2</f>
        <v>-1.5155799999999999</v>
      </c>
      <c r="U50">
        <v>70.164199999999994</v>
      </c>
      <c r="V50">
        <v>2.75779</v>
      </c>
      <c r="W50">
        <f>-(Table134[[#This Row],[time]]-2)*2</f>
        <v>-1.5155799999999999</v>
      </c>
      <c r="X50">
        <v>72.032300000000006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45.006</v>
      </c>
      <c r="D51">
        <v>2.8044500000000001</v>
      </c>
      <c r="E51">
        <f>-(Table134[[#This Row],[time]]-2)*2</f>
        <v>-1.6089000000000002</v>
      </c>
      <c r="F51">
        <v>38.9636</v>
      </c>
      <c r="G51">
        <v>2.8044500000000001</v>
      </c>
      <c r="H51">
        <f>-(Table134[[#This Row],[time]]-2)*2</f>
        <v>-1.6089000000000002</v>
      </c>
      <c r="I51">
        <v>51.200200000000002</v>
      </c>
      <c r="J51">
        <v>2.8044500000000001</v>
      </c>
      <c r="K51">
        <f>-(Table134[[#This Row],[time]]-2)*2</f>
        <v>-1.6089000000000002</v>
      </c>
      <c r="L51">
        <v>65.627600000000001</v>
      </c>
      <c r="M51">
        <v>2.8044500000000001</v>
      </c>
      <c r="N51">
        <f>-(Table134[[#This Row],[time]]-2)*2</f>
        <v>-1.6089000000000002</v>
      </c>
      <c r="O51">
        <v>59.655999999999999</v>
      </c>
      <c r="P51">
        <v>2.8044500000000001</v>
      </c>
      <c r="Q51">
        <f>-(Table134[[#This Row],[time]]-2)*2</f>
        <v>-1.6089000000000002</v>
      </c>
      <c r="R51">
        <v>79.162400000000005</v>
      </c>
      <c r="S51">
        <v>2.8044500000000001</v>
      </c>
      <c r="T51">
        <f>-(Table134[[#This Row],[time]]-2)*2</f>
        <v>-1.6089000000000002</v>
      </c>
      <c r="U51">
        <v>74.200599999999994</v>
      </c>
      <c r="V51">
        <v>2.8044500000000001</v>
      </c>
      <c r="W51">
        <f>-(Table134[[#This Row],[time]]-2)*2</f>
        <v>-1.6089000000000002</v>
      </c>
      <c r="X51">
        <v>75.828800000000001</v>
      </c>
    </row>
    <row r="52" spans="1:24" x14ac:dyDescent="0.3">
      <c r="A52">
        <v>2.8546</v>
      </c>
      <c r="B52">
        <f>-(Table134[[#This Row],[time]]-2)*2</f>
        <v>-1.7092000000000001</v>
      </c>
      <c r="C52">
        <v>49.2164</v>
      </c>
      <c r="D52">
        <v>2.8546</v>
      </c>
      <c r="E52">
        <f>-(Table134[[#This Row],[time]]-2)*2</f>
        <v>-1.7092000000000001</v>
      </c>
      <c r="F52">
        <v>43.598100000000002</v>
      </c>
      <c r="G52">
        <v>2.8546</v>
      </c>
      <c r="H52">
        <f>-(Table134[[#This Row],[time]]-2)*2</f>
        <v>-1.7092000000000001</v>
      </c>
      <c r="I52">
        <v>56.0762</v>
      </c>
      <c r="J52">
        <v>2.8546</v>
      </c>
      <c r="K52">
        <f>-(Table134[[#This Row],[time]]-2)*2</f>
        <v>-1.7092000000000001</v>
      </c>
      <c r="L52">
        <v>71.496600000000001</v>
      </c>
      <c r="M52">
        <v>2.8546</v>
      </c>
      <c r="N52">
        <f>-(Table134[[#This Row],[time]]-2)*2</f>
        <v>-1.7092000000000001</v>
      </c>
      <c r="O52">
        <v>63.7562</v>
      </c>
      <c r="P52">
        <v>2.8546</v>
      </c>
      <c r="Q52">
        <f>-(Table134[[#This Row],[time]]-2)*2</f>
        <v>-1.7092000000000001</v>
      </c>
      <c r="R52">
        <v>84.456500000000005</v>
      </c>
      <c r="S52">
        <v>2.8546</v>
      </c>
      <c r="T52">
        <f>-(Table134[[#This Row],[time]]-2)*2</f>
        <v>-1.7092000000000001</v>
      </c>
      <c r="U52">
        <v>78.239599999999996</v>
      </c>
      <c r="V52">
        <v>2.8546</v>
      </c>
      <c r="W52">
        <f>-(Table134[[#This Row],[time]]-2)*2</f>
        <v>-1.7092000000000001</v>
      </c>
      <c r="X52">
        <v>79.6982</v>
      </c>
    </row>
    <row r="53" spans="1:24" x14ac:dyDescent="0.3">
      <c r="A53">
        <v>2.90442</v>
      </c>
      <c r="B53">
        <f>-(Table134[[#This Row],[time]]-2)*2</f>
        <v>-1.80884</v>
      </c>
      <c r="C53">
        <v>53.760100000000001</v>
      </c>
      <c r="D53">
        <v>2.90442</v>
      </c>
      <c r="E53">
        <f>-(Table134[[#This Row],[time]]-2)*2</f>
        <v>-1.80884</v>
      </c>
      <c r="F53">
        <v>47.835000000000001</v>
      </c>
      <c r="G53">
        <v>2.90442</v>
      </c>
      <c r="H53">
        <f>-(Table134[[#This Row],[time]]-2)*2</f>
        <v>-1.80884</v>
      </c>
      <c r="I53">
        <v>61.737099999999998</v>
      </c>
      <c r="J53">
        <v>2.90442</v>
      </c>
      <c r="K53">
        <f>-(Table134[[#This Row],[time]]-2)*2</f>
        <v>-1.80884</v>
      </c>
      <c r="L53">
        <v>77.131299999999996</v>
      </c>
      <c r="M53">
        <v>2.90442</v>
      </c>
      <c r="N53">
        <f>-(Table134[[#This Row],[time]]-2)*2</f>
        <v>-1.80884</v>
      </c>
      <c r="O53">
        <v>68.136600000000001</v>
      </c>
      <c r="P53">
        <v>2.90442</v>
      </c>
      <c r="Q53">
        <f>-(Table134[[#This Row],[time]]-2)*2</f>
        <v>-1.80884</v>
      </c>
      <c r="R53">
        <v>89.828299999999999</v>
      </c>
      <c r="S53">
        <v>2.90442</v>
      </c>
      <c r="T53">
        <f>-(Table134[[#This Row],[time]]-2)*2</f>
        <v>-1.80884</v>
      </c>
      <c r="U53">
        <v>82.316199999999995</v>
      </c>
      <c r="V53">
        <v>2.90442</v>
      </c>
      <c r="W53">
        <f>-(Table134[[#This Row],[time]]-2)*2</f>
        <v>-1.80884</v>
      </c>
      <c r="X53">
        <v>83.828699999999998</v>
      </c>
    </row>
    <row r="54" spans="1:24" x14ac:dyDescent="0.3">
      <c r="A54">
        <v>2.95797</v>
      </c>
      <c r="B54">
        <f>-(Table134[[#This Row],[time]]-2)*2</f>
        <v>-1.91594</v>
      </c>
      <c r="C54">
        <v>57.490900000000003</v>
      </c>
      <c r="D54">
        <v>2.95797</v>
      </c>
      <c r="E54">
        <f>-(Table134[[#This Row],[time]]-2)*2</f>
        <v>-1.91594</v>
      </c>
      <c r="F54">
        <v>51.236499999999999</v>
      </c>
      <c r="G54">
        <v>2.95797</v>
      </c>
      <c r="H54">
        <f>-(Table134[[#This Row],[time]]-2)*2</f>
        <v>-1.91594</v>
      </c>
      <c r="I54">
        <v>66.494200000000006</v>
      </c>
      <c r="J54">
        <v>2.95797</v>
      </c>
      <c r="K54">
        <f>-(Table134[[#This Row],[time]]-2)*2</f>
        <v>-1.91594</v>
      </c>
      <c r="L54">
        <v>82.121499999999997</v>
      </c>
      <c r="M54">
        <v>2.95797</v>
      </c>
      <c r="N54">
        <f>-(Table134[[#This Row],[time]]-2)*2</f>
        <v>-1.91594</v>
      </c>
      <c r="O54">
        <v>72.059200000000004</v>
      </c>
      <c r="P54">
        <v>2.95797</v>
      </c>
      <c r="Q54">
        <f>-(Table134[[#This Row],[time]]-2)*2</f>
        <v>-1.91594</v>
      </c>
      <c r="R54">
        <v>94.626900000000006</v>
      </c>
      <c r="S54">
        <v>2.95797</v>
      </c>
      <c r="T54">
        <f>-(Table134[[#This Row],[time]]-2)*2</f>
        <v>-1.91594</v>
      </c>
      <c r="U54">
        <v>86.042500000000004</v>
      </c>
      <c r="V54">
        <v>2.95797</v>
      </c>
      <c r="W54">
        <f>-(Table134[[#This Row],[time]]-2)*2</f>
        <v>-1.91594</v>
      </c>
      <c r="X54">
        <v>87.474500000000006</v>
      </c>
    </row>
    <row r="55" spans="1:24" x14ac:dyDescent="0.3">
      <c r="A55">
        <v>3</v>
      </c>
      <c r="B55">
        <f>-(Table134[[#This Row],[time]]-2)*2</f>
        <v>-2</v>
      </c>
      <c r="C55">
        <v>61.177599999999998</v>
      </c>
      <c r="D55">
        <v>3</v>
      </c>
      <c r="E55">
        <f>-(Table134[[#This Row],[time]]-2)*2</f>
        <v>-2</v>
      </c>
      <c r="F55">
        <v>54.540599999999998</v>
      </c>
      <c r="G55">
        <v>3</v>
      </c>
      <c r="H55">
        <f>-(Table134[[#This Row],[time]]-2)*2</f>
        <v>-2</v>
      </c>
      <c r="I55">
        <v>71.038399999999996</v>
      </c>
      <c r="J55">
        <v>3</v>
      </c>
      <c r="K55">
        <f>-(Table134[[#This Row],[time]]-2)*2</f>
        <v>-2</v>
      </c>
      <c r="L55">
        <v>87.291899999999998</v>
      </c>
      <c r="M55">
        <v>3</v>
      </c>
      <c r="N55">
        <f>-(Table134[[#This Row],[time]]-2)*2</f>
        <v>-2</v>
      </c>
      <c r="O55">
        <v>75.957700000000003</v>
      </c>
      <c r="P55">
        <v>3</v>
      </c>
      <c r="Q55">
        <f>-(Table134[[#This Row],[time]]-2)*2</f>
        <v>-2</v>
      </c>
      <c r="R55">
        <v>99.6053</v>
      </c>
      <c r="S55">
        <v>3</v>
      </c>
      <c r="T55">
        <f>-(Table134[[#This Row],[time]]-2)*2</f>
        <v>-2</v>
      </c>
      <c r="U55">
        <v>89.843699999999998</v>
      </c>
      <c r="V55">
        <v>3</v>
      </c>
      <c r="W55">
        <f>-(Table134[[#This Row],[time]]-2)*2</f>
        <v>-2</v>
      </c>
      <c r="X55">
        <v>91.254400000000004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A1F630-439B-4544-915D-2F90322E9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6F5479-0FDA-41CB-B375-4C94706CA2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E92D7F-C93C-4824-945F-A4494E0C95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2021-01-06T20:12:21Z</dcterms:created>
  <dcterms:modified xsi:type="dcterms:W3CDTF">2021-01-07T18:06:05Z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