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ortlewiscollege-my.sharepoint.com/personal/sjturner_fortlewis_edu/Documents/Disc/FacetContactFoceMagnitude/LatPhysNoTether/"/>
    </mc:Choice>
  </mc:AlternateContent>
  <xr:revisionPtr revIDLastSave="17" documentId="8_{7C0B1534-D962-4A11-9AC5-06D458517B7F}" xr6:coauthVersionLast="45" xr6:coauthVersionMax="45" xr10:uidLastSave="{842F9799-A94C-4E6A-AED3-0154EFD84442}"/>
  <bookViews>
    <workbookView xWindow="2196" yWindow="2196" windowWidth="17280" windowHeight="9024" xr2:uid="{4B64E339-2FF3-478A-B462-157FEC7A08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55" i="1" l="1"/>
  <c r="T55" i="1"/>
  <c r="Q55" i="1"/>
  <c r="N55" i="1"/>
  <c r="K55" i="1"/>
  <c r="H55" i="1"/>
  <c r="E55" i="1"/>
  <c r="B55" i="1"/>
  <c r="W54" i="1"/>
  <c r="T54" i="1"/>
  <c r="Q54" i="1"/>
  <c r="N54" i="1"/>
  <c r="K54" i="1"/>
  <c r="H54" i="1"/>
  <c r="E54" i="1"/>
  <c r="B54" i="1"/>
  <c r="W53" i="1"/>
  <c r="T53" i="1"/>
  <c r="Q53" i="1"/>
  <c r="N53" i="1"/>
  <c r="K53" i="1"/>
  <c r="H53" i="1"/>
  <c r="E53" i="1"/>
  <c r="B53" i="1"/>
  <c r="W52" i="1"/>
  <c r="T52" i="1"/>
  <c r="Q52" i="1"/>
  <c r="N52" i="1"/>
  <c r="K52" i="1"/>
  <c r="H52" i="1"/>
  <c r="E52" i="1"/>
  <c r="B52" i="1"/>
  <c r="W51" i="1"/>
  <c r="T51" i="1"/>
  <c r="Q51" i="1"/>
  <c r="N51" i="1"/>
  <c r="K51" i="1"/>
  <c r="H51" i="1"/>
  <c r="E51" i="1"/>
  <c r="B51" i="1"/>
  <c r="W50" i="1"/>
  <c r="T50" i="1"/>
  <c r="Q50" i="1"/>
  <c r="N50" i="1"/>
  <c r="K50" i="1"/>
  <c r="H50" i="1"/>
  <c r="E50" i="1"/>
  <c r="B50" i="1"/>
  <c r="W49" i="1"/>
  <c r="T49" i="1"/>
  <c r="Q49" i="1"/>
  <c r="N49" i="1"/>
  <c r="K49" i="1"/>
  <c r="H49" i="1"/>
  <c r="E49" i="1"/>
  <c r="B49" i="1"/>
  <c r="W48" i="1"/>
  <c r="T48" i="1"/>
  <c r="Q48" i="1"/>
  <c r="N48" i="1"/>
  <c r="K48" i="1"/>
  <c r="H48" i="1"/>
  <c r="E48" i="1"/>
  <c r="B48" i="1"/>
  <c r="W47" i="1"/>
  <c r="T47" i="1"/>
  <c r="Q47" i="1"/>
  <c r="N47" i="1"/>
  <c r="K47" i="1"/>
  <c r="H47" i="1"/>
  <c r="E47" i="1"/>
  <c r="B47" i="1"/>
  <c r="W46" i="1"/>
  <c r="T46" i="1"/>
  <c r="Q46" i="1"/>
  <c r="N46" i="1"/>
  <c r="K46" i="1"/>
  <c r="H46" i="1"/>
  <c r="E46" i="1"/>
  <c r="B46" i="1"/>
  <c r="W45" i="1"/>
  <c r="T45" i="1"/>
  <c r="Q45" i="1"/>
  <c r="N45" i="1"/>
  <c r="K45" i="1"/>
  <c r="H45" i="1"/>
  <c r="E45" i="1"/>
  <c r="B45" i="1"/>
  <c r="W44" i="1"/>
  <c r="T44" i="1"/>
  <c r="Q44" i="1"/>
  <c r="N44" i="1"/>
  <c r="K44" i="1"/>
  <c r="H44" i="1"/>
  <c r="E44" i="1"/>
  <c r="B44" i="1"/>
  <c r="W43" i="1"/>
  <c r="T43" i="1"/>
  <c r="Q43" i="1"/>
  <c r="N43" i="1"/>
  <c r="K43" i="1"/>
  <c r="H43" i="1"/>
  <c r="E43" i="1"/>
  <c r="B43" i="1"/>
  <c r="W42" i="1"/>
  <c r="T42" i="1"/>
  <c r="Q42" i="1"/>
  <c r="N42" i="1"/>
  <c r="K42" i="1"/>
  <c r="H42" i="1"/>
  <c r="E42" i="1"/>
  <c r="B42" i="1"/>
  <c r="W41" i="1"/>
  <c r="T41" i="1"/>
  <c r="Q41" i="1"/>
  <c r="N41" i="1"/>
  <c r="K41" i="1"/>
  <c r="H41" i="1"/>
  <c r="E41" i="1"/>
  <c r="B41" i="1"/>
  <c r="W40" i="1"/>
  <c r="T40" i="1"/>
  <c r="Q40" i="1"/>
  <c r="N40" i="1"/>
  <c r="K40" i="1"/>
  <c r="H40" i="1"/>
  <c r="E40" i="1"/>
  <c r="B40" i="1"/>
  <c r="W39" i="1"/>
  <c r="T39" i="1"/>
  <c r="Q39" i="1"/>
  <c r="N39" i="1"/>
  <c r="K39" i="1"/>
  <c r="H39" i="1"/>
  <c r="E39" i="1"/>
  <c r="B39" i="1"/>
  <c r="W38" i="1"/>
  <c r="T38" i="1"/>
  <c r="Q38" i="1"/>
  <c r="N38" i="1"/>
  <c r="K38" i="1"/>
  <c r="H38" i="1"/>
  <c r="E38" i="1"/>
  <c r="B38" i="1"/>
  <c r="W37" i="1"/>
  <c r="T37" i="1"/>
  <c r="Q37" i="1"/>
  <c r="N37" i="1"/>
  <c r="K37" i="1"/>
  <c r="H37" i="1"/>
  <c r="E37" i="1"/>
  <c r="B37" i="1"/>
  <c r="W36" i="1"/>
  <c r="T36" i="1"/>
  <c r="Q36" i="1"/>
  <c r="N36" i="1"/>
  <c r="K36" i="1"/>
  <c r="H36" i="1"/>
  <c r="E36" i="1"/>
  <c r="B36" i="1"/>
  <c r="W35" i="1"/>
  <c r="T35" i="1"/>
  <c r="Q35" i="1"/>
  <c r="N35" i="1"/>
  <c r="K35" i="1"/>
  <c r="H35" i="1"/>
  <c r="E35" i="1"/>
  <c r="B35" i="1"/>
  <c r="W26" i="1"/>
  <c r="T26" i="1"/>
  <c r="Q26" i="1"/>
  <c r="N26" i="1"/>
  <c r="K26" i="1"/>
  <c r="H26" i="1"/>
  <c r="E26" i="1"/>
  <c r="B26" i="1"/>
  <c r="W25" i="1"/>
  <c r="T25" i="1"/>
  <c r="Q25" i="1"/>
  <c r="N25" i="1"/>
  <c r="K25" i="1"/>
  <c r="H25" i="1"/>
  <c r="E25" i="1"/>
  <c r="B25" i="1"/>
  <c r="W24" i="1"/>
  <c r="T24" i="1"/>
  <c r="Q24" i="1"/>
  <c r="N24" i="1"/>
  <c r="K24" i="1"/>
  <c r="H24" i="1"/>
  <c r="E24" i="1"/>
  <c r="B24" i="1"/>
  <c r="W23" i="1"/>
  <c r="T23" i="1"/>
  <c r="Q23" i="1"/>
  <c r="N23" i="1"/>
  <c r="K23" i="1"/>
  <c r="H23" i="1"/>
  <c r="E23" i="1"/>
  <c r="B23" i="1"/>
  <c r="W22" i="1"/>
  <c r="T22" i="1"/>
  <c r="Q22" i="1"/>
  <c r="N22" i="1"/>
  <c r="K22" i="1"/>
  <c r="H22" i="1"/>
  <c r="E22" i="1"/>
  <c r="B22" i="1"/>
  <c r="W21" i="1"/>
  <c r="T21" i="1"/>
  <c r="Q21" i="1"/>
  <c r="N21" i="1"/>
  <c r="K21" i="1"/>
  <c r="H21" i="1"/>
  <c r="E21" i="1"/>
  <c r="B21" i="1"/>
  <c r="W20" i="1"/>
  <c r="T20" i="1"/>
  <c r="Q20" i="1"/>
  <c r="N20" i="1"/>
  <c r="K20" i="1"/>
  <c r="H20" i="1"/>
  <c r="E20" i="1"/>
  <c r="B20" i="1"/>
  <c r="W19" i="1"/>
  <c r="T19" i="1"/>
  <c r="Q19" i="1"/>
  <c r="N19" i="1"/>
  <c r="K19" i="1"/>
  <c r="H19" i="1"/>
  <c r="E19" i="1"/>
  <c r="B19" i="1"/>
  <c r="W18" i="1"/>
  <c r="T18" i="1"/>
  <c r="Q18" i="1"/>
  <c r="N18" i="1"/>
  <c r="K18" i="1"/>
  <c r="H18" i="1"/>
  <c r="E18" i="1"/>
  <c r="B18" i="1"/>
  <c r="W17" i="1"/>
  <c r="T17" i="1"/>
  <c r="Q17" i="1"/>
  <c r="N17" i="1"/>
  <c r="K17" i="1"/>
  <c r="H17" i="1"/>
  <c r="E17" i="1"/>
  <c r="B17" i="1"/>
  <c r="W16" i="1"/>
  <c r="T16" i="1"/>
  <c r="Q16" i="1"/>
  <c r="N16" i="1"/>
  <c r="K16" i="1"/>
  <c r="H16" i="1"/>
  <c r="E16" i="1"/>
  <c r="B16" i="1"/>
  <c r="W15" i="1"/>
  <c r="T15" i="1"/>
  <c r="Q15" i="1"/>
  <c r="N15" i="1"/>
  <c r="K15" i="1"/>
  <c r="H15" i="1"/>
  <c r="E15" i="1"/>
  <c r="B15" i="1"/>
  <c r="W14" i="1"/>
  <c r="T14" i="1"/>
  <c r="Q14" i="1"/>
  <c r="N14" i="1"/>
  <c r="K14" i="1"/>
  <c r="H14" i="1"/>
  <c r="E14" i="1"/>
  <c r="B14" i="1"/>
  <c r="W13" i="1"/>
  <c r="T13" i="1"/>
  <c r="Q13" i="1"/>
  <c r="N13" i="1"/>
  <c r="K13" i="1"/>
  <c r="H13" i="1"/>
  <c r="E13" i="1"/>
  <c r="B13" i="1"/>
  <c r="W12" i="1"/>
  <c r="T12" i="1"/>
  <c r="Q12" i="1"/>
  <c r="N12" i="1"/>
  <c r="K12" i="1"/>
  <c r="H12" i="1"/>
  <c r="E12" i="1"/>
  <c r="B12" i="1"/>
  <c r="W11" i="1"/>
  <c r="T11" i="1"/>
  <c r="Q11" i="1"/>
  <c r="N11" i="1"/>
  <c r="K11" i="1"/>
  <c r="H11" i="1"/>
  <c r="E11" i="1"/>
  <c r="B11" i="1"/>
  <c r="W10" i="1"/>
  <c r="T10" i="1"/>
  <c r="Q10" i="1"/>
  <c r="N10" i="1"/>
  <c r="K10" i="1"/>
  <c r="H10" i="1"/>
  <c r="E10" i="1"/>
  <c r="B10" i="1"/>
  <c r="W9" i="1"/>
  <c r="T9" i="1"/>
  <c r="Q9" i="1"/>
  <c r="N9" i="1"/>
  <c r="K9" i="1"/>
  <c r="H9" i="1"/>
  <c r="E9" i="1"/>
  <c r="B9" i="1"/>
  <c r="W8" i="1"/>
  <c r="T8" i="1"/>
  <c r="Q8" i="1"/>
  <c r="N8" i="1"/>
  <c r="K8" i="1"/>
  <c r="H8" i="1"/>
  <c r="E8" i="1"/>
  <c r="B8" i="1"/>
  <c r="W7" i="1"/>
  <c r="T7" i="1"/>
  <c r="Q7" i="1"/>
  <c r="N7" i="1"/>
  <c r="K7" i="1"/>
  <c r="H7" i="1"/>
  <c r="E7" i="1"/>
  <c r="B7" i="1"/>
  <c r="W6" i="1"/>
  <c r="T6" i="1"/>
  <c r="Q6" i="1"/>
  <c r="N6" i="1"/>
  <c r="K6" i="1"/>
  <c r="H6" i="1"/>
  <c r="E6" i="1"/>
  <c r="B6" i="1"/>
</calcChain>
</file>

<file path=xl/sharedStrings.xml><?xml version="1.0" encoding="utf-8"?>
<sst xmlns="http://schemas.openxmlformats.org/spreadsheetml/2006/main" count="75" uniqueCount="19">
  <si>
    <t>Facet Contact Force Magnitude (CFNM)</t>
  </si>
  <si>
    <t>units=</t>
  </si>
  <si>
    <t>Newtons</t>
  </si>
  <si>
    <t>6LR_7UR</t>
  </si>
  <si>
    <t>6LL_7UL</t>
  </si>
  <si>
    <t>5LR_6UR</t>
  </si>
  <si>
    <t>5LL_6UL</t>
  </si>
  <si>
    <t>4LR_5UR</t>
  </si>
  <si>
    <t>4LL_5UL</t>
  </si>
  <si>
    <t>3LR_4UR</t>
  </si>
  <si>
    <t>3LL_4UL</t>
  </si>
  <si>
    <t>time</t>
  </si>
  <si>
    <t>moment</t>
  </si>
  <si>
    <t>CFNM</t>
  </si>
  <si>
    <t>moment is negative bc of rotation</t>
  </si>
  <si>
    <t>4P LatPhys NoTether</t>
  </si>
  <si>
    <t>S2_4P_LatPhys_NoTether.odb</t>
  </si>
  <si>
    <t>4N LatPhys NoTether</t>
  </si>
  <si>
    <t>S2_4N_LatPhys_NoTether.odb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</si>
</sst>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7AE138A-BA8A-40B2-9DC7-5741183CDD25}" name="Table1" displayName="Table1" ref="A5:C26" totalsRowShown="0">
  <autoFilter ref="A5:C26" xr:uid="{8E7685A5-BE1C-4EE2-84E8-87B0FCE17ED0}"/>
  <tableColumns count="3">
    <tableColumn id="1" xr3:uid="{1DC4B527-2708-41AC-A187-B206D3EC00CB}" name="time"/>
    <tableColumn id="2" xr3:uid="{FC07BCAE-D38E-427D-A426-719F8F8A89E6}" name="moment" dataDxfId="15">
      <calculatedColumnFormula>(Table1[[#This Row],[time]]-2)*2</calculatedColumnFormula>
    </tableColumn>
    <tableColumn id="3" xr3:uid="{B730AB20-21F5-4A71-8770-4E6CD20BA270}" name="CFNM"/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BE4BB5FB-58D6-4806-9F13-EA943E8407AD}" name="Table235" displayName="Table235" ref="D34:F55" totalsRowShown="0">
  <autoFilter ref="D34:F55" xr:uid="{88843E25-97DA-49B2-9DDD-11B0F4BACEC5}"/>
  <tableColumns count="3">
    <tableColumn id="1" xr3:uid="{28FF9A8C-363F-47AF-BCC1-B2E06D706166}" name="time"/>
    <tableColumn id="2" xr3:uid="{3E5352F8-3ABE-44FC-9AF8-5CAAD3AA14CE}" name="moment" dataDxfId="6">
      <calculatedColumnFormula>-(Table134[[#This Row],[time]]-2)*2</calculatedColumnFormula>
    </tableColumn>
    <tableColumn id="3" xr3:uid="{7496272A-1B7C-4F7C-AC42-ED727768E3AB}" name="CFNM"/>
  </tableColumns>
  <tableStyleInfo name="TableStyleLight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E30A973E-DBAF-4686-B010-7A3231701534}" name="Table336" displayName="Table336" ref="G34:I55" totalsRowShown="0">
  <autoFilter ref="G34:I55" xr:uid="{BB229CCD-085E-4EAA-99F3-80043D5ECC1C}"/>
  <tableColumns count="3">
    <tableColumn id="1" xr3:uid="{C10CFF67-8F7D-4C3B-9494-2794C9DDF44B}" name="time"/>
    <tableColumn id="2" xr3:uid="{FCDF89EE-50CE-4F43-8DE9-2A493D604481}" name="moment" dataDxfId="5">
      <calculatedColumnFormula>-(Table134[[#This Row],[time]]-2)*2</calculatedColumnFormula>
    </tableColumn>
    <tableColumn id="3" xr3:uid="{85DC0B39-6CEE-452F-AEE4-94418044F1B0}" name="CFNM"/>
  </tableColumns>
  <tableStyleInfo name="TableStyleLight3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B94AF30E-34AC-4919-AE02-27391D6DB72E}" name="Table437" displayName="Table437" ref="J34:L55" totalsRowShown="0">
  <autoFilter ref="J34:L55" xr:uid="{8F1B59B1-FFFB-4D71-BD92-DD237233677C}"/>
  <tableColumns count="3">
    <tableColumn id="1" xr3:uid="{02312A96-0435-4E2C-86CC-7F850132FB00}" name="time"/>
    <tableColumn id="2" xr3:uid="{43DC94B3-7677-4E0B-B51A-5C907DF4F575}" name="moment" dataDxfId="4">
      <calculatedColumnFormula>-(Table134[[#This Row],[time]]-2)*2</calculatedColumnFormula>
    </tableColumn>
    <tableColumn id="3" xr3:uid="{50A7D95E-7EB6-4C05-AAD6-4E7B06FC3051}" name="CFNM"/>
  </tableColumns>
  <tableStyleInfo name="TableStyleLight4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1F0D0E09-AB83-41F5-8A2A-59F6F7D38310}" name="Table538" displayName="Table538" ref="M34:O55" totalsRowShown="0">
  <autoFilter ref="M34:O55" xr:uid="{B8B95D65-F279-4592-A84A-93C4C036ECEB}"/>
  <tableColumns count="3">
    <tableColumn id="1" xr3:uid="{1CEDE028-FBDB-477B-B17D-1906867C3CF2}" name="time"/>
    <tableColumn id="2" xr3:uid="{FB621825-EC74-47DA-99BB-67912D7D6ACD}" name="moment" dataDxfId="3">
      <calculatedColumnFormula>-(Table134[[#This Row],[time]]-2)*2</calculatedColumnFormula>
    </tableColumn>
    <tableColumn id="3" xr3:uid="{A1B75A6A-EA73-43B3-B1E7-9D2B09B7CDB3}" name="CFNM"/>
  </tableColumns>
  <tableStyleInfo name="TableStyleLight5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1963F0D3-CB06-4AA7-8967-24978A26AA18}" name="Table639" displayName="Table639" ref="P34:R55" totalsRowShown="0">
  <autoFilter ref="P34:R55" xr:uid="{03023EA4-8465-4514-B569-F9346CA6EB73}"/>
  <tableColumns count="3">
    <tableColumn id="1" xr3:uid="{2EA9CA83-4031-49DA-9DAC-F6CED08F869A}" name="time"/>
    <tableColumn id="2" xr3:uid="{22C451C2-AAEF-442F-973A-8C38B2C85D0E}" name="moment" dataDxfId="2">
      <calculatedColumnFormula>-(Table134[[#This Row],[time]]-2)*2</calculatedColumnFormula>
    </tableColumn>
    <tableColumn id="3" xr3:uid="{6B9500BD-FB1B-406B-A715-51EDF9F6D0B5}" name="CFNM"/>
  </tableColumns>
  <tableStyleInfo name="TableStyleLight6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59CAEE2-1249-4652-BD44-76978C6CA20A}" name="Table740" displayName="Table740" ref="S34:U55" totalsRowShown="0">
  <autoFilter ref="S34:U55" xr:uid="{7C642E8C-50EF-485F-87E3-C9F0D85B22FF}"/>
  <tableColumns count="3">
    <tableColumn id="1" xr3:uid="{7F5005BD-4DD5-49FD-A86F-2F1DAF63D8B0}" name="time"/>
    <tableColumn id="2" xr3:uid="{97BC0606-764D-432D-A898-0DAED79E8224}" name="moment" dataDxfId="1">
      <calculatedColumnFormula>-(Table134[[#This Row],[time]]-2)*2</calculatedColumnFormula>
    </tableColumn>
    <tableColumn id="3" xr3:uid="{862AFF79-4915-43DA-AEE0-5B4C24A36512}" name="CFNM"/>
  </tableColumns>
  <tableStyleInfo name="TableStyleLight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469C880F-E059-48E4-B90D-E64A6B3FB08E}" name="Table841" displayName="Table841" ref="V34:X55" totalsRowShown="0">
  <autoFilter ref="V34:X55" xr:uid="{FF285A3C-CD62-4581-9FA6-1FD0473E4CE8}"/>
  <tableColumns count="3">
    <tableColumn id="1" xr3:uid="{F6D5089E-AF44-4027-8588-3E79DAEAF1DF}" name="time"/>
    <tableColumn id="2" xr3:uid="{B5BFB51B-933F-41E1-94DE-8047359C5538}" name="moment" dataDxfId="0">
      <calculatedColumnFormula>-(Table134[[#This Row],[time]]-2)*2</calculatedColumnFormula>
    </tableColumn>
    <tableColumn id="3" xr3:uid="{BA7B42E3-790D-456E-A7B0-4118322C9F40}" name="CFNM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AA36295-AB63-4464-9BD9-5327A5D66F06}" name="Table2" displayName="Table2" ref="D5:F26" totalsRowShown="0">
  <autoFilter ref="D5:F26" xr:uid="{7E8CDAF8-4978-4958-9F1F-95DB40D31278}"/>
  <tableColumns count="3">
    <tableColumn id="1" xr3:uid="{6BADED25-8C8E-4F80-8A74-58C6A8C864DB}" name="time"/>
    <tableColumn id="2" xr3:uid="{0052677B-B69A-411D-BA3C-0057C2B31C9B}" name="moment" dataDxfId="14">
      <calculatedColumnFormula>(Table2[[#This Row],[time]]-2)*2</calculatedColumnFormula>
    </tableColumn>
    <tableColumn id="3" xr3:uid="{290F6737-8E53-4414-87E3-BF1AF7DC3CB0}" name="CFNM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38A695B-33C7-4D7B-BB5F-83EE111F3A69}" name="Table3" displayName="Table3" ref="G5:I26" totalsRowShown="0">
  <autoFilter ref="G5:I26" xr:uid="{0E0771A9-58F5-4636-BF00-D15B881F3FDD}"/>
  <tableColumns count="3">
    <tableColumn id="1" xr3:uid="{5BC37B10-77A6-4AEB-8A22-CFFAD1BECCEE}" name="time"/>
    <tableColumn id="2" xr3:uid="{E2103FB3-3B68-41A7-B249-B707DB6F4FE5}" name="moment" dataDxfId="13">
      <calculatedColumnFormula>(Table3[[#This Row],[time]]-2)*2</calculatedColumnFormula>
    </tableColumn>
    <tableColumn id="3" xr3:uid="{6E3A78B4-D4B0-409C-AA7B-00FF9AF1A851}" name="CFNM"/>
  </tableColumns>
  <tableStyleInfo name="TableStyleLight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4DF3BB5-AA94-4AAE-AC42-8C58B789770C}" name="Table4" displayName="Table4" ref="J5:L26" totalsRowShown="0">
  <autoFilter ref="J5:L26" xr:uid="{27360198-B8F1-4A61-8981-50D3D4A93ECE}"/>
  <tableColumns count="3">
    <tableColumn id="1" xr3:uid="{29FC9117-0AB9-4B0D-93AA-D410EBE0DE81}" name="time"/>
    <tableColumn id="2" xr3:uid="{E4891478-F0B7-4A0E-8A24-8722C97C47AD}" name="moment" dataDxfId="12">
      <calculatedColumnFormula>(Table4[[#This Row],[time]]-2)*2</calculatedColumnFormula>
    </tableColumn>
    <tableColumn id="3" xr3:uid="{C0239A20-6F61-4EAF-8857-B322DF25F39B}" name="CFNM"/>
  </tableColumns>
  <tableStyleInfo name="TableStyleLight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A208851-C70C-4141-8381-6D32731DC8A5}" name="Table5" displayName="Table5" ref="M5:O26" totalsRowShown="0">
  <autoFilter ref="M5:O26" xr:uid="{1D3A6FF9-BA5C-40E5-B357-BDC1C9C298E0}"/>
  <tableColumns count="3">
    <tableColumn id="1" xr3:uid="{E127BDB3-63CF-48FA-8A34-6E016090CC35}" name="time"/>
    <tableColumn id="2" xr3:uid="{27A28072-92F0-457A-836B-08ADE03C2A1E}" name="moment" dataDxfId="11">
      <calculatedColumnFormula>(Table5[[#This Row],[time]]-2)*2</calculatedColumnFormula>
    </tableColumn>
    <tableColumn id="3" xr3:uid="{B7E17D06-5F76-428E-B406-718647765692}" name="CFNM"/>
  </tableColumns>
  <tableStyleInfo name="TableStyleLight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7D19B12-659A-4C77-BE58-4B86FDAC1217}" name="Table6" displayName="Table6" ref="P5:R26" totalsRowShown="0">
  <autoFilter ref="P5:R26" xr:uid="{72771D6A-4E87-4A4D-99EE-04F529E4D4C8}"/>
  <tableColumns count="3">
    <tableColumn id="1" xr3:uid="{DFB5B431-8C65-4462-ADB9-8D871AA4B9A3}" name="time"/>
    <tableColumn id="2" xr3:uid="{608BDDA9-189F-4E68-8E7E-4C93CB2422AA}" name="moment" dataDxfId="10">
      <calculatedColumnFormula>(Table6[[#This Row],[time]]-2)*2</calculatedColumnFormula>
    </tableColumn>
    <tableColumn id="3" xr3:uid="{BBC143CE-F34E-4FAD-9EEA-E6C313639432}" name="CFNM"/>
  </tableColumns>
  <tableStyleInfo name="TableStyleLight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94C0914-0FD5-416A-AAF0-006DB260B55B}" name="Table7" displayName="Table7" ref="S5:U26" totalsRowShown="0">
  <autoFilter ref="S5:U26" xr:uid="{02D476F4-9708-4C54-B4CC-EFD4D616BA6C}"/>
  <tableColumns count="3">
    <tableColumn id="1" xr3:uid="{A361554A-7FB6-4914-A80D-B9DAA3CBEEFD}" name="time"/>
    <tableColumn id="2" xr3:uid="{73FF6D54-8D39-4774-85AD-1BF87F9F28EA}" name="moment" dataDxfId="9">
      <calculatedColumnFormula>(Table7[[#This Row],[time]]-2)*2</calculatedColumnFormula>
    </tableColumn>
    <tableColumn id="3" xr3:uid="{014CB1A9-3C96-458F-8743-9A9701D93193}" name="CFNM"/>
  </tableColumns>
  <tableStyleInfo name="TableStyleLight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5D0211E8-10FA-4661-B46F-66C73CB4ABC8}" name="Table8" displayName="Table8" ref="V5:X26" totalsRowShown="0">
  <autoFilter ref="V5:X26" xr:uid="{E5958F32-7145-473E-877D-EE5B7DF551F1}"/>
  <tableColumns count="3">
    <tableColumn id="1" xr3:uid="{83DDCE21-2F64-4DE5-B16D-4A1E671A3654}" name="time"/>
    <tableColumn id="2" xr3:uid="{C317D74B-AA25-4F81-8D14-CD66C05BDAC5}" name="moment" dataDxfId="8">
      <calculatedColumnFormula>(Table8[[#This Row],[time]]-2)*2</calculatedColumnFormula>
    </tableColumn>
    <tableColumn id="3" xr3:uid="{88ACA520-0089-4FD7-B05D-C143E933A7B1}" name="CFNM"/>
  </tableColumns>
  <tableStyleInfo name="TableStyleLight8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1622CB1-2B2D-4ECC-9A87-EF8A5D341183}" name="Table134" displayName="Table134" ref="A34:C55" totalsRowShown="0">
  <autoFilter ref="A34:C55" xr:uid="{192C023C-C5DA-46DE-B065-18043B42B028}"/>
  <tableColumns count="3">
    <tableColumn id="1" xr3:uid="{74DB8E09-7259-4B2E-91AF-DA5021849D6B}" name="time"/>
    <tableColumn id="2" xr3:uid="{A2FD34A4-C8B4-4C92-B00B-98BEF41FD0D1}" name="moment" dataDxfId="7">
      <calculatedColumnFormula>-(Table134[[#This Row],[time]]-2)*2</calculatedColumnFormula>
    </tableColumn>
    <tableColumn id="3" xr3:uid="{00E0855B-9FA6-427A-BDFC-C32D97452CED}" name="CFNM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13" Type="http://schemas.openxmlformats.org/officeDocument/2006/relationships/table" Target="../tables/table13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12" Type="http://schemas.openxmlformats.org/officeDocument/2006/relationships/table" Target="../tables/table12.xml"/><Relationship Id="rId2" Type="http://schemas.openxmlformats.org/officeDocument/2006/relationships/table" Target="../tables/table2.xml"/><Relationship Id="rId16" Type="http://schemas.openxmlformats.org/officeDocument/2006/relationships/table" Target="../tables/table16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11" Type="http://schemas.openxmlformats.org/officeDocument/2006/relationships/table" Target="../tables/table11.xml"/><Relationship Id="rId5" Type="http://schemas.openxmlformats.org/officeDocument/2006/relationships/table" Target="../tables/table5.xml"/><Relationship Id="rId15" Type="http://schemas.openxmlformats.org/officeDocument/2006/relationships/table" Target="../tables/table15.xml"/><Relationship Id="rId10" Type="http://schemas.openxmlformats.org/officeDocument/2006/relationships/table" Target="../tables/table10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Relationship Id="rId14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CC007-D12E-4681-8893-C857D4072EF1}">
  <dimension ref="A1:X55"/>
  <sheetViews>
    <sheetView tabSelected="1" topLeftCell="O28" workbookViewId="0">
      <selection activeCell="X35" sqref="X35:X55"/>
    </sheetView>
  </sheetViews>
  <sheetFormatPr defaultRowHeight="14.4" x14ac:dyDescent="0.3"/>
  <sheetData>
    <row r="1" spans="1:24" x14ac:dyDescent="0.3">
      <c r="A1" t="s">
        <v>15</v>
      </c>
      <c r="D1" t="s">
        <v>0</v>
      </c>
    </row>
    <row r="2" spans="1:24" x14ac:dyDescent="0.3">
      <c r="A2" t="s">
        <v>16</v>
      </c>
      <c r="D2" t="s">
        <v>1</v>
      </c>
      <c r="E2" t="s">
        <v>2</v>
      </c>
    </row>
    <row r="4" spans="1:24" x14ac:dyDescent="0.3">
      <c r="A4" t="s">
        <v>3</v>
      </c>
      <c r="D4" t="s">
        <v>4</v>
      </c>
      <c r="G4" t="s">
        <v>5</v>
      </c>
      <c r="J4" t="s">
        <v>6</v>
      </c>
      <c r="M4" t="s">
        <v>7</v>
      </c>
      <c r="P4" t="s">
        <v>8</v>
      </c>
      <c r="S4" t="s">
        <v>9</v>
      </c>
      <c r="V4" t="s">
        <v>10</v>
      </c>
    </row>
    <row r="5" spans="1:24" x14ac:dyDescent="0.3">
      <c r="A5" t="s">
        <v>11</v>
      </c>
      <c r="B5" t="s">
        <v>12</v>
      </c>
      <c r="C5" t="s">
        <v>13</v>
      </c>
      <c r="D5" t="s">
        <v>11</v>
      </c>
      <c r="E5" t="s">
        <v>12</v>
      </c>
      <c r="F5" t="s">
        <v>13</v>
      </c>
      <c r="G5" t="s">
        <v>11</v>
      </c>
      <c r="H5" t="s">
        <v>12</v>
      </c>
      <c r="I5" t="s">
        <v>13</v>
      </c>
      <c r="J5" t="s">
        <v>11</v>
      </c>
      <c r="K5" t="s">
        <v>12</v>
      </c>
      <c r="L5" t="s">
        <v>13</v>
      </c>
      <c r="M5" t="s">
        <v>11</v>
      </c>
      <c r="N5" t="s">
        <v>12</v>
      </c>
      <c r="O5" t="s">
        <v>13</v>
      </c>
      <c r="P5" t="s">
        <v>11</v>
      </c>
      <c r="Q5" t="s">
        <v>12</v>
      </c>
      <c r="R5" t="s">
        <v>13</v>
      </c>
      <c r="S5" t="s">
        <v>11</v>
      </c>
      <c r="T5" t="s">
        <v>12</v>
      </c>
      <c r="U5" t="s">
        <v>13</v>
      </c>
      <c r="V5" t="s">
        <v>11</v>
      </c>
      <c r="W5" t="s">
        <v>12</v>
      </c>
      <c r="X5" t="s">
        <v>13</v>
      </c>
    </row>
    <row r="6" spans="1:24" x14ac:dyDescent="0.3">
      <c r="A6">
        <v>2</v>
      </c>
      <c r="B6">
        <f>(Table1[[#This Row],[time]]-2)*2</f>
        <v>0</v>
      </c>
      <c r="C6">
        <v>3.9823499999999998</v>
      </c>
      <c r="D6">
        <v>2</v>
      </c>
      <c r="E6">
        <f>(Table2[[#This Row],[time]]-2)*2</f>
        <v>0</v>
      </c>
      <c r="F6">
        <v>3.84921E-3</v>
      </c>
      <c r="G6">
        <v>2</v>
      </c>
      <c r="H6">
        <f>(Table3[[#This Row],[time]]-2)*2</f>
        <v>0</v>
      </c>
      <c r="I6">
        <v>3.7005300000000001E-3</v>
      </c>
      <c r="J6">
        <v>2</v>
      </c>
      <c r="K6">
        <f>(Table4[[#This Row],[time]]-2)*2</f>
        <v>0</v>
      </c>
      <c r="L6">
        <v>4.5258399999999997E-3</v>
      </c>
      <c r="M6">
        <v>2</v>
      </c>
      <c r="N6">
        <f>(Table5[[#This Row],[time]]-2)*2</f>
        <v>0</v>
      </c>
      <c r="O6">
        <v>3.5063800000000001</v>
      </c>
      <c r="P6">
        <v>2</v>
      </c>
      <c r="Q6">
        <f>(Table6[[#This Row],[time]]-2)*2</f>
        <v>0</v>
      </c>
      <c r="R6">
        <v>6.2742100000000001</v>
      </c>
      <c r="S6">
        <v>2</v>
      </c>
      <c r="T6">
        <f>(Table7[[#This Row],[time]]-2)*2</f>
        <v>0</v>
      </c>
      <c r="U6">
        <v>14.707599999999999</v>
      </c>
      <c r="V6">
        <v>2</v>
      </c>
      <c r="W6">
        <f>(Table8[[#This Row],[time]]-2)*2</f>
        <v>0</v>
      </c>
      <c r="X6">
        <v>14.6488</v>
      </c>
    </row>
    <row r="7" spans="1:24" x14ac:dyDescent="0.3">
      <c r="A7">
        <v>2.0575000000000001</v>
      </c>
      <c r="B7">
        <f>(Table1[[#This Row],[time]]-2)*2</f>
        <v>0.11500000000000021</v>
      </c>
      <c r="C7">
        <v>8.7960100000000008</v>
      </c>
      <c r="D7">
        <v>2.0575000000000001</v>
      </c>
      <c r="E7">
        <f>(Table2[[#This Row],[time]]-2)*2</f>
        <v>0.11500000000000021</v>
      </c>
      <c r="F7">
        <v>2.4576099999999999</v>
      </c>
      <c r="G7">
        <v>2.0575000000000001</v>
      </c>
      <c r="H7">
        <f>(Table3[[#This Row],[time]]-2)*2</f>
        <v>0.11500000000000021</v>
      </c>
      <c r="I7">
        <v>1.5753600000000001</v>
      </c>
      <c r="J7">
        <v>2.0575000000000001</v>
      </c>
      <c r="K7">
        <f>(Table4[[#This Row],[time]]-2)*2</f>
        <v>0.11500000000000021</v>
      </c>
      <c r="L7">
        <v>3.7911800000000002</v>
      </c>
      <c r="M7">
        <v>2.0575000000000001</v>
      </c>
      <c r="N7">
        <f>(Table5[[#This Row],[time]]-2)*2</f>
        <v>0.11500000000000021</v>
      </c>
      <c r="O7">
        <v>2.6195499999999998</v>
      </c>
      <c r="P7">
        <v>2.0575000000000001</v>
      </c>
      <c r="Q7">
        <f>(Table6[[#This Row],[time]]-2)*2</f>
        <v>0.11500000000000021</v>
      </c>
      <c r="R7">
        <v>7.7527999999999997</v>
      </c>
      <c r="S7">
        <v>2.0575000000000001</v>
      </c>
      <c r="T7">
        <f>(Table7[[#This Row],[time]]-2)*2</f>
        <v>0.11500000000000021</v>
      </c>
      <c r="U7">
        <v>18.8919</v>
      </c>
      <c r="V7">
        <v>2.0575000000000001</v>
      </c>
      <c r="W7">
        <f>(Table8[[#This Row],[time]]-2)*2</f>
        <v>0.11500000000000021</v>
      </c>
      <c r="X7">
        <v>18.1755</v>
      </c>
    </row>
    <row r="8" spans="1:24" x14ac:dyDescent="0.3">
      <c r="A8">
        <v>2.1025</v>
      </c>
      <c r="B8">
        <f>(Table1[[#This Row],[time]]-2)*2</f>
        <v>0.20500000000000007</v>
      </c>
      <c r="C8">
        <v>8.0322999999999993</v>
      </c>
      <c r="D8">
        <v>2.1025</v>
      </c>
      <c r="E8">
        <f>(Table2[[#This Row],[time]]-2)*2</f>
        <v>0.20500000000000007</v>
      </c>
      <c r="F8">
        <v>1.4552799999999999</v>
      </c>
      <c r="G8">
        <v>2.1025</v>
      </c>
      <c r="H8">
        <f>(Table3[[#This Row],[time]]-2)*2</f>
        <v>0.20500000000000007</v>
      </c>
      <c r="I8">
        <v>0.15828600000000001</v>
      </c>
      <c r="J8">
        <v>2.1025</v>
      </c>
      <c r="K8">
        <f>(Table4[[#This Row],[time]]-2)*2</f>
        <v>0.20500000000000007</v>
      </c>
      <c r="L8">
        <v>2.0204499999999999</v>
      </c>
      <c r="M8">
        <v>2.1025</v>
      </c>
      <c r="N8">
        <f>(Table5[[#This Row],[time]]-2)*2</f>
        <v>0.20500000000000007</v>
      </c>
      <c r="O8">
        <v>0.798566</v>
      </c>
      <c r="P8">
        <v>2.1025</v>
      </c>
      <c r="Q8">
        <f>(Table6[[#This Row],[time]]-2)*2</f>
        <v>0.20500000000000007</v>
      </c>
      <c r="R8">
        <v>4.0018599999999998</v>
      </c>
      <c r="S8">
        <v>2.1025</v>
      </c>
      <c r="T8">
        <f>(Table7[[#This Row],[time]]-2)*2</f>
        <v>0.20500000000000007</v>
      </c>
      <c r="U8">
        <v>18.430199999999999</v>
      </c>
      <c r="V8">
        <v>2.1025</v>
      </c>
      <c r="W8">
        <f>(Table8[[#This Row],[time]]-2)*2</f>
        <v>0.20500000000000007</v>
      </c>
      <c r="X8">
        <v>17.4115</v>
      </c>
    </row>
    <row r="9" spans="1:24" x14ac:dyDescent="0.3">
      <c r="A9">
        <v>2.1671900000000002</v>
      </c>
      <c r="B9">
        <f>(Table1[[#This Row],[time]]-2)*2</f>
        <v>0.33438000000000034</v>
      </c>
      <c r="C9">
        <v>7.7997500000000004</v>
      </c>
      <c r="D9">
        <v>2.1671900000000002</v>
      </c>
      <c r="E9">
        <f>(Table2[[#This Row],[time]]-2)*2</f>
        <v>0.33438000000000034</v>
      </c>
      <c r="F9">
        <v>1.0825400000000001</v>
      </c>
      <c r="G9">
        <v>2.1671900000000002</v>
      </c>
      <c r="H9">
        <f>(Table3[[#This Row],[time]]-2)*2</f>
        <v>0.33438000000000034</v>
      </c>
      <c r="I9">
        <v>5.3080100000000002E-3</v>
      </c>
      <c r="J9">
        <v>2.1671900000000002</v>
      </c>
      <c r="K9">
        <f>(Table4[[#This Row],[time]]-2)*2</f>
        <v>0.33438000000000034</v>
      </c>
      <c r="L9">
        <v>1.48584</v>
      </c>
      <c r="M9">
        <v>2.1671900000000002</v>
      </c>
      <c r="N9">
        <f>(Table5[[#This Row],[time]]-2)*2</f>
        <v>0.33438000000000034</v>
      </c>
      <c r="O9">
        <v>0.56572299999999998</v>
      </c>
      <c r="P9">
        <v>2.1671900000000002</v>
      </c>
      <c r="Q9">
        <f>(Table6[[#This Row],[time]]-2)*2</f>
        <v>0.33438000000000034</v>
      </c>
      <c r="R9">
        <v>2.74499</v>
      </c>
      <c r="S9">
        <v>2.1671900000000002</v>
      </c>
      <c r="T9">
        <f>(Table7[[#This Row],[time]]-2)*2</f>
        <v>0.33438000000000034</v>
      </c>
      <c r="U9">
        <v>18.171199999999999</v>
      </c>
      <c r="V9">
        <v>2.1671900000000002</v>
      </c>
      <c r="W9">
        <f>(Table8[[#This Row],[time]]-2)*2</f>
        <v>0.33438000000000034</v>
      </c>
      <c r="X9">
        <v>16.835999999999999</v>
      </c>
    </row>
    <row r="10" spans="1:24" x14ac:dyDescent="0.3">
      <c r="A10">
        <v>2.2146499999999998</v>
      </c>
      <c r="B10">
        <f>(Table1[[#This Row],[time]]-2)*2</f>
        <v>0.42929999999999957</v>
      </c>
      <c r="C10">
        <v>7.7427599999999996</v>
      </c>
      <c r="D10">
        <v>2.2146499999999998</v>
      </c>
      <c r="E10">
        <f>(Table2[[#This Row],[time]]-2)*2</f>
        <v>0.42929999999999957</v>
      </c>
      <c r="F10">
        <v>0.96916500000000005</v>
      </c>
      <c r="G10">
        <v>2.2146499999999998</v>
      </c>
      <c r="H10">
        <f>(Table3[[#This Row],[time]]-2)*2</f>
        <v>0.42929999999999957</v>
      </c>
      <c r="I10">
        <v>4.8731299999999998E-3</v>
      </c>
      <c r="J10">
        <v>2.2146499999999998</v>
      </c>
      <c r="K10">
        <f>(Table4[[#This Row],[time]]-2)*2</f>
        <v>0.42929999999999957</v>
      </c>
      <c r="L10">
        <v>1.22699</v>
      </c>
      <c r="M10">
        <v>2.2146499999999998</v>
      </c>
      <c r="N10">
        <f>(Table5[[#This Row],[time]]-2)*2</f>
        <v>0.42929999999999957</v>
      </c>
      <c r="O10">
        <v>0.41694199999999998</v>
      </c>
      <c r="P10">
        <v>2.2146499999999998</v>
      </c>
      <c r="Q10">
        <f>(Table6[[#This Row],[time]]-2)*2</f>
        <v>0.42929999999999957</v>
      </c>
      <c r="R10">
        <v>1.8456999999999999</v>
      </c>
      <c r="S10">
        <v>2.2146499999999998</v>
      </c>
      <c r="T10">
        <f>(Table7[[#This Row],[time]]-2)*2</f>
        <v>0.42929999999999957</v>
      </c>
      <c r="U10">
        <v>17.849</v>
      </c>
      <c r="V10">
        <v>2.2146499999999998</v>
      </c>
      <c r="W10">
        <f>(Table8[[#This Row],[time]]-2)*2</f>
        <v>0.42929999999999957</v>
      </c>
      <c r="X10">
        <v>16.248100000000001</v>
      </c>
    </row>
    <row r="11" spans="1:24" x14ac:dyDescent="0.3">
      <c r="A11">
        <v>2.2715999999999998</v>
      </c>
      <c r="B11">
        <f>(Table1[[#This Row],[time]]-2)*2</f>
        <v>0.54319999999999968</v>
      </c>
      <c r="C11">
        <v>7.5589500000000003</v>
      </c>
      <c r="D11">
        <v>2.2715999999999998</v>
      </c>
      <c r="E11">
        <f>(Table2[[#This Row],[time]]-2)*2</f>
        <v>0.54319999999999968</v>
      </c>
      <c r="F11">
        <v>0.77488599999999996</v>
      </c>
      <c r="G11">
        <v>2.2715999999999998</v>
      </c>
      <c r="H11">
        <f>(Table3[[#This Row],[time]]-2)*2</f>
        <v>0.54319999999999968</v>
      </c>
      <c r="I11">
        <v>4.7634399999999999E-3</v>
      </c>
      <c r="J11">
        <v>2.2715999999999998</v>
      </c>
      <c r="K11">
        <f>(Table4[[#This Row],[time]]-2)*2</f>
        <v>0.54319999999999968</v>
      </c>
      <c r="L11">
        <v>1.00505</v>
      </c>
      <c r="M11">
        <v>2.2715999999999998</v>
      </c>
      <c r="N11">
        <f>(Table5[[#This Row],[time]]-2)*2</f>
        <v>0.54319999999999968</v>
      </c>
      <c r="O11">
        <v>0.282551</v>
      </c>
      <c r="P11">
        <v>2.2715999999999998</v>
      </c>
      <c r="Q11">
        <f>(Table6[[#This Row],[time]]-2)*2</f>
        <v>0.54319999999999968</v>
      </c>
      <c r="R11">
        <v>1.1634500000000001</v>
      </c>
      <c r="S11">
        <v>2.2715999999999998</v>
      </c>
      <c r="T11">
        <f>(Table7[[#This Row],[time]]-2)*2</f>
        <v>0.54319999999999968</v>
      </c>
      <c r="U11">
        <v>17.4497</v>
      </c>
      <c r="V11">
        <v>2.2715999999999998</v>
      </c>
      <c r="W11">
        <f>(Table8[[#This Row],[time]]-2)*2</f>
        <v>0.54319999999999968</v>
      </c>
      <c r="X11">
        <v>15.5777</v>
      </c>
    </row>
    <row r="12" spans="1:24" x14ac:dyDescent="0.3">
      <c r="A12">
        <v>2.32233</v>
      </c>
      <c r="B12">
        <f>(Table1[[#This Row],[time]]-2)*2</f>
        <v>0.64466000000000001</v>
      </c>
      <c r="C12">
        <v>7.4204499999999998</v>
      </c>
      <c r="D12">
        <v>2.32233</v>
      </c>
      <c r="E12">
        <f>(Table2[[#This Row],[time]]-2)*2</f>
        <v>0.64466000000000001</v>
      </c>
      <c r="F12">
        <v>0.63964900000000002</v>
      </c>
      <c r="G12">
        <v>2.32233</v>
      </c>
      <c r="H12">
        <f>(Table3[[#This Row],[time]]-2)*2</f>
        <v>0.64466000000000001</v>
      </c>
      <c r="I12">
        <v>4.6654299999999999E-3</v>
      </c>
      <c r="J12">
        <v>2.32233</v>
      </c>
      <c r="K12">
        <f>(Table4[[#This Row],[time]]-2)*2</f>
        <v>0.64466000000000001</v>
      </c>
      <c r="L12">
        <v>0.84865999999999997</v>
      </c>
      <c r="M12">
        <v>2.32233</v>
      </c>
      <c r="N12">
        <f>(Table5[[#This Row],[time]]-2)*2</f>
        <v>0.64466000000000001</v>
      </c>
      <c r="O12">
        <v>0.19144700000000001</v>
      </c>
      <c r="P12">
        <v>2.32233</v>
      </c>
      <c r="Q12">
        <f>(Table6[[#This Row],[time]]-2)*2</f>
        <v>0.64466000000000001</v>
      </c>
      <c r="R12">
        <v>0.73896799999999996</v>
      </c>
      <c r="S12">
        <v>2.32233</v>
      </c>
      <c r="T12">
        <f>(Table7[[#This Row],[time]]-2)*2</f>
        <v>0.64466000000000001</v>
      </c>
      <c r="U12">
        <v>17.133400000000002</v>
      </c>
      <c r="V12">
        <v>2.32233</v>
      </c>
      <c r="W12">
        <f>(Table8[[#This Row],[time]]-2)*2</f>
        <v>0.64466000000000001</v>
      </c>
      <c r="X12">
        <v>15.081</v>
      </c>
    </row>
    <row r="13" spans="1:24" x14ac:dyDescent="0.3">
      <c r="A13">
        <v>2.3587899999999999</v>
      </c>
      <c r="B13">
        <f>(Table1[[#This Row],[time]]-2)*2</f>
        <v>0.71757999999999988</v>
      </c>
      <c r="C13">
        <v>7.2699199999999999</v>
      </c>
      <c r="D13">
        <v>2.3587899999999999</v>
      </c>
      <c r="E13">
        <f>(Table2[[#This Row],[time]]-2)*2</f>
        <v>0.71757999999999988</v>
      </c>
      <c r="F13">
        <v>0.542381</v>
      </c>
      <c r="G13">
        <v>2.3587899999999999</v>
      </c>
      <c r="H13">
        <f>(Table3[[#This Row],[time]]-2)*2</f>
        <v>0.71757999999999988</v>
      </c>
      <c r="I13">
        <v>4.5232500000000004E-3</v>
      </c>
      <c r="J13">
        <v>2.3587899999999999</v>
      </c>
      <c r="K13">
        <f>(Table4[[#This Row],[time]]-2)*2</f>
        <v>0.71757999999999988</v>
      </c>
      <c r="L13">
        <v>0.59661399999999998</v>
      </c>
      <c r="M13">
        <v>2.3587899999999999</v>
      </c>
      <c r="N13">
        <f>(Table5[[#This Row],[time]]-2)*2</f>
        <v>0.71757999999999988</v>
      </c>
      <c r="O13">
        <v>7.10866E-2</v>
      </c>
      <c r="P13">
        <v>2.3587899999999999</v>
      </c>
      <c r="Q13">
        <f>(Table6[[#This Row],[time]]-2)*2</f>
        <v>0.71757999999999988</v>
      </c>
      <c r="R13">
        <v>0.37626700000000002</v>
      </c>
      <c r="S13">
        <v>2.3587899999999999</v>
      </c>
      <c r="T13">
        <f>(Table7[[#This Row],[time]]-2)*2</f>
        <v>0.71757999999999988</v>
      </c>
      <c r="U13">
        <v>16.680099999999999</v>
      </c>
      <c r="V13">
        <v>2.3587899999999999</v>
      </c>
      <c r="W13">
        <f>(Table8[[#This Row],[time]]-2)*2</f>
        <v>0.71757999999999988</v>
      </c>
      <c r="X13">
        <v>14.3612</v>
      </c>
    </row>
    <row r="14" spans="1:24" x14ac:dyDescent="0.3">
      <c r="A14">
        <v>2.4015499999999999</v>
      </c>
      <c r="B14">
        <f>(Table1[[#This Row],[time]]-2)*2</f>
        <v>0.8030999999999997</v>
      </c>
      <c r="C14">
        <v>7.1047099999999999</v>
      </c>
      <c r="D14">
        <v>2.4015499999999999</v>
      </c>
      <c r="E14">
        <f>(Table2[[#This Row],[time]]-2)*2</f>
        <v>0.8030999999999997</v>
      </c>
      <c r="F14">
        <v>0.55446200000000001</v>
      </c>
      <c r="G14">
        <v>2.4015499999999999</v>
      </c>
      <c r="H14">
        <f>(Table3[[#This Row],[time]]-2)*2</f>
        <v>0.8030999999999997</v>
      </c>
      <c r="I14">
        <v>4.3630600000000002E-3</v>
      </c>
      <c r="J14">
        <v>2.4015499999999999</v>
      </c>
      <c r="K14">
        <f>(Table4[[#This Row],[time]]-2)*2</f>
        <v>0.8030999999999997</v>
      </c>
      <c r="L14">
        <v>0.298452</v>
      </c>
      <c r="M14">
        <v>2.4015499999999999</v>
      </c>
      <c r="N14">
        <f>(Table5[[#This Row],[time]]-2)*2</f>
        <v>0.8030999999999997</v>
      </c>
      <c r="O14">
        <v>5.1418100000000001E-3</v>
      </c>
      <c r="P14">
        <v>2.4015499999999999</v>
      </c>
      <c r="Q14">
        <f>(Table6[[#This Row],[time]]-2)*2</f>
        <v>0.8030999999999997</v>
      </c>
      <c r="R14">
        <v>0.10810699999999999</v>
      </c>
      <c r="S14">
        <v>2.4015499999999999</v>
      </c>
      <c r="T14">
        <f>(Table7[[#This Row],[time]]-2)*2</f>
        <v>0.8030999999999997</v>
      </c>
      <c r="U14">
        <v>16.160900000000002</v>
      </c>
      <c r="V14">
        <v>2.4015499999999999</v>
      </c>
      <c r="W14">
        <f>(Table8[[#This Row],[time]]-2)*2</f>
        <v>0.8030999999999997</v>
      </c>
      <c r="X14">
        <v>13.6205</v>
      </c>
    </row>
    <row r="15" spans="1:24" x14ac:dyDescent="0.3">
      <c r="A15">
        <v>2.47973</v>
      </c>
      <c r="B15">
        <f>(Table1[[#This Row],[time]]-2)*2</f>
        <v>0.95945999999999998</v>
      </c>
      <c r="C15">
        <v>7.0091400000000004</v>
      </c>
      <c r="D15">
        <v>2.47973</v>
      </c>
      <c r="E15">
        <f>(Table2[[#This Row],[time]]-2)*2</f>
        <v>0.95945999999999998</v>
      </c>
      <c r="F15">
        <v>0.56648699999999996</v>
      </c>
      <c r="G15">
        <v>2.47973</v>
      </c>
      <c r="H15">
        <f>(Table3[[#This Row],[time]]-2)*2</f>
        <v>0.95945999999999998</v>
      </c>
      <c r="I15">
        <v>4.2847400000000004E-3</v>
      </c>
      <c r="J15">
        <v>2.47973</v>
      </c>
      <c r="K15">
        <f>(Table4[[#This Row],[time]]-2)*2</f>
        <v>0.95945999999999998</v>
      </c>
      <c r="L15">
        <v>0.15326500000000001</v>
      </c>
      <c r="M15">
        <v>2.47973</v>
      </c>
      <c r="N15">
        <f>(Table5[[#This Row],[time]]-2)*2</f>
        <v>0.95945999999999998</v>
      </c>
      <c r="O15">
        <v>4.6713099999999997E-3</v>
      </c>
      <c r="P15">
        <v>2.47973</v>
      </c>
      <c r="Q15">
        <f>(Table6[[#This Row],[time]]-2)*2</f>
        <v>0.95945999999999998</v>
      </c>
      <c r="R15">
        <v>4.1979599999999997E-3</v>
      </c>
      <c r="S15">
        <v>2.47973</v>
      </c>
      <c r="T15">
        <f>(Table7[[#This Row],[time]]-2)*2</f>
        <v>0.95945999999999998</v>
      </c>
      <c r="U15">
        <v>15.9053</v>
      </c>
      <c r="V15">
        <v>2.47973</v>
      </c>
      <c r="W15">
        <f>(Table8[[#This Row],[time]]-2)*2</f>
        <v>0.95945999999999998</v>
      </c>
      <c r="X15">
        <v>13.259</v>
      </c>
    </row>
    <row r="16" spans="1:24" x14ac:dyDescent="0.3">
      <c r="A16">
        <v>2.51017</v>
      </c>
      <c r="B16">
        <f>(Table1[[#This Row],[time]]-2)*2</f>
        <v>1.02034</v>
      </c>
      <c r="C16">
        <v>6.9151100000000003</v>
      </c>
      <c r="D16">
        <v>2.51017</v>
      </c>
      <c r="E16">
        <f>(Table2[[#This Row],[time]]-2)*2</f>
        <v>1.02034</v>
      </c>
      <c r="F16">
        <v>0.58328899999999995</v>
      </c>
      <c r="G16">
        <v>2.51017</v>
      </c>
      <c r="H16">
        <f>(Table3[[#This Row],[time]]-2)*2</f>
        <v>1.02034</v>
      </c>
      <c r="I16">
        <v>4.1975800000000002E-3</v>
      </c>
      <c r="J16">
        <v>2.51017</v>
      </c>
      <c r="K16">
        <f>(Table4[[#This Row],[time]]-2)*2</f>
        <v>1.02034</v>
      </c>
      <c r="L16">
        <v>7.3099599999999999E-3</v>
      </c>
      <c r="M16">
        <v>2.51017</v>
      </c>
      <c r="N16">
        <f>(Table5[[#This Row],[time]]-2)*2</f>
        <v>1.02034</v>
      </c>
      <c r="O16">
        <v>4.36558E-3</v>
      </c>
      <c r="P16">
        <v>2.51017</v>
      </c>
      <c r="Q16">
        <f>(Table6[[#This Row],[time]]-2)*2</f>
        <v>1.02034</v>
      </c>
      <c r="R16">
        <v>3.8991299999999998E-3</v>
      </c>
      <c r="S16">
        <v>2.51017</v>
      </c>
      <c r="T16">
        <f>(Table7[[#This Row],[time]]-2)*2</f>
        <v>1.02034</v>
      </c>
      <c r="U16">
        <v>15.5563</v>
      </c>
      <c r="V16">
        <v>2.51017</v>
      </c>
      <c r="W16">
        <f>(Table8[[#This Row],[time]]-2)*2</f>
        <v>1.02034</v>
      </c>
      <c r="X16">
        <v>12.783899999999999</v>
      </c>
    </row>
    <row r="17" spans="1:24" x14ac:dyDescent="0.3">
      <c r="A17">
        <v>2.5632600000000001</v>
      </c>
      <c r="B17">
        <f>(Table1[[#This Row],[time]]-2)*2</f>
        <v>1.1265200000000002</v>
      </c>
      <c r="C17">
        <v>6.8152499999999998</v>
      </c>
      <c r="D17">
        <v>2.5632600000000001</v>
      </c>
      <c r="E17">
        <f>(Table2[[#This Row],[time]]-2)*2</f>
        <v>1.1265200000000002</v>
      </c>
      <c r="F17">
        <v>0.62085599999999996</v>
      </c>
      <c r="G17">
        <v>2.5632600000000001</v>
      </c>
      <c r="H17">
        <f>(Table3[[#This Row],[time]]-2)*2</f>
        <v>1.1265200000000002</v>
      </c>
      <c r="I17">
        <v>4.0822100000000002E-3</v>
      </c>
      <c r="J17">
        <v>2.5632600000000001</v>
      </c>
      <c r="K17">
        <f>(Table4[[#This Row],[time]]-2)*2</f>
        <v>1.1265200000000002</v>
      </c>
      <c r="L17">
        <v>5.8829700000000004E-3</v>
      </c>
      <c r="M17">
        <v>2.5632600000000001</v>
      </c>
      <c r="N17">
        <f>(Table5[[#This Row],[time]]-2)*2</f>
        <v>1.1265200000000002</v>
      </c>
      <c r="O17">
        <v>4.2482900000000001E-3</v>
      </c>
      <c r="P17">
        <v>2.5632600000000001</v>
      </c>
      <c r="Q17">
        <f>(Table6[[#This Row],[time]]-2)*2</f>
        <v>1.1265200000000002</v>
      </c>
      <c r="R17">
        <v>3.7068700000000001E-3</v>
      </c>
      <c r="S17">
        <v>2.5632600000000001</v>
      </c>
      <c r="T17">
        <f>(Table7[[#This Row],[time]]-2)*2</f>
        <v>1.1265200000000002</v>
      </c>
      <c r="U17">
        <v>15.0685</v>
      </c>
      <c r="V17">
        <v>2.5632600000000001</v>
      </c>
      <c r="W17">
        <f>(Table8[[#This Row],[time]]-2)*2</f>
        <v>1.1265200000000002</v>
      </c>
      <c r="X17">
        <v>12.1028</v>
      </c>
    </row>
    <row r="18" spans="1:24" x14ac:dyDescent="0.3">
      <c r="A18">
        <v>2.61022</v>
      </c>
      <c r="B18">
        <f>(Table1[[#This Row],[time]]-2)*2</f>
        <v>1.22044</v>
      </c>
      <c r="C18">
        <v>6.6785100000000002</v>
      </c>
      <c r="D18">
        <v>2.61022</v>
      </c>
      <c r="E18">
        <f>(Table2[[#This Row],[time]]-2)*2</f>
        <v>1.22044</v>
      </c>
      <c r="F18">
        <v>0.64953399999999994</v>
      </c>
      <c r="G18">
        <v>2.61022</v>
      </c>
      <c r="H18">
        <f>(Table3[[#This Row],[time]]-2)*2</f>
        <v>1.22044</v>
      </c>
      <c r="I18">
        <v>3.96335E-3</v>
      </c>
      <c r="J18">
        <v>2.61022</v>
      </c>
      <c r="K18">
        <f>(Table4[[#This Row],[time]]-2)*2</f>
        <v>1.22044</v>
      </c>
      <c r="L18">
        <v>5.51967E-3</v>
      </c>
      <c r="M18">
        <v>2.61022</v>
      </c>
      <c r="N18">
        <f>(Table5[[#This Row],[time]]-2)*2</f>
        <v>1.22044</v>
      </c>
      <c r="O18">
        <v>4.1331199999999997E-3</v>
      </c>
      <c r="P18">
        <v>2.61022</v>
      </c>
      <c r="Q18">
        <f>(Table6[[#This Row],[time]]-2)*2</f>
        <v>1.22044</v>
      </c>
      <c r="R18">
        <v>3.52784E-3</v>
      </c>
      <c r="S18">
        <v>2.61022</v>
      </c>
      <c r="T18">
        <f>(Table7[[#This Row],[time]]-2)*2</f>
        <v>1.22044</v>
      </c>
      <c r="U18">
        <v>14.491</v>
      </c>
      <c r="V18">
        <v>2.61022</v>
      </c>
      <c r="W18">
        <f>(Table8[[#This Row],[time]]-2)*2</f>
        <v>1.22044</v>
      </c>
      <c r="X18">
        <v>11.3721</v>
      </c>
    </row>
    <row r="19" spans="1:24" x14ac:dyDescent="0.3">
      <c r="A19">
        <v>2.6619299999999999</v>
      </c>
      <c r="B19">
        <f>(Table1[[#This Row],[time]]-2)*2</f>
        <v>1.3238599999999998</v>
      </c>
      <c r="C19">
        <v>6.5038799999999997</v>
      </c>
      <c r="D19">
        <v>2.6619299999999999</v>
      </c>
      <c r="E19">
        <f>(Table2[[#This Row],[time]]-2)*2</f>
        <v>1.3238599999999998</v>
      </c>
      <c r="F19">
        <v>0.692689</v>
      </c>
      <c r="G19">
        <v>2.6619299999999999</v>
      </c>
      <c r="H19">
        <f>(Table3[[#This Row],[time]]-2)*2</f>
        <v>1.3238599999999998</v>
      </c>
      <c r="I19">
        <v>3.8347300000000002E-3</v>
      </c>
      <c r="J19">
        <v>2.6619299999999999</v>
      </c>
      <c r="K19">
        <f>(Table4[[#This Row],[time]]-2)*2</f>
        <v>1.3238599999999998</v>
      </c>
      <c r="L19">
        <v>5.3811199999999997E-3</v>
      </c>
      <c r="M19">
        <v>2.6619299999999999</v>
      </c>
      <c r="N19">
        <f>(Table5[[#This Row],[time]]-2)*2</f>
        <v>1.3238599999999998</v>
      </c>
      <c r="O19">
        <v>4.0100300000000004E-3</v>
      </c>
      <c r="P19">
        <v>2.6619299999999999</v>
      </c>
      <c r="Q19">
        <f>(Table6[[#This Row],[time]]-2)*2</f>
        <v>1.3238599999999998</v>
      </c>
      <c r="R19">
        <v>3.3397000000000001E-3</v>
      </c>
      <c r="S19">
        <v>2.6619299999999999</v>
      </c>
      <c r="T19">
        <f>(Table7[[#This Row],[time]]-2)*2</f>
        <v>1.3238599999999998</v>
      </c>
      <c r="U19">
        <v>13.777699999999999</v>
      </c>
      <c r="V19">
        <v>2.6619299999999999</v>
      </c>
      <c r="W19">
        <f>(Table8[[#This Row],[time]]-2)*2</f>
        <v>1.3238599999999998</v>
      </c>
      <c r="X19">
        <v>10.5945</v>
      </c>
    </row>
    <row r="20" spans="1:24" x14ac:dyDescent="0.3">
      <c r="A20">
        <v>2.70424</v>
      </c>
      <c r="B20">
        <f>(Table1[[#This Row],[time]]-2)*2</f>
        <v>1.40848</v>
      </c>
      <c r="C20">
        <v>6.3949400000000001</v>
      </c>
      <c r="D20">
        <v>2.70424</v>
      </c>
      <c r="E20">
        <f>(Table2[[#This Row],[time]]-2)*2</f>
        <v>1.40848</v>
      </c>
      <c r="F20">
        <v>0.72670000000000001</v>
      </c>
      <c r="G20">
        <v>2.70424</v>
      </c>
      <c r="H20">
        <f>(Table3[[#This Row],[time]]-2)*2</f>
        <v>1.40848</v>
      </c>
      <c r="I20">
        <v>3.7372899999999999E-3</v>
      </c>
      <c r="J20">
        <v>2.70424</v>
      </c>
      <c r="K20">
        <f>(Table4[[#This Row],[time]]-2)*2</f>
        <v>1.40848</v>
      </c>
      <c r="L20">
        <v>5.2834600000000002E-3</v>
      </c>
      <c r="M20">
        <v>2.70424</v>
      </c>
      <c r="N20">
        <f>(Table5[[#This Row],[time]]-2)*2</f>
        <v>1.40848</v>
      </c>
      <c r="O20">
        <v>3.9201799999999997E-3</v>
      </c>
      <c r="P20">
        <v>2.70424</v>
      </c>
      <c r="Q20">
        <f>(Table6[[#This Row],[time]]-2)*2</f>
        <v>1.40848</v>
      </c>
      <c r="R20">
        <v>3.21405E-3</v>
      </c>
      <c r="S20">
        <v>2.70424</v>
      </c>
      <c r="T20">
        <f>(Table7[[#This Row],[time]]-2)*2</f>
        <v>1.40848</v>
      </c>
      <c r="U20">
        <v>13.2098</v>
      </c>
      <c r="V20">
        <v>2.70424</v>
      </c>
      <c r="W20">
        <f>(Table8[[#This Row],[time]]-2)*2</f>
        <v>1.40848</v>
      </c>
      <c r="X20">
        <v>10.121700000000001</v>
      </c>
    </row>
    <row r="21" spans="1:24" x14ac:dyDescent="0.3">
      <c r="A21">
        <v>2.75779</v>
      </c>
      <c r="B21">
        <f>(Table1[[#This Row],[time]]-2)*2</f>
        <v>1.5155799999999999</v>
      </c>
      <c r="C21">
        <v>6.2144300000000001</v>
      </c>
      <c r="D21">
        <v>2.75779</v>
      </c>
      <c r="E21">
        <f>(Table2[[#This Row],[time]]-2)*2</f>
        <v>1.5155799999999999</v>
      </c>
      <c r="F21">
        <v>0.775814</v>
      </c>
      <c r="G21">
        <v>2.75779</v>
      </c>
      <c r="H21">
        <f>(Table3[[#This Row],[time]]-2)*2</f>
        <v>1.5155799999999999</v>
      </c>
      <c r="I21">
        <v>3.6024899999999999E-3</v>
      </c>
      <c r="J21">
        <v>2.75779</v>
      </c>
      <c r="K21">
        <f>(Table4[[#This Row],[time]]-2)*2</f>
        <v>1.5155799999999999</v>
      </c>
      <c r="L21">
        <v>5.1444899999999998E-3</v>
      </c>
      <c r="M21">
        <v>2.75779</v>
      </c>
      <c r="N21">
        <f>(Table5[[#This Row],[time]]-2)*2</f>
        <v>1.5155799999999999</v>
      </c>
      <c r="O21">
        <v>3.7991399999999999E-3</v>
      </c>
      <c r="P21">
        <v>2.75779</v>
      </c>
      <c r="Q21">
        <f>(Table6[[#This Row],[time]]-2)*2</f>
        <v>1.5155799999999999</v>
      </c>
      <c r="R21">
        <v>3.0473800000000001E-3</v>
      </c>
      <c r="S21">
        <v>2.75779</v>
      </c>
      <c r="T21">
        <f>(Table7[[#This Row],[time]]-2)*2</f>
        <v>1.5155799999999999</v>
      </c>
      <c r="U21">
        <v>12.3795</v>
      </c>
      <c r="V21">
        <v>2.75779</v>
      </c>
      <c r="W21">
        <f>(Table8[[#This Row],[time]]-2)*2</f>
        <v>1.5155799999999999</v>
      </c>
      <c r="X21">
        <v>9.4668799999999997</v>
      </c>
    </row>
    <row r="22" spans="1:24" x14ac:dyDescent="0.3">
      <c r="A22">
        <v>2.8044500000000001</v>
      </c>
      <c r="B22">
        <f>(Table1[[#This Row],[time]]-2)*2</f>
        <v>1.6089000000000002</v>
      </c>
      <c r="C22">
        <v>6.0142699999999998</v>
      </c>
      <c r="D22">
        <v>2.8044500000000001</v>
      </c>
      <c r="E22">
        <f>(Table2[[#This Row],[time]]-2)*2</f>
        <v>1.6089000000000002</v>
      </c>
      <c r="F22">
        <v>0.80886899999999995</v>
      </c>
      <c r="G22">
        <v>2.8044500000000001</v>
      </c>
      <c r="H22">
        <f>(Table3[[#This Row],[time]]-2)*2</f>
        <v>1.6089000000000002</v>
      </c>
      <c r="I22">
        <v>3.4671900000000002E-3</v>
      </c>
      <c r="J22">
        <v>2.8044500000000001</v>
      </c>
      <c r="K22">
        <f>(Table4[[#This Row],[time]]-2)*2</f>
        <v>1.6089000000000002</v>
      </c>
      <c r="L22">
        <v>5.0112300000000002E-3</v>
      </c>
      <c r="M22">
        <v>2.8044500000000001</v>
      </c>
      <c r="N22">
        <f>(Table5[[#This Row],[time]]-2)*2</f>
        <v>1.6089000000000002</v>
      </c>
      <c r="O22">
        <v>3.6822999999999999E-3</v>
      </c>
      <c r="P22">
        <v>2.8044500000000001</v>
      </c>
      <c r="Q22">
        <f>(Table6[[#This Row],[time]]-2)*2</f>
        <v>1.6089000000000002</v>
      </c>
      <c r="R22">
        <v>2.8875200000000002E-3</v>
      </c>
      <c r="S22">
        <v>2.8044500000000001</v>
      </c>
      <c r="T22">
        <f>(Table7[[#This Row],[time]]-2)*2</f>
        <v>1.6089000000000002</v>
      </c>
      <c r="U22">
        <v>11.5421</v>
      </c>
      <c r="V22">
        <v>2.8044500000000001</v>
      </c>
      <c r="W22">
        <f>(Table8[[#This Row],[time]]-2)*2</f>
        <v>1.6089000000000002</v>
      </c>
      <c r="X22">
        <v>8.8203600000000009</v>
      </c>
    </row>
    <row r="23" spans="1:24" x14ac:dyDescent="0.3">
      <c r="A23">
        <v>2.8546</v>
      </c>
      <c r="B23">
        <f>(Table1[[#This Row],[time]]-2)*2</f>
        <v>1.7092000000000001</v>
      </c>
      <c r="C23">
        <v>5.8321800000000001</v>
      </c>
      <c r="D23">
        <v>2.8546</v>
      </c>
      <c r="E23">
        <f>(Table2[[#This Row],[time]]-2)*2</f>
        <v>1.7092000000000001</v>
      </c>
      <c r="F23">
        <v>0.831592</v>
      </c>
      <c r="G23">
        <v>2.8546</v>
      </c>
      <c r="H23">
        <f>(Table3[[#This Row],[time]]-2)*2</f>
        <v>1.7092000000000001</v>
      </c>
      <c r="I23">
        <v>3.35813E-3</v>
      </c>
      <c r="J23">
        <v>2.8546</v>
      </c>
      <c r="K23">
        <f>(Table4[[#This Row],[time]]-2)*2</f>
        <v>1.7092000000000001</v>
      </c>
      <c r="L23">
        <v>4.9018400000000002E-3</v>
      </c>
      <c r="M23">
        <v>2.8546</v>
      </c>
      <c r="N23">
        <f>(Table5[[#This Row],[time]]-2)*2</f>
        <v>1.7092000000000001</v>
      </c>
      <c r="O23">
        <v>3.5844100000000001E-3</v>
      </c>
      <c r="P23">
        <v>2.8546</v>
      </c>
      <c r="Q23">
        <f>(Table6[[#This Row],[time]]-2)*2</f>
        <v>1.7092000000000001</v>
      </c>
      <c r="R23">
        <v>2.7620000000000001E-3</v>
      </c>
      <c r="S23">
        <v>2.8546</v>
      </c>
      <c r="T23">
        <f>(Table7[[#This Row],[time]]-2)*2</f>
        <v>1.7092000000000001</v>
      </c>
      <c r="U23">
        <v>10.9003</v>
      </c>
      <c r="V23">
        <v>2.8546</v>
      </c>
      <c r="W23">
        <f>(Table8[[#This Row],[time]]-2)*2</f>
        <v>1.7092000000000001</v>
      </c>
      <c r="X23">
        <v>8.2996400000000001</v>
      </c>
    </row>
    <row r="24" spans="1:24" x14ac:dyDescent="0.3">
      <c r="A24">
        <v>2.90442</v>
      </c>
      <c r="B24">
        <f>(Table1[[#This Row],[time]]-2)*2</f>
        <v>1.80884</v>
      </c>
      <c r="C24">
        <v>5.5853400000000004</v>
      </c>
      <c r="D24">
        <v>2.90442</v>
      </c>
      <c r="E24">
        <f>(Table2[[#This Row],[time]]-2)*2</f>
        <v>1.80884</v>
      </c>
      <c r="F24">
        <v>0.88849</v>
      </c>
      <c r="G24">
        <v>2.90442</v>
      </c>
      <c r="H24">
        <f>(Table3[[#This Row],[time]]-2)*2</f>
        <v>1.80884</v>
      </c>
      <c r="I24">
        <v>3.22105E-3</v>
      </c>
      <c r="J24">
        <v>2.90442</v>
      </c>
      <c r="K24">
        <f>(Table4[[#This Row],[time]]-2)*2</f>
        <v>1.80884</v>
      </c>
      <c r="L24">
        <v>4.7618000000000001E-3</v>
      </c>
      <c r="M24">
        <v>2.90442</v>
      </c>
      <c r="N24">
        <f>(Table5[[#This Row],[time]]-2)*2</f>
        <v>1.80884</v>
      </c>
      <c r="O24">
        <v>3.46072E-3</v>
      </c>
      <c r="P24">
        <v>2.90442</v>
      </c>
      <c r="Q24">
        <f>(Table6[[#This Row],[time]]-2)*2</f>
        <v>1.80884</v>
      </c>
      <c r="R24">
        <v>2.6093100000000001E-3</v>
      </c>
      <c r="S24">
        <v>2.90442</v>
      </c>
      <c r="T24">
        <f>(Table7[[#This Row],[time]]-2)*2</f>
        <v>1.80884</v>
      </c>
      <c r="U24">
        <v>10.040699999999999</v>
      </c>
      <c r="V24">
        <v>2.90442</v>
      </c>
      <c r="W24">
        <f>(Table8[[#This Row],[time]]-2)*2</f>
        <v>1.80884</v>
      </c>
      <c r="X24">
        <v>7.5697000000000001</v>
      </c>
    </row>
    <row r="25" spans="1:24" x14ac:dyDescent="0.3">
      <c r="A25">
        <v>2.95797</v>
      </c>
      <c r="B25">
        <f>(Table1[[#This Row],[time]]-2)*2</f>
        <v>1.91594</v>
      </c>
      <c r="C25">
        <v>5.3484100000000003</v>
      </c>
      <c r="D25">
        <v>2.95797</v>
      </c>
      <c r="E25">
        <f>(Table2[[#This Row],[time]]-2)*2</f>
        <v>1.91594</v>
      </c>
      <c r="F25">
        <v>0.92492600000000003</v>
      </c>
      <c r="G25">
        <v>2.95797</v>
      </c>
      <c r="H25">
        <f>(Table3[[#This Row],[time]]-2)*2</f>
        <v>1.91594</v>
      </c>
      <c r="I25">
        <v>3.0985700000000001E-3</v>
      </c>
      <c r="J25">
        <v>2.95797</v>
      </c>
      <c r="K25">
        <f>(Table4[[#This Row],[time]]-2)*2</f>
        <v>1.91594</v>
      </c>
      <c r="L25">
        <v>4.6364900000000001E-3</v>
      </c>
      <c r="M25">
        <v>2.95797</v>
      </c>
      <c r="N25">
        <f>(Table5[[#This Row],[time]]-2)*2</f>
        <v>1.91594</v>
      </c>
      <c r="O25">
        <v>3.3505000000000002E-3</v>
      </c>
      <c r="P25">
        <v>2.95797</v>
      </c>
      <c r="Q25">
        <f>(Table6[[#This Row],[time]]-2)*2</f>
        <v>1.91594</v>
      </c>
      <c r="R25">
        <v>2.4751999999999999E-3</v>
      </c>
      <c r="S25">
        <v>2.95797</v>
      </c>
      <c r="T25">
        <f>(Table7[[#This Row],[time]]-2)*2</f>
        <v>1.91594</v>
      </c>
      <c r="U25">
        <v>9.2199799999999996</v>
      </c>
      <c r="V25">
        <v>2.95797</v>
      </c>
      <c r="W25">
        <f>(Table8[[#This Row],[time]]-2)*2</f>
        <v>1.91594</v>
      </c>
      <c r="X25">
        <v>6.9167300000000003</v>
      </c>
    </row>
    <row r="26" spans="1:24" x14ac:dyDescent="0.3">
      <c r="A26">
        <v>3</v>
      </c>
      <c r="B26">
        <f>(Table1[[#This Row],[time]]-2)*2</f>
        <v>2</v>
      </c>
      <c r="C26">
        <v>5.1166499999999999</v>
      </c>
      <c r="D26">
        <v>3</v>
      </c>
      <c r="E26">
        <f>(Table2[[#This Row],[time]]-2)*2</f>
        <v>2</v>
      </c>
      <c r="F26">
        <v>0.94435599999999997</v>
      </c>
      <c r="G26">
        <v>3</v>
      </c>
      <c r="H26">
        <f>(Table3[[#This Row],[time]]-2)*2</f>
        <v>2</v>
      </c>
      <c r="I26">
        <v>2.98701E-3</v>
      </c>
      <c r="J26">
        <v>3</v>
      </c>
      <c r="K26">
        <f>(Table4[[#This Row],[time]]-2)*2</f>
        <v>2</v>
      </c>
      <c r="L26">
        <v>4.5195799999999996E-3</v>
      </c>
      <c r="M26">
        <v>3</v>
      </c>
      <c r="N26">
        <f>(Table5[[#This Row],[time]]-2)*2</f>
        <v>2</v>
      </c>
      <c r="O26">
        <v>3.2456899999999999E-3</v>
      </c>
      <c r="P26">
        <v>3</v>
      </c>
      <c r="Q26">
        <f>(Table6[[#This Row],[time]]-2)*2</f>
        <v>2</v>
      </c>
      <c r="R26">
        <v>2.35331E-3</v>
      </c>
      <c r="S26">
        <v>3</v>
      </c>
      <c r="T26">
        <f>(Table7[[#This Row],[time]]-2)*2</f>
        <v>2</v>
      </c>
      <c r="U26">
        <v>8.4647000000000006</v>
      </c>
      <c r="V26">
        <v>3</v>
      </c>
      <c r="W26">
        <f>(Table8[[#This Row],[time]]-2)*2</f>
        <v>2</v>
      </c>
      <c r="X26">
        <v>6.3022499999999999</v>
      </c>
    </row>
    <row r="29" spans="1:24" x14ac:dyDescent="0.3">
      <c r="A29" t="s">
        <v>17</v>
      </c>
      <c r="D29" t="s">
        <v>0</v>
      </c>
    </row>
    <row r="30" spans="1:24" x14ac:dyDescent="0.3">
      <c r="A30" t="s">
        <v>18</v>
      </c>
      <c r="D30" t="s">
        <v>1</v>
      </c>
      <c r="E30" t="s">
        <v>2</v>
      </c>
    </row>
    <row r="31" spans="1:24" x14ac:dyDescent="0.3">
      <c r="D31" t="s">
        <v>14</v>
      </c>
    </row>
    <row r="33" spans="1:24" x14ac:dyDescent="0.3">
      <c r="A33" t="s">
        <v>3</v>
      </c>
      <c r="D33" t="s">
        <v>4</v>
      </c>
      <c r="G33" t="s">
        <v>5</v>
      </c>
      <c r="J33" t="s">
        <v>6</v>
      </c>
      <c r="M33" t="s">
        <v>7</v>
      </c>
      <c r="P33" t="s">
        <v>8</v>
      </c>
      <c r="S33" t="s">
        <v>9</v>
      </c>
      <c r="V33" t="s">
        <v>10</v>
      </c>
    </row>
    <row r="34" spans="1:24" x14ac:dyDescent="0.3">
      <c r="A34" t="s">
        <v>11</v>
      </c>
      <c r="B34" t="s">
        <v>12</v>
      </c>
      <c r="C34" t="s">
        <v>13</v>
      </c>
      <c r="D34" t="s">
        <v>11</v>
      </c>
      <c r="E34" t="s">
        <v>12</v>
      </c>
      <c r="F34" t="s">
        <v>13</v>
      </c>
      <c r="G34" t="s">
        <v>11</v>
      </c>
      <c r="H34" t="s">
        <v>12</v>
      </c>
      <c r="I34" t="s">
        <v>13</v>
      </c>
      <c r="J34" t="s">
        <v>11</v>
      </c>
      <c r="K34" t="s">
        <v>12</v>
      </c>
      <c r="L34" t="s">
        <v>13</v>
      </c>
      <c r="M34" t="s">
        <v>11</v>
      </c>
      <c r="N34" t="s">
        <v>12</v>
      </c>
      <c r="O34" t="s">
        <v>13</v>
      </c>
      <c r="P34" t="s">
        <v>11</v>
      </c>
      <c r="Q34" t="s">
        <v>12</v>
      </c>
      <c r="R34" t="s">
        <v>13</v>
      </c>
      <c r="S34" t="s">
        <v>11</v>
      </c>
      <c r="T34" t="s">
        <v>12</v>
      </c>
      <c r="U34" t="s">
        <v>13</v>
      </c>
      <c r="V34" t="s">
        <v>11</v>
      </c>
      <c r="W34" t="s">
        <v>12</v>
      </c>
      <c r="X34" t="s">
        <v>13</v>
      </c>
    </row>
    <row r="35" spans="1:24" x14ac:dyDescent="0.3">
      <c r="A35">
        <v>2</v>
      </c>
      <c r="B35">
        <f>-(Table134[[#This Row],[time]]-2)*2</f>
        <v>0</v>
      </c>
      <c r="C35">
        <v>3.9823499999999998</v>
      </c>
      <c r="D35">
        <v>2</v>
      </c>
      <c r="E35">
        <f>-(Table134[[#This Row],[time]]-2)*2</f>
        <v>0</v>
      </c>
      <c r="F35">
        <v>3.84921E-3</v>
      </c>
      <c r="G35">
        <v>2</v>
      </c>
      <c r="H35">
        <f>-(Table134[[#This Row],[time]]-2)*2</f>
        <v>0</v>
      </c>
      <c r="I35">
        <v>3.7005300000000001E-3</v>
      </c>
      <c r="J35">
        <v>2</v>
      </c>
      <c r="K35">
        <f>-(Table134[[#This Row],[time]]-2)*2</f>
        <v>0</v>
      </c>
      <c r="L35">
        <v>4.5258399999999997E-3</v>
      </c>
      <c r="M35">
        <v>2</v>
      </c>
      <c r="N35">
        <f>-(Table134[[#This Row],[time]]-2)*2</f>
        <v>0</v>
      </c>
      <c r="O35">
        <v>3.5063800000000001</v>
      </c>
      <c r="P35">
        <v>2</v>
      </c>
      <c r="Q35">
        <f>-(Table134[[#This Row],[time]]-2)*2</f>
        <v>0</v>
      </c>
      <c r="R35">
        <v>6.2742100000000001</v>
      </c>
      <c r="S35">
        <v>2</v>
      </c>
      <c r="T35">
        <f>-(Table134[[#This Row],[time]]-2)*2</f>
        <v>0</v>
      </c>
      <c r="U35">
        <v>14.707599999999999</v>
      </c>
      <c r="V35">
        <v>2</v>
      </c>
      <c r="W35">
        <f>-(Table134[[#This Row],[time]]-2)*2</f>
        <v>0</v>
      </c>
      <c r="X35">
        <v>14.6488</v>
      </c>
    </row>
    <row r="36" spans="1:24" x14ac:dyDescent="0.3">
      <c r="A36">
        <v>2.0575000000000001</v>
      </c>
      <c r="B36">
        <f>-(Table134[[#This Row],[time]]-2)*2</f>
        <v>-0.11500000000000021</v>
      </c>
      <c r="C36">
        <v>11.4383</v>
      </c>
      <c r="D36">
        <v>2.0575000000000001</v>
      </c>
      <c r="E36">
        <f>-(Table134[[#This Row],[time]]-2)*2</f>
        <v>-0.11500000000000021</v>
      </c>
      <c r="F36">
        <v>3.88354</v>
      </c>
      <c r="G36">
        <v>2.0575000000000001</v>
      </c>
      <c r="H36">
        <f>-(Table134[[#This Row],[time]]-2)*2</f>
        <v>-0.11500000000000021</v>
      </c>
      <c r="I36">
        <v>5.53268</v>
      </c>
      <c r="J36">
        <v>2.0575000000000001</v>
      </c>
      <c r="K36">
        <f>-(Table134[[#This Row],[time]]-2)*2</f>
        <v>-0.11500000000000021</v>
      </c>
      <c r="L36">
        <v>8.5884599999999995</v>
      </c>
      <c r="M36">
        <v>2.0575000000000001</v>
      </c>
      <c r="N36">
        <f>-(Table134[[#This Row],[time]]-2)*2</f>
        <v>-0.11500000000000021</v>
      </c>
      <c r="O36">
        <v>13.724299999999999</v>
      </c>
      <c r="P36">
        <v>2.0575000000000001</v>
      </c>
      <c r="Q36">
        <f>-(Table134[[#This Row],[time]]-2)*2</f>
        <v>-0.11500000000000021</v>
      </c>
      <c r="R36">
        <v>20.999400000000001</v>
      </c>
      <c r="S36">
        <v>2.0575000000000001</v>
      </c>
      <c r="T36">
        <f>-(Table134[[#This Row],[time]]-2)*2</f>
        <v>-0.11500000000000021</v>
      </c>
      <c r="U36">
        <v>21.160799999999998</v>
      </c>
      <c r="V36">
        <v>2.0575000000000001</v>
      </c>
      <c r="W36">
        <f>-(Table134[[#This Row],[time]]-2)*2</f>
        <v>-0.11500000000000021</v>
      </c>
      <c r="X36">
        <v>21.2577</v>
      </c>
    </row>
    <row r="37" spans="1:24" x14ac:dyDescent="0.3">
      <c r="A37">
        <v>2.1025</v>
      </c>
      <c r="B37">
        <f>-(Table134[[#This Row],[time]]-2)*2</f>
        <v>-0.20500000000000007</v>
      </c>
      <c r="C37">
        <v>12.1759</v>
      </c>
      <c r="D37">
        <v>2.1025</v>
      </c>
      <c r="E37">
        <f>-(Table134[[#This Row],[time]]-2)*2</f>
        <v>-0.20500000000000007</v>
      </c>
      <c r="F37">
        <v>4.7416900000000002</v>
      </c>
      <c r="G37">
        <v>2.1025</v>
      </c>
      <c r="H37">
        <f>-(Table134[[#This Row],[time]]-2)*2</f>
        <v>-0.20500000000000007</v>
      </c>
      <c r="I37">
        <v>6.9246100000000004</v>
      </c>
      <c r="J37">
        <v>2.1025</v>
      </c>
      <c r="K37">
        <f>-(Table134[[#This Row],[time]]-2)*2</f>
        <v>-0.20500000000000007</v>
      </c>
      <c r="L37">
        <v>10.733000000000001</v>
      </c>
      <c r="M37">
        <v>2.1025</v>
      </c>
      <c r="N37">
        <f>-(Table134[[#This Row],[time]]-2)*2</f>
        <v>-0.20500000000000007</v>
      </c>
      <c r="O37">
        <v>17.997699999999998</v>
      </c>
      <c r="P37">
        <v>2.1025</v>
      </c>
      <c r="Q37">
        <f>-(Table134[[#This Row],[time]]-2)*2</f>
        <v>-0.20500000000000007</v>
      </c>
      <c r="R37">
        <v>26.511199999999999</v>
      </c>
      <c r="S37">
        <v>2.1025</v>
      </c>
      <c r="T37">
        <f>-(Table134[[#This Row],[time]]-2)*2</f>
        <v>-0.20500000000000007</v>
      </c>
      <c r="U37">
        <v>22.544</v>
      </c>
      <c r="V37">
        <v>2.1025</v>
      </c>
      <c r="W37">
        <f>-(Table134[[#This Row],[time]]-2)*2</f>
        <v>-0.20500000000000007</v>
      </c>
      <c r="X37">
        <v>23.371600000000001</v>
      </c>
    </row>
    <row r="38" spans="1:24" x14ac:dyDescent="0.3">
      <c r="A38">
        <v>2.1671900000000002</v>
      </c>
      <c r="B38">
        <f>-(Table134[[#This Row],[time]]-2)*2</f>
        <v>-0.33438000000000034</v>
      </c>
      <c r="C38">
        <v>13.1652</v>
      </c>
      <c r="D38">
        <v>2.1671900000000002</v>
      </c>
      <c r="E38">
        <f>-(Table134[[#This Row],[time]]-2)*2</f>
        <v>-0.33438000000000034</v>
      </c>
      <c r="F38">
        <v>5.69353</v>
      </c>
      <c r="G38">
        <v>2.1671900000000002</v>
      </c>
      <c r="H38">
        <f>-(Table134[[#This Row],[time]]-2)*2</f>
        <v>-0.33438000000000034</v>
      </c>
      <c r="I38">
        <v>8.5320999999999998</v>
      </c>
      <c r="J38">
        <v>2.1671900000000002</v>
      </c>
      <c r="K38">
        <f>-(Table134[[#This Row],[time]]-2)*2</f>
        <v>-0.33438000000000034</v>
      </c>
      <c r="L38">
        <v>12.7944</v>
      </c>
      <c r="M38">
        <v>2.1671900000000002</v>
      </c>
      <c r="N38">
        <f>-(Table134[[#This Row],[time]]-2)*2</f>
        <v>-0.33438000000000034</v>
      </c>
      <c r="O38">
        <v>22.099499999999999</v>
      </c>
      <c r="P38">
        <v>2.1671900000000002</v>
      </c>
      <c r="Q38">
        <f>-(Table134[[#This Row],[time]]-2)*2</f>
        <v>-0.33438000000000034</v>
      </c>
      <c r="R38">
        <v>32.048499999999997</v>
      </c>
      <c r="S38">
        <v>2.1671900000000002</v>
      </c>
      <c r="T38">
        <f>-(Table134[[#This Row],[time]]-2)*2</f>
        <v>-0.33438000000000034</v>
      </c>
      <c r="U38">
        <v>24.8535</v>
      </c>
      <c r="V38">
        <v>2.1671900000000002</v>
      </c>
      <c r="W38">
        <f>-(Table134[[#This Row],[time]]-2)*2</f>
        <v>-0.33438000000000034</v>
      </c>
      <c r="X38">
        <v>26.569700000000001</v>
      </c>
    </row>
    <row r="39" spans="1:24" x14ac:dyDescent="0.3">
      <c r="A39">
        <v>2.2146499999999998</v>
      </c>
      <c r="B39">
        <f>-(Table134[[#This Row],[time]]-2)*2</f>
        <v>-0.42929999999999957</v>
      </c>
      <c r="C39">
        <v>14.4328</v>
      </c>
      <c r="D39">
        <v>2.2146499999999998</v>
      </c>
      <c r="E39">
        <f>-(Table134[[#This Row],[time]]-2)*2</f>
        <v>-0.42929999999999957</v>
      </c>
      <c r="F39">
        <v>7.2550100000000004</v>
      </c>
      <c r="G39">
        <v>2.2146499999999998</v>
      </c>
      <c r="H39">
        <f>-(Table134[[#This Row],[time]]-2)*2</f>
        <v>-0.42929999999999957</v>
      </c>
      <c r="I39">
        <v>10.9458</v>
      </c>
      <c r="J39">
        <v>2.2146499999999998</v>
      </c>
      <c r="K39">
        <f>-(Table134[[#This Row],[time]]-2)*2</f>
        <v>-0.42929999999999957</v>
      </c>
      <c r="L39">
        <v>15.5867</v>
      </c>
      <c r="M39">
        <v>2.2146499999999998</v>
      </c>
      <c r="N39">
        <f>-(Table134[[#This Row],[time]]-2)*2</f>
        <v>-0.42929999999999957</v>
      </c>
      <c r="O39">
        <v>26.309899999999999</v>
      </c>
      <c r="P39">
        <v>2.2146499999999998</v>
      </c>
      <c r="Q39">
        <f>-(Table134[[#This Row],[time]]-2)*2</f>
        <v>-0.42929999999999957</v>
      </c>
      <c r="R39">
        <v>37.844700000000003</v>
      </c>
      <c r="S39">
        <v>2.2146499999999998</v>
      </c>
      <c r="T39">
        <f>-(Table134[[#This Row],[time]]-2)*2</f>
        <v>-0.42929999999999957</v>
      </c>
      <c r="U39">
        <v>28.959299999999999</v>
      </c>
      <c r="V39">
        <v>2.2146499999999998</v>
      </c>
      <c r="W39">
        <f>-(Table134[[#This Row],[time]]-2)*2</f>
        <v>-0.42929999999999957</v>
      </c>
      <c r="X39">
        <v>31.224399999999999</v>
      </c>
    </row>
    <row r="40" spans="1:24" x14ac:dyDescent="0.3">
      <c r="A40">
        <v>2.2715999999999998</v>
      </c>
      <c r="B40">
        <f>-(Table134[[#This Row],[time]]-2)*2</f>
        <v>-0.54319999999999968</v>
      </c>
      <c r="C40">
        <v>15.259399999999999</v>
      </c>
      <c r="D40">
        <v>2.2715999999999998</v>
      </c>
      <c r="E40">
        <f>-(Table134[[#This Row],[time]]-2)*2</f>
        <v>-0.54319999999999968</v>
      </c>
      <c r="F40">
        <v>8.4778300000000009</v>
      </c>
      <c r="G40">
        <v>2.2715999999999998</v>
      </c>
      <c r="H40">
        <f>-(Table134[[#This Row],[time]]-2)*2</f>
        <v>-0.54319999999999968</v>
      </c>
      <c r="I40">
        <v>12.4762</v>
      </c>
      <c r="J40">
        <v>2.2715999999999998</v>
      </c>
      <c r="K40">
        <f>-(Table134[[#This Row],[time]]-2)*2</f>
        <v>-0.54319999999999968</v>
      </c>
      <c r="L40">
        <v>17.252400000000002</v>
      </c>
      <c r="M40">
        <v>2.2715999999999998</v>
      </c>
      <c r="N40">
        <f>-(Table134[[#This Row],[time]]-2)*2</f>
        <v>-0.54319999999999968</v>
      </c>
      <c r="O40">
        <v>28.226600000000001</v>
      </c>
      <c r="P40">
        <v>2.2715999999999998</v>
      </c>
      <c r="Q40">
        <f>-(Table134[[#This Row],[time]]-2)*2</f>
        <v>-0.54319999999999968</v>
      </c>
      <c r="R40">
        <v>40.594200000000001</v>
      </c>
      <c r="S40">
        <v>2.2715999999999998</v>
      </c>
      <c r="T40">
        <f>-(Table134[[#This Row],[time]]-2)*2</f>
        <v>-0.54319999999999968</v>
      </c>
      <c r="U40">
        <v>31.4815</v>
      </c>
      <c r="V40">
        <v>2.2715999999999998</v>
      </c>
      <c r="W40">
        <f>-(Table134[[#This Row],[time]]-2)*2</f>
        <v>-0.54319999999999968</v>
      </c>
      <c r="X40">
        <v>33.677300000000002</v>
      </c>
    </row>
    <row r="41" spans="1:24" x14ac:dyDescent="0.3">
      <c r="A41">
        <v>2.32233</v>
      </c>
      <c r="B41">
        <f>-(Table134[[#This Row],[time]]-2)*2</f>
        <v>-0.64466000000000001</v>
      </c>
      <c r="C41">
        <v>16.652999999999999</v>
      </c>
      <c r="D41">
        <v>2.32233</v>
      </c>
      <c r="E41">
        <f>-(Table134[[#This Row],[time]]-2)*2</f>
        <v>-0.64466000000000001</v>
      </c>
      <c r="F41">
        <v>10.678800000000001</v>
      </c>
      <c r="G41">
        <v>2.32233</v>
      </c>
      <c r="H41">
        <f>-(Table134[[#This Row],[time]]-2)*2</f>
        <v>-0.64466000000000001</v>
      </c>
      <c r="I41">
        <v>15.2285</v>
      </c>
      <c r="J41">
        <v>2.32233</v>
      </c>
      <c r="K41">
        <f>-(Table134[[#This Row],[time]]-2)*2</f>
        <v>-0.64466000000000001</v>
      </c>
      <c r="L41">
        <v>20.117799999999999</v>
      </c>
      <c r="M41">
        <v>2.32233</v>
      </c>
      <c r="N41">
        <f>-(Table134[[#This Row],[time]]-2)*2</f>
        <v>-0.64466000000000001</v>
      </c>
      <c r="O41">
        <v>31.107399999999998</v>
      </c>
      <c r="P41">
        <v>2.32233</v>
      </c>
      <c r="Q41">
        <f>-(Table134[[#This Row],[time]]-2)*2</f>
        <v>-0.64466000000000001</v>
      </c>
      <c r="R41">
        <v>44.6691</v>
      </c>
      <c r="S41">
        <v>2.32233</v>
      </c>
      <c r="T41">
        <f>-(Table134[[#This Row],[time]]-2)*2</f>
        <v>-0.64466000000000001</v>
      </c>
      <c r="U41">
        <v>35.545999999999999</v>
      </c>
      <c r="V41">
        <v>2.32233</v>
      </c>
      <c r="W41">
        <f>-(Table134[[#This Row],[time]]-2)*2</f>
        <v>-0.64466000000000001</v>
      </c>
      <c r="X41">
        <v>37.598999999999997</v>
      </c>
    </row>
    <row r="42" spans="1:24" x14ac:dyDescent="0.3">
      <c r="A42">
        <v>2.3587899999999999</v>
      </c>
      <c r="B42">
        <f>-(Table134[[#This Row],[time]]-2)*2</f>
        <v>-0.71757999999999988</v>
      </c>
      <c r="C42">
        <v>18.049700000000001</v>
      </c>
      <c r="D42">
        <v>2.3587899999999999</v>
      </c>
      <c r="E42">
        <f>-(Table134[[#This Row],[time]]-2)*2</f>
        <v>-0.71757999999999988</v>
      </c>
      <c r="F42">
        <v>12.8066</v>
      </c>
      <c r="G42">
        <v>2.3587899999999999</v>
      </c>
      <c r="H42">
        <f>-(Table134[[#This Row],[time]]-2)*2</f>
        <v>-0.71757999999999988</v>
      </c>
      <c r="I42">
        <v>17.9879</v>
      </c>
      <c r="J42">
        <v>2.3587899999999999</v>
      </c>
      <c r="K42">
        <f>-(Table134[[#This Row],[time]]-2)*2</f>
        <v>-0.71757999999999988</v>
      </c>
      <c r="L42">
        <v>23.250299999999999</v>
      </c>
      <c r="M42">
        <v>2.3587899999999999</v>
      </c>
      <c r="N42">
        <f>-(Table134[[#This Row],[time]]-2)*2</f>
        <v>-0.71757999999999988</v>
      </c>
      <c r="O42">
        <v>33.806100000000001</v>
      </c>
      <c r="P42">
        <v>2.3587899999999999</v>
      </c>
      <c r="Q42">
        <f>-(Table134[[#This Row],[time]]-2)*2</f>
        <v>-0.71757999999999988</v>
      </c>
      <c r="R42">
        <v>48.258600000000001</v>
      </c>
      <c r="S42">
        <v>2.3587899999999999</v>
      </c>
      <c r="T42">
        <f>-(Table134[[#This Row],[time]]-2)*2</f>
        <v>-0.71757999999999988</v>
      </c>
      <c r="U42">
        <v>39.303699999999999</v>
      </c>
      <c r="V42">
        <v>2.3587899999999999</v>
      </c>
      <c r="W42">
        <f>-(Table134[[#This Row],[time]]-2)*2</f>
        <v>-0.71757999999999988</v>
      </c>
      <c r="X42">
        <v>41.270299999999999</v>
      </c>
    </row>
    <row r="43" spans="1:24" x14ac:dyDescent="0.3">
      <c r="A43">
        <v>2.4015499999999999</v>
      </c>
      <c r="B43">
        <f>-(Table134[[#This Row],[time]]-2)*2</f>
        <v>-0.8030999999999997</v>
      </c>
      <c r="C43">
        <v>19.550799999999999</v>
      </c>
      <c r="D43">
        <v>2.4015499999999999</v>
      </c>
      <c r="E43">
        <f>-(Table134[[#This Row],[time]]-2)*2</f>
        <v>-0.8030999999999997</v>
      </c>
      <c r="F43">
        <v>14.9267</v>
      </c>
      <c r="G43">
        <v>2.4015499999999999</v>
      </c>
      <c r="H43">
        <f>-(Table134[[#This Row],[time]]-2)*2</f>
        <v>-0.8030999999999997</v>
      </c>
      <c r="I43">
        <v>20.915299999999998</v>
      </c>
      <c r="J43">
        <v>2.4015499999999999</v>
      </c>
      <c r="K43">
        <f>-(Table134[[#This Row],[time]]-2)*2</f>
        <v>-0.8030999999999997</v>
      </c>
      <c r="L43">
        <v>26.882899999999999</v>
      </c>
      <c r="M43">
        <v>2.4015499999999999</v>
      </c>
      <c r="N43">
        <f>-(Table134[[#This Row],[time]]-2)*2</f>
        <v>-0.8030999999999997</v>
      </c>
      <c r="O43">
        <v>36.319699999999997</v>
      </c>
      <c r="P43">
        <v>2.4015499999999999</v>
      </c>
      <c r="Q43">
        <f>-(Table134[[#This Row],[time]]-2)*2</f>
        <v>-0.8030999999999997</v>
      </c>
      <c r="R43">
        <v>51.765099999999997</v>
      </c>
      <c r="S43">
        <v>2.4015499999999999</v>
      </c>
      <c r="T43">
        <f>-(Table134[[#This Row],[time]]-2)*2</f>
        <v>-0.8030999999999997</v>
      </c>
      <c r="U43">
        <v>43.0045</v>
      </c>
      <c r="V43">
        <v>2.4015499999999999</v>
      </c>
      <c r="W43">
        <f>-(Table134[[#This Row],[time]]-2)*2</f>
        <v>-0.8030999999999997</v>
      </c>
      <c r="X43">
        <v>44.822299999999998</v>
      </c>
    </row>
    <row r="44" spans="1:24" x14ac:dyDescent="0.3">
      <c r="A44">
        <v>2.47973</v>
      </c>
      <c r="B44">
        <f>-(Table134[[#This Row],[time]]-2)*2</f>
        <v>-0.95945999999999998</v>
      </c>
      <c r="C44">
        <v>21.013999999999999</v>
      </c>
      <c r="D44">
        <v>2.47973</v>
      </c>
      <c r="E44">
        <f>-(Table134[[#This Row],[time]]-2)*2</f>
        <v>-0.95945999999999998</v>
      </c>
      <c r="F44">
        <v>17.206399999999999</v>
      </c>
      <c r="G44">
        <v>2.47973</v>
      </c>
      <c r="H44">
        <f>-(Table134[[#This Row],[time]]-2)*2</f>
        <v>-0.95945999999999998</v>
      </c>
      <c r="I44">
        <v>23.889199999999999</v>
      </c>
      <c r="J44">
        <v>2.47973</v>
      </c>
      <c r="K44">
        <f>-(Table134[[#This Row],[time]]-2)*2</f>
        <v>-0.95945999999999998</v>
      </c>
      <c r="L44">
        <v>30.921700000000001</v>
      </c>
      <c r="M44">
        <v>2.47973</v>
      </c>
      <c r="N44">
        <f>-(Table134[[#This Row],[time]]-2)*2</f>
        <v>-0.95945999999999998</v>
      </c>
      <c r="O44">
        <v>39.806899999999999</v>
      </c>
      <c r="P44">
        <v>2.47973</v>
      </c>
      <c r="Q44">
        <f>-(Table134[[#This Row],[time]]-2)*2</f>
        <v>-0.95945999999999998</v>
      </c>
      <c r="R44">
        <v>55.679600000000001</v>
      </c>
      <c r="S44">
        <v>2.47973</v>
      </c>
      <c r="T44">
        <f>-(Table134[[#This Row],[time]]-2)*2</f>
        <v>-0.95945999999999998</v>
      </c>
      <c r="U44">
        <v>46.893099999999997</v>
      </c>
      <c r="V44">
        <v>2.47973</v>
      </c>
      <c r="W44">
        <f>-(Table134[[#This Row],[time]]-2)*2</f>
        <v>-0.95945999999999998</v>
      </c>
      <c r="X44">
        <v>48.322099999999999</v>
      </c>
    </row>
    <row r="45" spans="1:24" x14ac:dyDescent="0.3">
      <c r="A45">
        <v>2.51017</v>
      </c>
      <c r="B45">
        <f>-(Table134[[#This Row],[time]]-2)*2</f>
        <v>-1.02034</v>
      </c>
      <c r="C45">
        <v>22.278300000000002</v>
      </c>
      <c r="D45">
        <v>2.51017</v>
      </c>
      <c r="E45">
        <f>-(Table134[[#This Row],[time]]-2)*2</f>
        <v>-1.02034</v>
      </c>
      <c r="F45">
        <v>19.1815</v>
      </c>
      <c r="G45">
        <v>2.51017</v>
      </c>
      <c r="H45">
        <f>-(Table134[[#This Row],[time]]-2)*2</f>
        <v>-1.02034</v>
      </c>
      <c r="I45">
        <v>26.628599999999999</v>
      </c>
      <c r="J45">
        <v>2.51017</v>
      </c>
      <c r="K45">
        <f>-(Table134[[#This Row],[time]]-2)*2</f>
        <v>-1.02034</v>
      </c>
      <c r="L45">
        <v>34.834600000000002</v>
      </c>
      <c r="M45">
        <v>2.51017</v>
      </c>
      <c r="N45">
        <f>-(Table134[[#This Row],[time]]-2)*2</f>
        <v>-1.02034</v>
      </c>
      <c r="O45">
        <v>43.863700000000001</v>
      </c>
      <c r="P45">
        <v>2.51017</v>
      </c>
      <c r="Q45">
        <f>-(Table134[[#This Row],[time]]-2)*2</f>
        <v>-1.02034</v>
      </c>
      <c r="R45">
        <v>59.902299999999997</v>
      </c>
      <c r="S45">
        <v>2.51017</v>
      </c>
      <c r="T45">
        <f>-(Table134[[#This Row],[time]]-2)*2</f>
        <v>-1.02034</v>
      </c>
      <c r="U45">
        <v>50.657600000000002</v>
      </c>
      <c r="V45">
        <v>2.51017</v>
      </c>
      <c r="W45">
        <f>-(Table134[[#This Row],[time]]-2)*2</f>
        <v>-1.02034</v>
      </c>
      <c r="X45">
        <v>51.731299999999997</v>
      </c>
    </row>
    <row r="46" spans="1:24" x14ac:dyDescent="0.3">
      <c r="A46">
        <v>2.5632600000000001</v>
      </c>
      <c r="B46">
        <f>-(Table134[[#This Row],[time]]-2)*2</f>
        <v>-1.1265200000000002</v>
      </c>
      <c r="C46">
        <v>23.775600000000001</v>
      </c>
      <c r="D46">
        <v>2.5632600000000001</v>
      </c>
      <c r="E46">
        <f>-(Table134[[#This Row],[time]]-2)*2</f>
        <v>-1.1265200000000002</v>
      </c>
      <c r="F46">
        <v>21.1812</v>
      </c>
      <c r="G46">
        <v>2.5632600000000001</v>
      </c>
      <c r="H46">
        <f>-(Table134[[#This Row],[time]]-2)*2</f>
        <v>-1.1265200000000002</v>
      </c>
      <c r="I46">
        <v>29.834099999999999</v>
      </c>
      <c r="J46">
        <v>2.5632600000000001</v>
      </c>
      <c r="K46">
        <f>-(Table134[[#This Row],[time]]-2)*2</f>
        <v>-1.1265200000000002</v>
      </c>
      <c r="L46">
        <v>39.149700000000003</v>
      </c>
      <c r="M46">
        <v>2.5632600000000001</v>
      </c>
      <c r="N46">
        <f>-(Table134[[#This Row],[time]]-2)*2</f>
        <v>-1.1265200000000002</v>
      </c>
      <c r="O46">
        <v>48.2545</v>
      </c>
      <c r="P46">
        <v>2.5632600000000001</v>
      </c>
      <c r="Q46">
        <f>-(Table134[[#This Row],[time]]-2)*2</f>
        <v>-1.1265200000000002</v>
      </c>
      <c r="R46">
        <v>64.734999999999999</v>
      </c>
      <c r="S46">
        <v>2.5632600000000001</v>
      </c>
      <c r="T46">
        <f>-(Table134[[#This Row],[time]]-2)*2</f>
        <v>-1.1265200000000002</v>
      </c>
      <c r="U46">
        <v>54.700299999999999</v>
      </c>
      <c r="V46">
        <v>2.5632600000000001</v>
      </c>
      <c r="W46">
        <f>-(Table134[[#This Row],[time]]-2)*2</f>
        <v>-1.1265200000000002</v>
      </c>
      <c r="X46">
        <v>55.458100000000002</v>
      </c>
    </row>
    <row r="47" spans="1:24" x14ac:dyDescent="0.3">
      <c r="A47">
        <v>2.61022</v>
      </c>
      <c r="B47">
        <f>-(Table134[[#This Row],[time]]-2)*2</f>
        <v>-1.22044</v>
      </c>
      <c r="C47">
        <v>25.495799999999999</v>
      </c>
      <c r="D47">
        <v>2.61022</v>
      </c>
      <c r="E47">
        <f>-(Table134[[#This Row],[time]]-2)*2</f>
        <v>-1.22044</v>
      </c>
      <c r="F47">
        <v>23.011399999999998</v>
      </c>
      <c r="G47">
        <v>2.61022</v>
      </c>
      <c r="H47">
        <f>-(Table134[[#This Row],[time]]-2)*2</f>
        <v>-1.22044</v>
      </c>
      <c r="I47">
        <v>32.923499999999997</v>
      </c>
      <c r="J47">
        <v>2.61022</v>
      </c>
      <c r="K47">
        <f>-(Table134[[#This Row],[time]]-2)*2</f>
        <v>-1.22044</v>
      </c>
      <c r="L47">
        <v>43.348700000000001</v>
      </c>
      <c r="M47">
        <v>2.61022</v>
      </c>
      <c r="N47">
        <f>-(Table134[[#This Row],[time]]-2)*2</f>
        <v>-1.22044</v>
      </c>
      <c r="O47">
        <v>52.866700000000002</v>
      </c>
      <c r="P47">
        <v>2.61022</v>
      </c>
      <c r="Q47">
        <f>-(Table134[[#This Row],[time]]-2)*2</f>
        <v>-1.22044</v>
      </c>
      <c r="R47">
        <v>69.902500000000003</v>
      </c>
      <c r="S47">
        <v>2.61022</v>
      </c>
      <c r="T47">
        <f>-(Table134[[#This Row],[time]]-2)*2</f>
        <v>-1.22044</v>
      </c>
      <c r="U47">
        <v>58.645200000000003</v>
      </c>
      <c r="V47">
        <v>2.61022</v>
      </c>
      <c r="W47">
        <f>-(Table134[[#This Row],[time]]-2)*2</f>
        <v>-1.22044</v>
      </c>
      <c r="X47">
        <v>59.2562</v>
      </c>
    </row>
    <row r="48" spans="1:24" x14ac:dyDescent="0.3">
      <c r="A48">
        <v>2.6619299999999999</v>
      </c>
      <c r="B48">
        <f>-(Table134[[#This Row],[time]]-2)*2</f>
        <v>-1.3238599999999998</v>
      </c>
      <c r="C48">
        <v>27.694099999999999</v>
      </c>
      <c r="D48">
        <v>2.6619299999999999</v>
      </c>
      <c r="E48">
        <f>-(Table134[[#This Row],[time]]-2)*2</f>
        <v>-1.3238599999999998</v>
      </c>
      <c r="F48">
        <v>24.584399999999999</v>
      </c>
      <c r="G48">
        <v>2.6619299999999999</v>
      </c>
      <c r="H48">
        <f>-(Table134[[#This Row],[time]]-2)*2</f>
        <v>-1.3238599999999998</v>
      </c>
      <c r="I48">
        <v>36.096400000000003</v>
      </c>
      <c r="J48">
        <v>2.6619299999999999</v>
      </c>
      <c r="K48">
        <f>-(Table134[[#This Row],[time]]-2)*2</f>
        <v>-1.3238599999999998</v>
      </c>
      <c r="L48">
        <v>47.445</v>
      </c>
      <c r="M48">
        <v>2.6619299999999999</v>
      </c>
      <c r="N48">
        <f>-(Table134[[#This Row],[time]]-2)*2</f>
        <v>-1.3238599999999998</v>
      </c>
      <c r="O48">
        <v>57.548900000000003</v>
      </c>
      <c r="P48">
        <v>2.6619299999999999</v>
      </c>
      <c r="Q48">
        <f>-(Table134[[#This Row],[time]]-2)*2</f>
        <v>-1.3238599999999998</v>
      </c>
      <c r="R48">
        <v>75.201599999999999</v>
      </c>
      <c r="S48">
        <v>2.6619299999999999</v>
      </c>
      <c r="T48">
        <f>-(Table134[[#This Row],[time]]-2)*2</f>
        <v>-1.3238599999999998</v>
      </c>
      <c r="U48">
        <v>62.611800000000002</v>
      </c>
      <c r="V48">
        <v>2.6619299999999999</v>
      </c>
      <c r="W48">
        <f>-(Table134[[#This Row],[time]]-2)*2</f>
        <v>-1.3238599999999998</v>
      </c>
      <c r="X48">
        <v>63.078499999999998</v>
      </c>
    </row>
    <row r="49" spans="1:24" x14ac:dyDescent="0.3">
      <c r="A49">
        <v>2.70424</v>
      </c>
      <c r="B49">
        <f>-(Table134[[#This Row],[time]]-2)*2</f>
        <v>-1.40848</v>
      </c>
      <c r="C49">
        <v>30.120100000000001</v>
      </c>
      <c r="D49">
        <v>2.70424</v>
      </c>
      <c r="E49">
        <f>-(Table134[[#This Row],[time]]-2)*2</f>
        <v>-1.40848</v>
      </c>
      <c r="F49">
        <v>26.208200000000001</v>
      </c>
      <c r="G49">
        <v>2.70424</v>
      </c>
      <c r="H49">
        <f>-(Table134[[#This Row],[time]]-2)*2</f>
        <v>-1.40848</v>
      </c>
      <c r="I49">
        <v>39.5473</v>
      </c>
      <c r="J49">
        <v>2.70424</v>
      </c>
      <c r="K49">
        <f>-(Table134[[#This Row],[time]]-2)*2</f>
        <v>-1.40848</v>
      </c>
      <c r="L49">
        <v>51.693800000000003</v>
      </c>
      <c r="M49">
        <v>2.70424</v>
      </c>
      <c r="N49">
        <f>-(Table134[[#This Row],[time]]-2)*2</f>
        <v>-1.40848</v>
      </c>
      <c r="O49">
        <v>62.281399999999998</v>
      </c>
      <c r="P49">
        <v>2.70424</v>
      </c>
      <c r="Q49">
        <f>-(Table134[[#This Row],[time]]-2)*2</f>
        <v>-1.40848</v>
      </c>
      <c r="R49">
        <v>80.567099999999996</v>
      </c>
      <c r="S49">
        <v>2.70424</v>
      </c>
      <c r="T49">
        <f>-(Table134[[#This Row],[time]]-2)*2</f>
        <v>-1.40848</v>
      </c>
      <c r="U49">
        <v>66.742400000000004</v>
      </c>
      <c r="V49">
        <v>2.70424</v>
      </c>
      <c r="W49">
        <f>-(Table134[[#This Row],[time]]-2)*2</f>
        <v>-1.40848</v>
      </c>
      <c r="X49">
        <v>67.085599999999999</v>
      </c>
    </row>
    <row r="50" spans="1:24" x14ac:dyDescent="0.3">
      <c r="A50">
        <v>2.75779</v>
      </c>
      <c r="B50">
        <f>-(Table134[[#This Row],[time]]-2)*2</f>
        <v>-1.5155799999999999</v>
      </c>
      <c r="C50">
        <v>32.857300000000002</v>
      </c>
      <c r="D50">
        <v>2.75779</v>
      </c>
      <c r="E50">
        <f>-(Table134[[#This Row],[time]]-2)*2</f>
        <v>-1.5155799999999999</v>
      </c>
      <c r="F50">
        <v>27.959599999999998</v>
      </c>
      <c r="G50">
        <v>2.75779</v>
      </c>
      <c r="H50">
        <f>-(Table134[[#This Row],[time]]-2)*2</f>
        <v>-1.5155799999999999</v>
      </c>
      <c r="I50">
        <v>43.251300000000001</v>
      </c>
      <c r="J50">
        <v>2.75779</v>
      </c>
      <c r="K50">
        <f>-(Table134[[#This Row],[time]]-2)*2</f>
        <v>-1.5155799999999999</v>
      </c>
      <c r="L50">
        <v>56.102200000000003</v>
      </c>
      <c r="M50">
        <v>2.75779</v>
      </c>
      <c r="N50">
        <f>-(Table134[[#This Row],[time]]-2)*2</f>
        <v>-1.5155799999999999</v>
      </c>
      <c r="O50">
        <v>67.010999999999996</v>
      </c>
      <c r="P50">
        <v>2.75779</v>
      </c>
      <c r="Q50">
        <f>-(Table134[[#This Row],[time]]-2)*2</f>
        <v>-1.5155799999999999</v>
      </c>
      <c r="R50">
        <v>85.9739</v>
      </c>
      <c r="S50">
        <v>2.75779</v>
      </c>
      <c r="T50">
        <f>-(Table134[[#This Row],[time]]-2)*2</f>
        <v>-1.5155799999999999</v>
      </c>
      <c r="U50">
        <v>70.834999999999994</v>
      </c>
      <c r="V50">
        <v>2.75779</v>
      </c>
      <c r="W50">
        <f>-(Table134[[#This Row],[time]]-2)*2</f>
        <v>-1.5155799999999999</v>
      </c>
      <c r="X50">
        <v>71.279300000000006</v>
      </c>
    </row>
    <row r="51" spans="1:24" x14ac:dyDescent="0.3">
      <c r="A51">
        <v>2.8044500000000001</v>
      </c>
      <c r="B51">
        <f>-(Table134[[#This Row],[time]]-2)*2</f>
        <v>-1.6089000000000002</v>
      </c>
      <c r="C51">
        <v>35.259799999999998</v>
      </c>
      <c r="D51">
        <v>2.8044500000000001</v>
      </c>
      <c r="E51">
        <f>-(Table134[[#This Row],[time]]-2)*2</f>
        <v>-1.6089000000000002</v>
      </c>
      <c r="F51">
        <v>29.466899999999999</v>
      </c>
      <c r="G51">
        <v>2.8044500000000001</v>
      </c>
      <c r="H51">
        <f>-(Table134[[#This Row],[time]]-2)*2</f>
        <v>-1.6089000000000002</v>
      </c>
      <c r="I51">
        <v>46.4846</v>
      </c>
      <c r="J51">
        <v>2.8044500000000001</v>
      </c>
      <c r="K51">
        <f>-(Table134[[#This Row],[time]]-2)*2</f>
        <v>-1.6089000000000002</v>
      </c>
      <c r="L51">
        <v>59.597000000000001</v>
      </c>
      <c r="M51">
        <v>2.8044500000000001</v>
      </c>
      <c r="N51">
        <f>-(Table134[[#This Row],[time]]-2)*2</f>
        <v>-1.6089000000000002</v>
      </c>
      <c r="O51">
        <v>70.866100000000003</v>
      </c>
      <c r="P51">
        <v>2.8044500000000001</v>
      </c>
      <c r="Q51">
        <f>-(Table134[[#This Row],[time]]-2)*2</f>
        <v>-1.6089000000000002</v>
      </c>
      <c r="R51">
        <v>90.550700000000006</v>
      </c>
      <c r="S51">
        <v>2.8044500000000001</v>
      </c>
      <c r="T51">
        <f>-(Table134[[#This Row],[time]]-2)*2</f>
        <v>-1.6089000000000002</v>
      </c>
      <c r="U51">
        <v>74.194500000000005</v>
      </c>
      <c r="V51">
        <v>2.8044500000000001</v>
      </c>
      <c r="W51">
        <f>-(Table134[[#This Row],[time]]-2)*2</f>
        <v>-1.6089000000000002</v>
      </c>
      <c r="X51">
        <v>74.787199999999999</v>
      </c>
    </row>
    <row r="52" spans="1:24" x14ac:dyDescent="0.3">
      <c r="A52">
        <v>2.8546</v>
      </c>
      <c r="B52">
        <f>-(Table134[[#This Row],[time]]-2)*2</f>
        <v>-1.7092000000000001</v>
      </c>
      <c r="C52">
        <v>38.115200000000002</v>
      </c>
      <c r="D52">
        <v>2.8546</v>
      </c>
      <c r="E52">
        <f>-(Table134[[#This Row],[time]]-2)*2</f>
        <v>-1.7092000000000001</v>
      </c>
      <c r="F52">
        <v>31.372599999999998</v>
      </c>
      <c r="G52">
        <v>2.8546</v>
      </c>
      <c r="H52">
        <f>-(Table134[[#This Row],[time]]-2)*2</f>
        <v>-1.7092000000000001</v>
      </c>
      <c r="I52">
        <v>50.257800000000003</v>
      </c>
      <c r="J52">
        <v>2.8546</v>
      </c>
      <c r="K52">
        <f>-(Table134[[#This Row],[time]]-2)*2</f>
        <v>-1.7092000000000001</v>
      </c>
      <c r="L52">
        <v>63.9161</v>
      </c>
      <c r="M52">
        <v>2.8546</v>
      </c>
      <c r="N52">
        <f>-(Table134[[#This Row],[time]]-2)*2</f>
        <v>-1.7092000000000001</v>
      </c>
      <c r="O52">
        <v>75.171700000000001</v>
      </c>
      <c r="P52">
        <v>2.8546</v>
      </c>
      <c r="Q52">
        <f>-(Table134[[#This Row],[time]]-2)*2</f>
        <v>-1.7092000000000001</v>
      </c>
      <c r="R52">
        <v>95.392099999999999</v>
      </c>
      <c r="S52">
        <v>2.8546</v>
      </c>
      <c r="T52">
        <f>-(Table134[[#This Row],[time]]-2)*2</f>
        <v>-1.7092000000000001</v>
      </c>
      <c r="U52">
        <v>78.081400000000002</v>
      </c>
      <c r="V52">
        <v>2.8546</v>
      </c>
      <c r="W52">
        <f>-(Table134[[#This Row],[time]]-2)*2</f>
        <v>-1.7092000000000001</v>
      </c>
      <c r="X52">
        <v>78.888300000000001</v>
      </c>
    </row>
    <row r="53" spans="1:24" x14ac:dyDescent="0.3">
      <c r="A53">
        <v>2.90442</v>
      </c>
      <c r="B53">
        <f>-(Table134[[#This Row],[time]]-2)*2</f>
        <v>-1.80884</v>
      </c>
      <c r="C53">
        <v>40.691800000000001</v>
      </c>
      <c r="D53">
        <v>2.90442</v>
      </c>
      <c r="E53">
        <f>-(Table134[[#This Row],[time]]-2)*2</f>
        <v>-1.80884</v>
      </c>
      <c r="F53">
        <v>33.572600000000001</v>
      </c>
      <c r="G53">
        <v>2.90442</v>
      </c>
      <c r="H53">
        <f>-(Table134[[#This Row],[time]]-2)*2</f>
        <v>-1.80884</v>
      </c>
      <c r="I53">
        <v>54.071899999999999</v>
      </c>
      <c r="J53">
        <v>2.90442</v>
      </c>
      <c r="K53">
        <f>-(Table134[[#This Row],[time]]-2)*2</f>
        <v>-1.80884</v>
      </c>
      <c r="L53">
        <v>67.937799999999996</v>
      </c>
      <c r="M53">
        <v>2.90442</v>
      </c>
      <c r="N53">
        <f>-(Table134[[#This Row],[time]]-2)*2</f>
        <v>-1.80884</v>
      </c>
      <c r="O53">
        <v>79.701999999999998</v>
      </c>
      <c r="P53">
        <v>2.90442</v>
      </c>
      <c r="Q53">
        <f>-(Table134[[#This Row],[time]]-2)*2</f>
        <v>-1.80884</v>
      </c>
      <c r="R53">
        <v>100.117</v>
      </c>
      <c r="S53">
        <v>2.90442</v>
      </c>
      <c r="T53">
        <f>-(Table134[[#This Row],[time]]-2)*2</f>
        <v>-1.80884</v>
      </c>
      <c r="U53">
        <v>81.702200000000005</v>
      </c>
      <c r="V53">
        <v>2.90442</v>
      </c>
      <c r="W53">
        <f>-(Table134[[#This Row],[time]]-2)*2</f>
        <v>-1.80884</v>
      </c>
      <c r="X53">
        <v>82.701700000000002</v>
      </c>
    </row>
    <row r="54" spans="1:24" x14ac:dyDescent="0.3">
      <c r="A54">
        <v>2.95797</v>
      </c>
      <c r="B54">
        <f>-(Table134[[#This Row],[time]]-2)*2</f>
        <v>-1.91594</v>
      </c>
      <c r="C54">
        <v>44.137999999999998</v>
      </c>
      <c r="D54">
        <v>2.95797</v>
      </c>
      <c r="E54">
        <f>-(Table134[[#This Row],[time]]-2)*2</f>
        <v>-1.91594</v>
      </c>
      <c r="F54">
        <v>36.154499999999999</v>
      </c>
      <c r="G54">
        <v>2.95797</v>
      </c>
      <c r="H54">
        <f>-(Table134[[#This Row],[time]]-2)*2</f>
        <v>-1.91594</v>
      </c>
      <c r="I54">
        <v>59.183100000000003</v>
      </c>
      <c r="J54">
        <v>2.95797</v>
      </c>
      <c r="K54">
        <f>-(Table134[[#This Row],[time]]-2)*2</f>
        <v>-1.91594</v>
      </c>
      <c r="L54">
        <v>72.641599999999997</v>
      </c>
      <c r="M54">
        <v>2.95797</v>
      </c>
      <c r="N54">
        <f>-(Table134[[#This Row],[time]]-2)*2</f>
        <v>-1.91594</v>
      </c>
      <c r="O54">
        <v>84.538600000000002</v>
      </c>
      <c r="P54">
        <v>2.95797</v>
      </c>
      <c r="Q54">
        <f>-(Table134[[#This Row],[time]]-2)*2</f>
        <v>-1.91594</v>
      </c>
      <c r="R54">
        <v>106.154</v>
      </c>
      <c r="S54">
        <v>2.95797</v>
      </c>
      <c r="T54">
        <f>-(Table134[[#This Row],[time]]-2)*2</f>
        <v>-1.91594</v>
      </c>
      <c r="U54">
        <v>86.278300000000002</v>
      </c>
      <c r="V54">
        <v>2.95797</v>
      </c>
      <c r="W54">
        <f>-(Table134[[#This Row],[time]]-2)*2</f>
        <v>-1.91594</v>
      </c>
      <c r="X54">
        <v>87.432299999999998</v>
      </c>
    </row>
    <row r="55" spans="1:24" x14ac:dyDescent="0.3">
      <c r="A55">
        <v>3</v>
      </c>
      <c r="B55">
        <f>-(Table134[[#This Row],[time]]-2)*2</f>
        <v>-2</v>
      </c>
      <c r="C55">
        <v>46.003900000000002</v>
      </c>
      <c r="D55">
        <v>3</v>
      </c>
      <c r="E55">
        <f>-(Table134[[#This Row],[time]]-2)*2</f>
        <v>-2</v>
      </c>
      <c r="F55">
        <v>37.594000000000001</v>
      </c>
      <c r="G55">
        <v>3</v>
      </c>
      <c r="H55">
        <f>-(Table134[[#This Row],[time]]-2)*2</f>
        <v>-2</v>
      </c>
      <c r="I55">
        <v>61.918399999999998</v>
      </c>
      <c r="J55">
        <v>3</v>
      </c>
      <c r="K55">
        <f>-(Table134[[#This Row],[time]]-2)*2</f>
        <v>-2</v>
      </c>
      <c r="L55">
        <v>75.382499999999993</v>
      </c>
      <c r="M55">
        <v>3</v>
      </c>
      <c r="N55">
        <f>-(Table134[[#This Row],[time]]-2)*2</f>
        <v>-2</v>
      </c>
      <c r="O55">
        <v>87.419799999999995</v>
      </c>
      <c r="P55">
        <v>3</v>
      </c>
      <c r="Q55">
        <f>-(Table134[[#This Row],[time]]-2)*2</f>
        <v>-2</v>
      </c>
      <c r="R55">
        <v>110.31100000000001</v>
      </c>
      <c r="S55">
        <v>3</v>
      </c>
      <c r="T55">
        <f>-(Table134[[#This Row],[time]]-2)*2</f>
        <v>-2</v>
      </c>
      <c r="U55">
        <v>89.034599999999998</v>
      </c>
      <c r="V55">
        <v>3</v>
      </c>
      <c r="W55">
        <f>-(Table134[[#This Row],[time]]-2)*2</f>
        <v>-2</v>
      </c>
      <c r="X55">
        <v>90.308099999999996</v>
      </c>
    </row>
  </sheetData>
  <pageMargins left="0.7" right="0.7" top="0.75" bottom="0.75" header="0.3" footer="0.3"/>
  <tableParts count="16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D5683967DB5AE41860A7407BF7B93BB" ma:contentTypeVersion="12" ma:contentTypeDescription="Create a new document." ma:contentTypeScope="" ma:versionID="32914b1e93c1b795c4bbc78d8c5b99d5">
  <xsd:schema xmlns:xsd="http://www.w3.org/2001/XMLSchema" xmlns:xs="http://www.w3.org/2001/XMLSchema" xmlns:p="http://schemas.microsoft.com/office/2006/metadata/properties" xmlns:ns3="f46330e8-2dd1-40f0-b204-735adb595018" xmlns:ns4="fc18049f-9f74-4861-8203-09942736864f" targetNamespace="http://schemas.microsoft.com/office/2006/metadata/properties" ma:root="true" ma:fieldsID="0ffc79af79dd16ac86f1e2e504811020" ns3:_="" ns4:_="">
    <xsd:import namespace="f46330e8-2dd1-40f0-b204-735adb595018"/>
    <xsd:import namespace="fc18049f-9f74-4861-8203-09942736864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AutoKeyPoints" minOccurs="0"/>
                <xsd:element ref="ns3:MediaServiceKeyPoints" minOccurs="0"/>
                <xsd:element ref="ns3:MediaServiceGenerationTime" minOccurs="0"/>
                <xsd:element ref="ns3:MediaServiceEventHashCode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46330e8-2dd1-40f0-b204-735adb59501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18049f-9f74-4861-8203-09942736864f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38281FD-652E-432B-905C-80CDE1CB5FA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46330e8-2dd1-40f0-b204-735adb595018"/>
    <ds:schemaRef ds:uri="fc18049f-9f74-4861-8203-09942736864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19D2559-A861-441D-BDE4-5C1BCEA76B5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6FD92F5-3176-4D70-B659-31857186D720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Turner, Sophie</cp:lastModifiedBy>
  <dcterms:created xsi:type="dcterms:W3CDTF">2021-01-07T20:21:53Z</dcterms:created>
  <dcterms:modified xsi:type="dcterms:W3CDTF">2021-01-07T20:31:51Z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0x0101003D5683967DB5AE41860A7407BF7B93BB</vt:lpwstr>
  </property>
</Properties>
</file>