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FoceMagnitude/LatPhysNoTether/"/>
    </mc:Choice>
  </mc:AlternateContent>
  <xr:revisionPtr revIDLastSave="8" documentId="8_{BB8C264C-F000-443A-BE0C-30621DFB1FCB}" xr6:coauthVersionLast="45" xr6:coauthVersionMax="45" xr10:uidLastSave="{A9B070AC-986F-430A-B064-D29BB7FFB10F}"/>
  <bookViews>
    <workbookView xWindow="2892" yWindow="2892" windowWidth="17280" windowHeight="9024" xr2:uid="{3F2BC6E8-B563-44E3-BC95-30C2890F5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<sst xmlns="http://schemas.openxmlformats.org/spreadsheetml/2006/main" count="75" uniqueCount="19">
  <si>
    <t>Facet Contact Force Magnitude (CFNM)</t>
  </si>
  <si>
    <t>units=</t>
  </si>
  <si>
    <t>Newtons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</si>
  <si>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</si>
  <si>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</si>
  <si>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</si>
  <si>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</si>
  <si>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</si>
  <si>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</si>
  <si>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</si>
  <si>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</si>
  <si>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</si>
  <si>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</si>
  <si>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>CFNM</t>
  </si>
  <si>
    <t>moment is negative bc of rotation</t>
  </si>
  <si>
    <t>6P LatPhys NoTether</t>
  </si>
  <si>
    <t>S2_6P_LatPhys_NoTether.odb</t>
  </si>
  <si>
    <t>6N LatPhys NoTether</t>
  </si>
  <si>
    <t>S2_6N_LatPhys_NoTether.odb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</si>
</sst>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B4E39-8010-44AA-A842-AD9935D76CE6}" name="Table1" displayName="Table1" ref="A5:C26" totalsRowShown="0">
  <autoFilter ref="A5:C26" xr:uid="{CEFDA224-39F1-4A8A-929C-6E09134E679D}"/>
  <tableColumns count="3">
    <tableColumn id="1" xr3:uid="{551BC3F3-CDC6-4603-949A-2798B8A61257}" name="time"/>
    <tableColumn id="2" xr3:uid="{1942E3F3-504E-44CB-9289-32A82D56B4FD}" name="moment" dataDxfId="15">
      <calculatedColumnFormula>(Table1[[#This Row],[time]]-2)*2</calculatedColumnFormula>
    </tableColumn>
    <tableColumn id="3" xr3:uid="{2F0FC57A-01A7-4016-BD5E-E97A726AC073}" name="CFN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797BE-4220-4EBA-87ED-12478DC877DD}" name="Table2" displayName="Table2" ref="D5:F26" totalsRowShown="0">
  <autoFilter ref="D5:F26" xr:uid="{89B5EB5A-8D48-4E6A-B81C-F94EE29F7E96}"/>
  <tableColumns count="3">
    <tableColumn id="1" xr3:uid="{A9E22809-FE19-4BB4-8CC6-E77C5FF2EB8C}" name="time"/>
    <tableColumn id="2" xr3:uid="{64A0F29F-1AFB-416A-B269-67E809727353}" name="moment" dataDxfId="14">
      <calculatedColumnFormula>(Table2[[#This Row],[time]]-2)*2</calculatedColumnFormula>
    </tableColumn>
    <tableColumn id="3" xr3:uid="{463FEE65-713C-4041-A074-BDA17F1AA0C5}" name="CFNM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9F5922-AAE0-4B4F-A46F-F69265CCA10D}" name="Table3" displayName="Table3" ref="G5:I26" totalsRowShown="0">
  <autoFilter ref="G5:I26" xr:uid="{501507C5-7921-4186-A9CA-9862953B3CB3}"/>
  <tableColumns count="3">
    <tableColumn id="1" xr3:uid="{C4A40DD5-F5E8-4138-83D8-8E9185FFE00D}" name="time"/>
    <tableColumn id="2" xr3:uid="{07F81F6C-9F65-402D-B497-18868ABDD7C2}" name="moment" dataDxfId="13">
      <calculatedColumnFormula>(Table3[[#This Row],[time]]-2)*2</calculatedColumnFormula>
    </tableColumn>
    <tableColumn id="3" xr3:uid="{FDCF38AA-2636-4920-89CE-E781EF38A037}" name="CFNM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C3C12B-3E05-4B99-B0C1-D11E688A91BD}" name="Table4" displayName="Table4" ref="J5:L26" totalsRowShown="0">
  <autoFilter ref="J5:L26" xr:uid="{56FF2333-EAA5-4ADB-A5A5-E3FFD9CB8610}"/>
  <tableColumns count="3">
    <tableColumn id="1" xr3:uid="{569F6C6C-D54F-4A58-8077-6254DB26D678}" name="time"/>
    <tableColumn id="2" xr3:uid="{6F065CBD-08AB-452A-A1BA-69D89134307B}" name="moment" dataDxfId="12">
      <calculatedColumnFormula>(Table4[[#This Row],[time]]-2)*2</calculatedColumnFormula>
    </tableColumn>
    <tableColumn id="3" xr3:uid="{08A13102-A195-48C2-B0DE-A78CC0A5BFCC}" name="CFNM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817EF9-0D31-4ACF-A49A-344F4F7FE0FF}" name="Table5" displayName="Table5" ref="M5:O26" totalsRowShown="0">
  <autoFilter ref="M5:O26" xr:uid="{F9F99839-7F8D-4CAD-A7F3-C6CC28A56623}"/>
  <tableColumns count="3">
    <tableColumn id="1" xr3:uid="{F90AF150-2EAD-4918-83B8-90A1CDDA3D46}" name="time"/>
    <tableColumn id="2" xr3:uid="{B54DC9D1-1A6E-4A74-A26A-F8173232C00C}" name="moment" dataDxfId="11">
      <calculatedColumnFormula>(Table5[[#This Row],[time]]-2)*2</calculatedColumnFormula>
    </tableColumn>
    <tableColumn id="3" xr3:uid="{4D8BE037-36E9-4F0A-B9B2-8E3F1BA9AD27}" name="CFNM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98819C-5C70-4117-B16B-C3BE992ED05D}" name="Table6" displayName="Table6" ref="P5:R26" totalsRowShown="0">
  <autoFilter ref="P5:R26" xr:uid="{3A5B8BB5-7035-4E39-BD5C-56B3788BA303}"/>
  <tableColumns count="3">
    <tableColumn id="1" xr3:uid="{1A71D237-0230-4EE2-9110-C76255BEC4BD}" name="time"/>
    <tableColumn id="2" xr3:uid="{D8B2EB78-B430-4F55-9D91-C0037036A105}" name="moment" dataDxfId="10">
      <calculatedColumnFormula>(Table6[[#This Row],[time]]-2)*2</calculatedColumnFormula>
    </tableColumn>
    <tableColumn id="3" xr3:uid="{B85886FB-090A-4DED-896F-640751045884}" name="CFNM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6BF604-C742-4298-B5AF-F814B883CA13}" name="Table7" displayName="Table7" ref="S5:U26" totalsRowShown="0">
  <autoFilter ref="S5:U26" xr:uid="{CF5FDBF0-72C7-4305-BFCA-6C61917DE042}"/>
  <tableColumns count="3">
    <tableColumn id="1" xr3:uid="{9DE359B6-0D48-42FF-A365-B06634641214}" name="time"/>
    <tableColumn id="2" xr3:uid="{E1AF63CC-0C96-4ED0-8B1B-F3451046FA77}" name="moment" dataDxfId="9">
      <calculatedColumnFormula>(Table7[[#This Row],[time]]-2)*2</calculatedColumnFormula>
    </tableColumn>
    <tableColumn id="3" xr3:uid="{43237500-8BC0-4407-801A-0A27CB088C7F}" name="CFNM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3350051-EE13-4E3C-A489-F9D0DC3208A8}" name="Table8" displayName="Table8" ref="V5:X26" totalsRowShown="0">
  <autoFilter ref="V5:X26" xr:uid="{6BEC49C0-8E50-47CE-8C85-20992D9AEC95}"/>
  <tableColumns count="3">
    <tableColumn id="1" xr3:uid="{0155EA46-1AA1-45D9-99F8-D454DD29C268}" name="time"/>
    <tableColumn id="2" xr3:uid="{26C16BEC-E797-4EDD-B26A-7FBCC4C9A608}" name="moment" dataDxfId="8">
      <calculatedColumnFormula>(Table8[[#This Row],[time]]-2)*2</calculatedColumnFormula>
    </tableColumn>
    <tableColumn id="3" xr3:uid="{56350574-4B8B-4A8F-8E5A-9E5DBA5A18F4}" name="CFNM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9C69F7-59F5-4233-8B18-7E9183339D07}" name="Table134" displayName="Table134" ref="A34:C55" totalsRowShown="0">
  <autoFilter ref="A34:C55" xr:uid="{29DAA530-1FC8-4AE1-9F3C-1A172419AC16}"/>
  <tableColumns count="3">
    <tableColumn id="1" xr3:uid="{8E7F3C02-83B0-481C-A94F-6DF6084EE800}" name="time"/>
    <tableColumn id="2" xr3:uid="{F1FB8223-F5B0-4B59-9E43-6DFE47ED477F}" name="moment" dataDxfId="7">
      <calculatedColumnFormula>-(Table134[[#This Row],[time]]-2)*2</calculatedColumnFormula>
    </tableColumn>
    <tableColumn id="3" xr3:uid="{006D8958-E879-4F8A-877E-9F6A594783C2}" name="CFNM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2C090E-4C5D-4E3F-86EB-F8EE80531E9B}" name="Table235" displayName="Table235" ref="D34:F55" totalsRowShown="0">
  <autoFilter ref="D34:F55" xr:uid="{B1FC3EA9-0178-4EAA-BBF9-DA1E4657A999}"/>
  <tableColumns count="3">
    <tableColumn id="1" xr3:uid="{1068328D-461A-4A03-8978-CDB0F89E5185}" name="time"/>
    <tableColumn id="2" xr3:uid="{A7BCCD88-A0E8-4595-A3CB-28F2CB4FDA5B}" name="moment" dataDxfId="6">
      <calculatedColumnFormula>-(Table134[[#This Row],[time]]-2)*2</calculatedColumnFormula>
    </tableColumn>
    <tableColumn id="3" xr3:uid="{8331814A-ED9A-44ED-A645-B0043DE57186}" name="CFNM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2A91A4-7BDF-4D19-ADBF-7E9356F39CC1}" name="Table336" displayName="Table336" ref="G34:I55" totalsRowShown="0">
  <autoFilter ref="G34:I55" xr:uid="{9F2CB584-C8D5-4FD9-A217-992A28BA7462}"/>
  <tableColumns count="3">
    <tableColumn id="1" xr3:uid="{60E11BA8-4979-45FF-AF9F-4A82C4BFB08A}" name="time"/>
    <tableColumn id="2" xr3:uid="{5E695AB8-8FDD-40E9-8B06-C53D8560870D}" name="moment" dataDxfId="5">
      <calculatedColumnFormula>-(Table134[[#This Row],[time]]-2)*2</calculatedColumnFormula>
    </tableColumn>
    <tableColumn id="3" xr3:uid="{2F4D666D-CACA-4BD9-ABA3-16F46D89A6D1}" name="CFNM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9B4BCF-211B-467C-A066-AD01540D5F6F}" name="Table437" displayName="Table437" ref="J34:L55" totalsRowShown="0">
  <autoFilter ref="J34:L55" xr:uid="{677DF051-595E-491A-962C-262D20AACA3D}"/>
  <tableColumns count="3">
    <tableColumn id="1" xr3:uid="{DDC8909A-A74F-43C3-9869-8869B5F4E270}" name="time"/>
    <tableColumn id="2" xr3:uid="{2636FE3E-617C-4906-8866-24C2DD265261}" name="moment" dataDxfId="4">
      <calculatedColumnFormula>-(Table134[[#This Row],[time]]-2)*2</calculatedColumnFormula>
    </tableColumn>
    <tableColumn id="3" xr3:uid="{7EAE348A-20E6-4B7F-A224-AB5303618871}" name="CFNM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259D43-89C2-43C8-A5D2-F5E4F0B9BBA6}" name="Table538" displayName="Table538" ref="M34:O55" totalsRowShown="0">
  <autoFilter ref="M34:O55" xr:uid="{FB7C1288-4641-4625-A6AC-2262A051B31D}"/>
  <tableColumns count="3">
    <tableColumn id="1" xr3:uid="{4B7D08F3-21D9-4CAB-8A78-20B86FB0076D}" name="time"/>
    <tableColumn id="2" xr3:uid="{BFCD26FA-3D1A-4280-B06F-E7D4BE6D9329}" name="moment" dataDxfId="3">
      <calculatedColumnFormula>-(Table134[[#This Row],[time]]-2)*2</calculatedColumnFormula>
    </tableColumn>
    <tableColumn id="3" xr3:uid="{01A7BC6F-3993-4ECE-BAA7-4B6D1301BF90}" name="CFNM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58FDC1-CC68-4BE9-AE9B-9554886F3F92}" name="Table639" displayName="Table639" ref="P34:R55" totalsRowShown="0">
  <autoFilter ref="P34:R55" xr:uid="{F203EDBA-9CC8-4470-8928-EA419CDF68D9}"/>
  <tableColumns count="3">
    <tableColumn id="1" xr3:uid="{6D62923B-8D03-4557-87D8-EC7F8135A2B0}" name="time"/>
    <tableColumn id="2" xr3:uid="{E43A1A16-61A7-45F4-8BD3-DF9A85DD98C0}" name="moment" dataDxfId="2">
      <calculatedColumnFormula>-(Table134[[#This Row],[time]]-2)*2</calculatedColumnFormula>
    </tableColumn>
    <tableColumn id="3" xr3:uid="{DD703BAC-70C3-4D10-A6F7-141A09389909}" name="CFNM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D627FC7-21B3-40F7-9923-E97497106F6B}" name="Table740" displayName="Table740" ref="S34:U55" totalsRowShown="0">
  <autoFilter ref="S34:U55" xr:uid="{111CB880-ECCA-4867-A395-31CAC40520F1}"/>
  <tableColumns count="3">
    <tableColumn id="1" xr3:uid="{0A8BE062-7993-4105-AC1D-50B477323CA1}" name="time"/>
    <tableColumn id="2" xr3:uid="{DFA9215C-0678-4B11-B67F-B9204306FF1D}" name="moment" dataDxfId="1">
      <calculatedColumnFormula>-(Table134[[#This Row],[time]]-2)*2</calculatedColumnFormula>
    </tableColumn>
    <tableColumn id="3" xr3:uid="{95743FE7-F729-47C7-977C-A8BF6EF40607}" name="CFNM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3701BA5-AAA2-442E-8134-0A5CCEC3158C}" name="Table841" displayName="Table841" ref="V34:X55" totalsRowShown="0">
  <autoFilter ref="V34:X55" xr:uid="{F8368F6F-A507-4CC0-9A6D-402DD579D172}"/>
  <tableColumns count="3">
    <tableColumn id="1" xr3:uid="{F904BC77-A7EF-4C72-A345-5F00322FA6BC}" name="time"/>
    <tableColumn id="2" xr3:uid="{539ED375-E805-4FDE-A6AF-5F85FEEAA5FB}" name="moment" dataDxfId="0">
      <calculatedColumnFormula>-(Table134[[#This Row],[time]]-2)*2</calculatedColumnFormula>
    </tableColumn>
    <tableColumn id="3" xr3:uid="{9373A6B7-47F5-476A-87AC-67FBDF0F619F}" name="CFN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5347-B155-4FEC-9CE6-E52459819EEB}">
  <dimension ref="A1:X55"/>
  <sheetViews>
    <sheetView tabSelected="1" topLeftCell="N28" workbookViewId="0">
      <selection activeCell="X35" sqref="X35:X55"/>
    </sheetView>
  </sheetViews>
  <sheetFormatPr defaultRowHeight="14.4" x14ac:dyDescent="0.3"/>
  <sheetData>
    <row r="1" spans="1:24" x14ac:dyDescent="0.3">
      <c r="A1" t="s">
        <v>15</v>
      </c>
      <c r="D1" t="s">
        <v>0</v>
      </c>
    </row>
    <row r="2" spans="1:24" x14ac:dyDescent="0.3">
      <c r="A2" t="s">
        <v>16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13</v>
      </c>
      <c r="J5" t="s">
        <v>11</v>
      </c>
      <c r="K5" t="s">
        <v>12</v>
      </c>
      <c r="L5" t="s">
        <v>13</v>
      </c>
      <c r="M5" t="s">
        <v>11</v>
      </c>
      <c r="N5" t="s">
        <v>12</v>
      </c>
      <c r="O5" t="s">
        <v>13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13</v>
      </c>
      <c r="V5" t="s">
        <v>11</v>
      </c>
      <c r="W5" t="s">
        <v>12</v>
      </c>
      <c r="X5" t="s">
        <v>13</v>
      </c>
    </row>
    <row r="6" spans="1:24" x14ac:dyDescent="0.3">
      <c r="A6">
        <v>2</v>
      </c>
      <c r="B6">
        <f>(Table1[[#This Row],[time]]-2)*2</f>
        <v>0</v>
      </c>
      <c r="C6">
        <v>3.9823499999999998</v>
      </c>
      <c r="D6">
        <v>2</v>
      </c>
      <c r="E6">
        <f>(Table2[[#This Row],[time]]-2)*2</f>
        <v>0</v>
      </c>
      <c r="F6">
        <v>3.84921E-3</v>
      </c>
      <c r="G6">
        <v>2</v>
      </c>
      <c r="H6">
        <f>(Table3[[#This Row],[time]]-2)*2</f>
        <v>0</v>
      </c>
      <c r="I6">
        <v>3.7005300000000001E-3</v>
      </c>
      <c r="J6">
        <v>2</v>
      </c>
      <c r="K6">
        <f>(Table4[[#This Row],[time]]-2)*2</f>
        <v>0</v>
      </c>
      <c r="L6">
        <v>4.5258399999999997E-3</v>
      </c>
      <c r="M6">
        <v>2</v>
      </c>
      <c r="N6">
        <f>(Table5[[#This Row],[time]]-2)*2</f>
        <v>0</v>
      </c>
      <c r="O6">
        <v>3.5063800000000001</v>
      </c>
      <c r="P6">
        <v>2</v>
      </c>
      <c r="Q6">
        <f>(Table6[[#This Row],[time]]-2)*2</f>
        <v>0</v>
      </c>
      <c r="R6">
        <v>6.2742100000000001</v>
      </c>
      <c r="S6">
        <v>2</v>
      </c>
      <c r="T6">
        <f>(Table7[[#This Row],[time]]-2)*2</f>
        <v>0</v>
      </c>
      <c r="U6">
        <v>14.707599999999999</v>
      </c>
      <c r="V6">
        <v>2</v>
      </c>
      <c r="W6">
        <f>(Table8[[#This Row],[time]]-2)*2</f>
        <v>0</v>
      </c>
      <c r="X6">
        <v>14.6488</v>
      </c>
    </row>
    <row r="7" spans="1:24" x14ac:dyDescent="0.3">
      <c r="A7">
        <v>2.0575000000000001</v>
      </c>
      <c r="B7">
        <f>(Table1[[#This Row],[time]]-2)*2</f>
        <v>0.11500000000000021</v>
      </c>
      <c r="C7">
        <v>11.9781</v>
      </c>
      <c r="D7">
        <v>2.0575000000000001</v>
      </c>
      <c r="E7">
        <f>(Table2[[#This Row],[time]]-2)*2</f>
        <v>0.11500000000000021</v>
      </c>
      <c r="F7">
        <v>1.3055699999999999</v>
      </c>
      <c r="G7">
        <v>2.0575000000000001</v>
      </c>
      <c r="H7">
        <f>(Table3[[#This Row],[time]]-2)*2</f>
        <v>0.11500000000000021</v>
      </c>
      <c r="I7">
        <v>5.6298399999999997</v>
      </c>
      <c r="J7">
        <v>2.0575000000000001</v>
      </c>
      <c r="K7">
        <f>(Table4[[#This Row],[time]]-2)*2</f>
        <v>0.11500000000000021</v>
      </c>
      <c r="L7">
        <v>3.0415100000000002</v>
      </c>
      <c r="M7">
        <v>2.0575000000000001</v>
      </c>
      <c r="N7">
        <f>(Table5[[#This Row],[time]]-2)*2</f>
        <v>0.11500000000000021</v>
      </c>
      <c r="O7">
        <v>9.8829200000000004</v>
      </c>
      <c r="P7">
        <v>2.0575000000000001</v>
      </c>
      <c r="Q7">
        <f>(Table6[[#This Row],[time]]-2)*2</f>
        <v>0.11500000000000021</v>
      </c>
      <c r="R7">
        <v>12.5679</v>
      </c>
      <c r="S7">
        <v>2.0575000000000001</v>
      </c>
      <c r="T7">
        <f>(Table7[[#This Row],[time]]-2)*2</f>
        <v>0.11500000000000021</v>
      </c>
      <c r="U7">
        <v>22.048500000000001</v>
      </c>
      <c r="V7">
        <v>2.0575000000000001</v>
      </c>
      <c r="W7">
        <f>(Table8[[#This Row],[time]]-2)*2</f>
        <v>0.11500000000000021</v>
      </c>
      <c r="X7">
        <v>17.497900000000001</v>
      </c>
    </row>
    <row r="8" spans="1:24" x14ac:dyDescent="0.3">
      <c r="A8">
        <v>2.1025</v>
      </c>
      <c r="B8">
        <f>(Table1[[#This Row],[time]]-2)*2</f>
        <v>0.20500000000000007</v>
      </c>
      <c r="C8">
        <v>15.1495</v>
      </c>
      <c r="D8">
        <v>2.1025</v>
      </c>
      <c r="E8">
        <f>(Table2[[#This Row],[time]]-2)*2</f>
        <v>0.20500000000000007</v>
      </c>
      <c r="F8">
        <v>5.3806100000000001E-3</v>
      </c>
      <c r="G8">
        <v>2.1025</v>
      </c>
      <c r="H8">
        <f>(Table3[[#This Row],[time]]-2)*2</f>
        <v>0.20500000000000007</v>
      </c>
      <c r="I8">
        <v>10.302899999999999</v>
      </c>
      <c r="J8">
        <v>2.1025</v>
      </c>
      <c r="K8">
        <f>(Table4[[#This Row],[time]]-2)*2</f>
        <v>0.20500000000000007</v>
      </c>
      <c r="L8">
        <v>1.4211400000000001</v>
      </c>
      <c r="M8">
        <v>2.1025</v>
      </c>
      <c r="N8">
        <f>(Table5[[#This Row],[time]]-2)*2</f>
        <v>0.20500000000000007</v>
      </c>
      <c r="O8">
        <v>13.694100000000001</v>
      </c>
      <c r="P8">
        <v>2.1025</v>
      </c>
      <c r="Q8">
        <f>(Table6[[#This Row],[time]]-2)*2</f>
        <v>0.20500000000000007</v>
      </c>
      <c r="R8">
        <v>13.9983</v>
      </c>
      <c r="S8">
        <v>2.1025</v>
      </c>
      <c r="T8">
        <f>(Table7[[#This Row],[time]]-2)*2</f>
        <v>0.20500000000000007</v>
      </c>
      <c r="U8">
        <v>25.8916</v>
      </c>
      <c r="V8">
        <v>2.1025</v>
      </c>
      <c r="W8">
        <f>(Table8[[#This Row],[time]]-2)*2</f>
        <v>0.20500000000000007</v>
      </c>
      <c r="X8">
        <v>15.831200000000001</v>
      </c>
    </row>
    <row r="9" spans="1:24" x14ac:dyDescent="0.3">
      <c r="A9">
        <v>2.1671900000000002</v>
      </c>
      <c r="B9">
        <f>(Table1[[#This Row],[time]]-2)*2</f>
        <v>0.33438000000000034</v>
      </c>
      <c r="C9">
        <v>16.221499999999999</v>
      </c>
      <c r="D9">
        <v>2.1671900000000002</v>
      </c>
      <c r="E9">
        <f>(Table2[[#This Row],[time]]-2)*2</f>
        <v>0.33438000000000034</v>
      </c>
      <c r="F9">
        <v>4.8347299999999998E-3</v>
      </c>
      <c r="G9">
        <v>2.1671900000000002</v>
      </c>
      <c r="H9">
        <f>(Table3[[#This Row],[time]]-2)*2</f>
        <v>0.33438000000000034</v>
      </c>
      <c r="I9">
        <v>12.138999999999999</v>
      </c>
      <c r="J9">
        <v>2.1671900000000002</v>
      </c>
      <c r="K9">
        <f>(Table4[[#This Row],[time]]-2)*2</f>
        <v>0.33438000000000034</v>
      </c>
      <c r="L9">
        <v>0.64269100000000001</v>
      </c>
      <c r="M9">
        <v>2.1671900000000002</v>
      </c>
      <c r="N9">
        <f>(Table5[[#This Row],[time]]-2)*2</f>
        <v>0.33438000000000034</v>
      </c>
      <c r="O9">
        <v>14.9354</v>
      </c>
      <c r="P9">
        <v>2.1671900000000002</v>
      </c>
      <c r="Q9">
        <f>(Table6[[#This Row],[time]]-2)*2</f>
        <v>0.33438000000000034</v>
      </c>
      <c r="R9">
        <v>13.6593</v>
      </c>
      <c r="S9">
        <v>2.1671900000000002</v>
      </c>
      <c r="T9">
        <f>(Table7[[#This Row],[time]]-2)*2</f>
        <v>0.33438000000000034</v>
      </c>
      <c r="U9">
        <v>27.5091</v>
      </c>
      <c r="V9">
        <v>2.1671900000000002</v>
      </c>
      <c r="W9">
        <f>(Table8[[#This Row],[time]]-2)*2</f>
        <v>0.33438000000000034</v>
      </c>
      <c r="X9">
        <v>15.156700000000001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18.377700000000001</v>
      </c>
      <c r="D10">
        <v>2.2146499999999998</v>
      </c>
      <c r="E10">
        <f>(Table2[[#This Row],[time]]-2)*2</f>
        <v>0.42929999999999957</v>
      </c>
      <c r="F10">
        <v>3.7052999999999999E-3</v>
      </c>
      <c r="G10">
        <v>2.2146499999999998</v>
      </c>
      <c r="H10">
        <f>(Table3[[#This Row],[time]]-2)*2</f>
        <v>0.42929999999999957</v>
      </c>
      <c r="I10">
        <v>16.3461</v>
      </c>
      <c r="J10">
        <v>2.2146499999999998</v>
      </c>
      <c r="K10">
        <f>(Table4[[#This Row],[time]]-2)*2</f>
        <v>0.42929999999999957</v>
      </c>
      <c r="L10">
        <v>4.8210299999999996E-3</v>
      </c>
      <c r="M10">
        <v>2.2146499999999998</v>
      </c>
      <c r="N10">
        <f>(Table5[[#This Row],[time]]-2)*2</f>
        <v>0.42929999999999957</v>
      </c>
      <c r="O10">
        <v>17.686</v>
      </c>
      <c r="P10">
        <v>2.2146499999999998</v>
      </c>
      <c r="Q10">
        <f>(Table6[[#This Row],[time]]-2)*2</f>
        <v>0.42929999999999957</v>
      </c>
      <c r="R10">
        <v>12.178900000000001</v>
      </c>
      <c r="S10">
        <v>2.2146499999999998</v>
      </c>
      <c r="T10">
        <f>(Table7[[#This Row],[time]]-2)*2</f>
        <v>0.42929999999999957</v>
      </c>
      <c r="U10">
        <v>30.748999999999999</v>
      </c>
      <c r="V10">
        <v>2.2146499999999998</v>
      </c>
      <c r="W10">
        <f>(Table8[[#This Row],[time]]-2)*2</f>
        <v>0.42929999999999957</v>
      </c>
      <c r="X10">
        <v>14.0085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21.17</v>
      </c>
      <c r="D11">
        <v>2.2715999999999998</v>
      </c>
      <c r="E11">
        <f>(Table2[[#This Row],[time]]-2)*2</f>
        <v>0.54319999999999968</v>
      </c>
      <c r="F11">
        <v>3.06143E-3</v>
      </c>
      <c r="G11">
        <v>2.2715999999999998</v>
      </c>
      <c r="H11">
        <f>(Table3[[#This Row],[time]]-2)*2</f>
        <v>0.54319999999999968</v>
      </c>
      <c r="I11">
        <v>19.2668</v>
      </c>
      <c r="J11">
        <v>2.2715999999999998</v>
      </c>
      <c r="K11">
        <f>(Table4[[#This Row],[time]]-2)*2</f>
        <v>0.54319999999999968</v>
      </c>
      <c r="L11">
        <v>4.0027999999999999E-3</v>
      </c>
      <c r="M11">
        <v>2.2715999999999998</v>
      </c>
      <c r="N11">
        <f>(Table5[[#This Row],[time]]-2)*2</f>
        <v>0.54319999999999968</v>
      </c>
      <c r="O11">
        <v>19.8398</v>
      </c>
      <c r="P11">
        <v>2.2715999999999998</v>
      </c>
      <c r="Q11">
        <f>(Table6[[#This Row],[time]]-2)*2</f>
        <v>0.54319999999999968</v>
      </c>
      <c r="R11">
        <v>10.837</v>
      </c>
      <c r="S11">
        <v>2.2715999999999998</v>
      </c>
      <c r="T11">
        <f>(Table7[[#This Row],[time]]-2)*2</f>
        <v>0.54319999999999968</v>
      </c>
      <c r="U11">
        <v>33.368400000000001</v>
      </c>
      <c r="V11">
        <v>2.2715999999999998</v>
      </c>
      <c r="W11">
        <f>(Table8[[#This Row],[time]]-2)*2</f>
        <v>0.54319999999999968</v>
      </c>
      <c r="X11">
        <v>13.280099999999999</v>
      </c>
    </row>
    <row r="12" spans="1:24" x14ac:dyDescent="0.3">
      <c r="A12">
        <v>2.32233</v>
      </c>
      <c r="B12">
        <f>(Table1[[#This Row],[time]]-2)*2</f>
        <v>0.64466000000000001</v>
      </c>
      <c r="C12">
        <v>24.617799999999999</v>
      </c>
      <c r="D12">
        <v>2.32233</v>
      </c>
      <c r="E12">
        <f>(Table2[[#This Row],[time]]-2)*2</f>
        <v>0.64466000000000001</v>
      </c>
      <c r="F12">
        <v>2.5733399999999999E-3</v>
      </c>
      <c r="G12">
        <v>2.32233</v>
      </c>
      <c r="H12">
        <f>(Table3[[#This Row],[time]]-2)*2</f>
        <v>0.64466000000000001</v>
      </c>
      <c r="I12">
        <v>22.192299999999999</v>
      </c>
      <c r="J12">
        <v>2.32233</v>
      </c>
      <c r="K12">
        <f>(Table4[[#This Row],[time]]-2)*2</f>
        <v>0.64466000000000001</v>
      </c>
      <c r="L12">
        <v>3.2172099999999999E-3</v>
      </c>
      <c r="M12">
        <v>2.32233</v>
      </c>
      <c r="N12">
        <f>(Table5[[#This Row],[time]]-2)*2</f>
        <v>0.64466000000000001</v>
      </c>
      <c r="O12">
        <v>22.367999999999999</v>
      </c>
      <c r="P12">
        <v>2.32233</v>
      </c>
      <c r="Q12">
        <f>(Table6[[#This Row],[time]]-2)*2</f>
        <v>0.64466000000000001</v>
      </c>
      <c r="R12">
        <v>9.6221999999999994</v>
      </c>
      <c r="S12">
        <v>2.32233</v>
      </c>
      <c r="T12">
        <f>(Table7[[#This Row],[time]]-2)*2</f>
        <v>0.64466000000000001</v>
      </c>
      <c r="U12">
        <v>36.436300000000003</v>
      </c>
      <c r="V12">
        <v>2.32233</v>
      </c>
      <c r="W12">
        <f>(Table8[[#This Row],[time]]-2)*2</f>
        <v>0.64466000000000001</v>
      </c>
      <c r="X12">
        <v>12.563700000000001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28.4788</v>
      </c>
      <c r="D13">
        <v>2.3587899999999999</v>
      </c>
      <c r="E13">
        <f>(Table2[[#This Row],[time]]-2)*2</f>
        <v>0.71757999999999988</v>
      </c>
      <c r="F13">
        <v>2.1477599999999999E-3</v>
      </c>
      <c r="G13">
        <v>2.3587899999999999</v>
      </c>
      <c r="H13">
        <f>(Table3[[#This Row],[time]]-2)*2</f>
        <v>0.71757999999999988</v>
      </c>
      <c r="I13">
        <v>25.065200000000001</v>
      </c>
      <c r="J13">
        <v>2.3587899999999999</v>
      </c>
      <c r="K13">
        <f>(Table4[[#This Row],[time]]-2)*2</f>
        <v>0.71757999999999988</v>
      </c>
      <c r="L13">
        <v>2.7791000000000001E-3</v>
      </c>
      <c r="M13">
        <v>2.3587899999999999</v>
      </c>
      <c r="N13">
        <f>(Table5[[#This Row],[time]]-2)*2</f>
        <v>0.71757999999999988</v>
      </c>
      <c r="O13">
        <v>25.368099999999998</v>
      </c>
      <c r="P13">
        <v>2.3587899999999999</v>
      </c>
      <c r="Q13">
        <f>(Table6[[#This Row],[time]]-2)*2</f>
        <v>0.71757999999999988</v>
      </c>
      <c r="R13">
        <v>8.5629100000000005</v>
      </c>
      <c r="S13">
        <v>2.3587899999999999</v>
      </c>
      <c r="T13">
        <f>(Table7[[#This Row],[time]]-2)*2</f>
        <v>0.71757999999999988</v>
      </c>
      <c r="U13">
        <v>40.056800000000003</v>
      </c>
      <c r="V13">
        <v>2.3587899999999999</v>
      </c>
      <c r="W13">
        <f>(Table8[[#This Row],[time]]-2)*2</f>
        <v>0.71757999999999988</v>
      </c>
      <c r="X13">
        <v>11.776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30.700099999999999</v>
      </c>
      <c r="D14">
        <v>2.4015499999999999</v>
      </c>
      <c r="E14">
        <f>(Table2[[#This Row],[time]]-2)*2</f>
        <v>0.8030999999999997</v>
      </c>
      <c r="F14">
        <v>1.9471200000000001E-3</v>
      </c>
      <c r="G14">
        <v>2.4015499999999999</v>
      </c>
      <c r="H14">
        <f>(Table3[[#This Row],[time]]-2)*2</f>
        <v>0.8030999999999997</v>
      </c>
      <c r="I14">
        <v>26.605699999999999</v>
      </c>
      <c r="J14">
        <v>2.4015499999999999</v>
      </c>
      <c r="K14">
        <f>(Table4[[#This Row],[time]]-2)*2</f>
        <v>0.8030999999999997</v>
      </c>
      <c r="L14">
        <v>2.56587E-3</v>
      </c>
      <c r="M14">
        <v>2.4015499999999999</v>
      </c>
      <c r="N14">
        <f>(Table5[[#This Row],[time]]-2)*2</f>
        <v>0.8030999999999997</v>
      </c>
      <c r="O14">
        <v>27.1511</v>
      </c>
      <c r="P14">
        <v>2.4015499999999999</v>
      </c>
      <c r="Q14">
        <f>(Table6[[#This Row],[time]]-2)*2</f>
        <v>0.8030999999999997</v>
      </c>
      <c r="R14">
        <v>8.0863800000000001</v>
      </c>
      <c r="S14">
        <v>2.4015499999999999</v>
      </c>
      <c r="T14">
        <f>(Table7[[#This Row],[time]]-2)*2</f>
        <v>0.8030999999999997</v>
      </c>
      <c r="U14">
        <v>42.183500000000002</v>
      </c>
      <c r="V14">
        <v>2.4015499999999999</v>
      </c>
      <c r="W14">
        <f>(Table8[[#This Row],[time]]-2)*2</f>
        <v>0.8030999999999997</v>
      </c>
      <c r="X14">
        <v>11.303800000000001</v>
      </c>
    </row>
    <row r="15" spans="1:24" x14ac:dyDescent="0.3">
      <c r="A15">
        <v>2.47973</v>
      </c>
      <c r="B15">
        <f>(Table1[[#This Row],[time]]-2)*2</f>
        <v>0.95945999999999998</v>
      </c>
      <c r="C15">
        <v>33.6556</v>
      </c>
      <c r="D15">
        <v>2.47973</v>
      </c>
      <c r="E15">
        <f>(Table2[[#This Row],[time]]-2)*2</f>
        <v>0.95945999999999998</v>
      </c>
      <c r="F15">
        <v>1.6894799999999999E-3</v>
      </c>
      <c r="G15">
        <v>2.47973</v>
      </c>
      <c r="H15">
        <f>(Table3[[#This Row],[time]]-2)*2</f>
        <v>0.95945999999999998</v>
      </c>
      <c r="I15">
        <v>28.662199999999999</v>
      </c>
      <c r="J15">
        <v>2.47973</v>
      </c>
      <c r="K15">
        <f>(Table4[[#This Row],[time]]-2)*2</f>
        <v>0.95945999999999998</v>
      </c>
      <c r="L15">
        <v>2.3128900000000002E-3</v>
      </c>
      <c r="M15">
        <v>2.47973</v>
      </c>
      <c r="N15">
        <f>(Table5[[#This Row],[time]]-2)*2</f>
        <v>0.95945999999999998</v>
      </c>
      <c r="O15">
        <v>29.6539</v>
      </c>
      <c r="P15">
        <v>2.47973</v>
      </c>
      <c r="Q15">
        <f>(Table6[[#This Row],[time]]-2)*2</f>
        <v>0.95945999999999998</v>
      </c>
      <c r="R15">
        <v>7.42279</v>
      </c>
      <c r="S15">
        <v>2.47973</v>
      </c>
      <c r="T15">
        <f>(Table7[[#This Row],[time]]-2)*2</f>
        <v>0.95945999999999998</v>
      </c>
      <c r="U15">
        <v>45.131599999999999</v>
      </c>
      <c r="V15">
        <v>2.47973</v>
      </c>
      <c r="W15">
        <f>(Table8[[#This Row],[time]]-2)*2</f>
        <v>0.95945999999999998</v>
      </c>
      <c r="X15">
        <v>10.718</v>
      </c>
    </row>
    <row r="16" spans="1:24" x14ac:dyDescent="0.3">
      <c r="A16">
        <v>2.51017</v>
      </c>
      <c r="B16">
        <f>(Table1[[#This Row],[time]]-2)*2</f>
        <v>1.02034</v>
      </c>
      <c r="C16">
        <v>35.791800000000002</v>
      </c>
      <c r="D16">
        <v>2.51017</v>
      </c>
      <c r="E16">
        <f>(Table2[[#This Row],[time]]-2)*2</f>
        <v>1.02034</v>
      </c>
      <c r="F16">
        <v>1.50665E-3</v>
      </c>
      <c r="G16">
        <v>2.51017</v>
      </c>
      <c r="H16">
        <f>(Table3[[#This Row],[time]]-2)*2</f>
        <v>1.02034</v>
      </c>
      <c r="I16">
        <v>30.232900000000001</v>
      </c>
      <c r="J16">
        <v>2.51017</v>
      </c>
      <c r="K16">
        <f>(Table4[[#This Row],[time]]-2)*2</f>
        <v>1.02034</v>
      </c>
      <c r="L16">
        <v>2.1167199999999999E-3</v>
      </c>
      <c r="M16">
        <v>2.51017</v>
      </c>
      <c r="N16">
        <f>(Table5[[#This Row],[time]]-2)*2</f>
        <v>1.02034</v>
      </c>
      <c r="O16">
        <v>31.583300000000001</v>
      </c>
      <c r="P16">
        <v>2.51017</v>
      </c>
      <c r="Q16">
        <f>(Table6[[#This Row],[time]]-2)*2</f>
        <v>1.02034</v>
      </c>
      <c r="R16">
        <v>6.88422</v>
      </c>
      <c r="S16">
        <v>2.51017</v>
      </c>
      <c r="T16">
        <f>(Table7[[#This Row],[time]]-2)*2</f>
        <v>1.02034</v>
      </c>
      <c r="U16">
        <v>47.461100000000002</v>
      </c>
      <c r="V16">
        <v>2.51017</v>
      </c>
      <c r="W16">
        <f>(Table8[[#This Row],[time]]-2)*2</f>
        <v>1.02034</v>
      </c>
      <c r="X16">
        <v>10.2926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37.838299999999997</v>
      </c>
      <c r="D17">
        <v>2.5632600000000001</v>
      </c>
      <c r="E17">
        <f>(Table2[[#This Row],[time]]-2)*2</f>
        <v>1.1265200000000002</v>
      </c>
      <c r="F17">
        <v>1.32902E-3</v>
      </c>
      <c r="G17">
        <v>2.5632600000000001</v>
      </c>
      <c r="H17">
        <f>(Table3[[#This Row],[time]]-2)*2</f>
        <v>1.1265200000000002</v>
      </c>
      <c r="I17">
        <v>31.864599999999999</v>
      </c>
      <c r="J17">
        <v>2.5632600000000001</v>
      </c>
      <c r="K17">
        <f>(Table4[[#This Row],[time]]-2)*2</f>
        <v>1.1265200000000002</v>
      </c>
      <c r="L17">
        <v>1.9184899999999999E-3</v>
      </c>
      <c r="M17">
        <v>2.5632600000000001</v>
      </c>
      <c r="N17">
        <f>(Table5[[#This Row],[time]]-2)*2</f>
        <v>1.1265200000000002</v>
      </c>
      <c r="O17">
        <v>33.586599999999997</v>
      </c>
      <c r="P17">
        <v>2.5632600000000001</v>
      </c>
      <c r="Q17">
        <f>(Table6[[#This Row],[time]]-2)*2</f>
        <v>1.1265200000000002</v>
      </c>
      <c r="R17">
        <v>6.3520300000000001</v>
      </c>
      <c r="S17">
        <v>2.5632600000000001</v>
      </c>
      <c r="T17">
        <f>(Table7[[#This Row],[time]]-2)*2</f>
        <v>1.1265200000000002</v>
      </c>
      <c r="U17">
        <v>49.879199999999997</v>
      </c>
      <c r="V17">
        <v>2.5632600000000001</v>
      </c>
      <c r="W17">
        <f>(Table8[[#This Row],[time]]-2)*2</f>
        <v>1.1265200000000002</v>
      </c>
      <c r="X17">
        <v>9.8035099999999993</v>
      </c>
    </row>
    <row r="18" spans="1:24" x14ac:dyDescent="0.3">
      <c r="A18">
        <v>2.61022</v>
      </c>
      <c r="B18">
        <f>(Table1[[#This Row],[time]]-2)*2</f>
        <v>1.22044</v>
      </c>
      <c r="C18">
        <v>39.798000000000002</v>
      </c>
      <c r="D18">
        <v>2.61022</v>
      </c>
      <c r="E18">
        <f>(Table2[[#This Row],[time]]-2)*2</f>
        <v>1.22044</v>
      </c>
      <c r="F18">
        <v>1.1652800000000001E-3</v>
      </c>
      <c r="G18">
        <v>2.61022</v>
      </c>
      <c r="H18">
        <f>(Table3[[#This Row],[time]]-2)*2</f>
        <v>1.22044</v>
      </c>
      <c r="I18">
        <v>33.462699999999998</v>
      </c>
      <c r="J18">
        <v>2.61022</v>
      </c>
      <c r="K18">
        <f>(Table4[[#This Row],[time]]-2)*2</f>
        <v>1.22044</v>
      </c>
      <c r="L18">
        <v>1.7333400000000001E-3</v>
      </c>
      <c r="M18">
        <v>2.61022</v>
      </c>
      <c r="N18">
        <f>(Table5[[#This Row],[time]]-2)*2</f>
        <v>1.22044</v>
      </c>
      <c r="O18">
        <v>35.679000000000002</v>
      </c>
      <c r="P18">
        <v>2.61022</v>
      </c>
      <c r="Q18">
        <f>(Table6[[#This Row],[time]]-2)*2</f>
        <v>1.22044</v>
      </c>
      <c r="R18">
        <v>5.7625200000000003</v>
      </c>
      <c r="S18">
        <v>2.61022</v>
      </c>
      <c r="T18">
        <f>(Table7[[#This Row],[time]]-2)*2</f>
        <v>1.22044</v>
      </c>
      <c r="U18">
        <v>52.400799999999997</v>
      </c>
      <c r="V18">
        <v>2.61022</v>
      </c>
      <c r="W18">
        <f>(Table8[[#This Row],[time]]-2)*2</f>
        <v>1.22044</v>
      </c>
      <c r="X18">
        <v>9.23916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41.655099999999997</v>
      </c>
      <c r="D19">
        <v>2.6619299999999999</v>
      </c>
      <c r="E19">
        <f>(Table2[[#This Row],[time]]-2)*2</f>
        <v>1.3238599999999998</v>
      </c>
      <c r="F19">
        <v>1.0167100000000001E-3</v>
      </c>
      <c r="G19">
        <v>2.6619299999999999</v>
      </c>
      <c r="H19">
        <f>(Table3[[#This Row],[time]]-2)*2</f>
        <v>1.3238599999999998</v>
      </c>
      <c r="I19">
        <v>34.995899999999999</v>
      </c>
      <c r="J19">
        <v>2.6619299999999999</v>
      </c>
      <c r="K19">
        <f>(Table4[[#This Row],[time]]-2)*2</f>
        <v>1.3238599999999998</v>
      </c>
      <c r="L19">
        <v>1.55803E-3</v>
      </c>
      <c r="M19">
        <v>2.6619299999999999</v>
      </c>
      <c r="N19">
        <f>(Table5[[#This Row],[time]]-2)*2</f>
        <v>1.3238599999999998</v>
      </c>
      <c r="O19">
        <v>37.752699999999997</v>
      </c>
      <c r="P19">
        <v>2.6619299999999999</v>
      </c>
      <c r="Q19">
        <f>(Table6[[#This Row],[time]]-2)*2</f>
        <v>1.3238599999999998</v>
      </c>
      <c r="R19">
        <v>5.1247600000000002</v>
      </c>
      <c r="S19">
        <v>2.6619299999999999</v>
      </c>
      <c r="T19">
        <f>(Table7[[#This Row],[time]]-2)*2</f>
        <v>1.3238599999999998</v>
      </c>
      <c r="U19">
        <v>54.877299999999998</v>
      </c>
      <c r="V19">
        <v>2.6619299999999999</v>
      </c>
      <c r="W19">
        <f>(Table8[[#This Row],[time]]-2)*2</f>
        <v>1.3238599999999998</v>
      </c>
      <c r="X19">
        <v>8.6263299999999994</v>
      </c>
    </row>
    <row r="20" spans="1:24" x14ac:dyDescent="0.3">
      <c r="A20">
        <v>2.70424</v>
      </c>
      <c r="B20">
        <f>(Table1[[#This Row],[time]]-2)*2</f>
        <v>1.40848</v>
      </c>
      <c r="C20">
        <v>43.320399999999999</v>
      </c>
      <c r="D20">
        <v>2.70424</v>
      </c>
      <c r="E20">
        <f>(Table2[[#This Row],[time]]-2)*2</f>
        <v>1.40848</v>
      </c>
      <c r="F20">
        <v>8.9257400000000004E-4</v>
      </c>
      <c r="G20">
        <v>2.70424</v>
      </c>
      <c r="H20">
        <f>(Table3[[#This Row],[time]]-2)*2</f>
        <v>1.40848</v>
      </c>
      <c r="I20">
        <v>36.319899999999997</v>
      </c>
      <c r="J20">
        <v>2.70424</v>
      </c>
      <c r="K20">
        <f>(Table4[[#This Row],[time]]-2)*2</f>
        <v>1.40848</v>
      </c>
      <c r="L20">
        <v>1.41073E-3</v>
      </c>
      <c r="M20">
        <v>2.70424</v>
      </c>
      <c r="N20">
        <f>(Table5[[#This Row],[time]]-2)*2</f>
        <v>1.40848</v>
      </c>
      <c r="O20">
        <v>39.640500000000003</v>
      </c>
      <c r="P20">
        <v>2.70424</v>
      </c>
      <c r="Q20">
        <f>(Table6[[#This Row],[time]]-2)*2</f>
        <v>1.40848</v>
      </c>
      <c r="R20">
        <v>4.5425700000000004</v>
      </c>
      <c r="S20">
        <v>2.70424</v>
      </c>
      <c r="T20">
        <f>(Table7[[#This Row],[time]]-2)*2</f>
        <v>1.40848</v>
      </c>
      <c r="U20">
        <v>57.046599999999998</v>
      </c>
      <c r="V20">
        <v>2.70424</v>
      </c>
      <c r="W20">
        <f>(Table8[[#This Row],[time]]-2)*2</f>
        <v>1.40848</v>
      </c>
      <c r="X20">
        <v>8.0226100000000002</v>
      </c>
    </row>
    <row r="21" spans="1:24" x14ac:dyDescent="0.3">
      <c r="A21">
        <v>2.75779</v>
      </c>
      <c r="B21">
        <f>(Table1[[#This Row],[time]]-2)*2</f>
        <v>1.5155799999999999</v>
      </c>
      <c r="C21">
        <v>45.403300000000002</v>
      </c>
      <c r="D21">
        <v>2.75779</v>
      </c>
      <c r="E21">
        <f>(Table2[[#This Row],[time]]-2)*2</f>
        <v>1.5155799999999999</v>
      </c>
      <c r="F21">
        <v>7.3746700000000001E-4</v>
      </c>
      <c r="G21">
        <v>2.75779</v>
      </c>
      <c r="H21">
        <f>(Table3[[#This Row],[time]]-2)*2</f>
        <v>1.5155799999999999</v>
      </c>
      <c r="I21">
        <v>38.044400000000003</v>
      </c>
      <c r="J21">
        <v>2.75779</v>
      </c>
      <c r="K21">
        <f>(Table4[[#This Row],[time]]-2)*2</f>
        <v>1.5155799999999999</v>
      </c>
      <c r="L21">
        <v>1.2348700000000001E-3</v>
      </c>
      <c r="M21">
        <v>2.75779</v>
      </c>
      <c r="N21">
        <f>(Table5[[#This Row],[time]]-2)*2</f>
        <v>1.5155799999999999</v>
      </c>
      <c r="O21">
        <v>42.134799999999998</v>
      </c>
      <c r="P21">
        <v>2.75779</v>
      </c>
      <c r="Q21">
        <f>(Table6[[#This Row],[time]]-2)*2</f>
        <v>1.5155799999999999</v>
      </c>
      <c r="R21">
        <v>3.89086</v>
      </c>
      <c r="S21">
        <v>2.75779</v>
      </c>
      <c r="T21">
        <f>(Table7[[#This Row],[time]]-2)*2</f>
        <v>1.5155799999999999</v>
      </c>
      <c r="U21">
        <v>59.807000000000002</v>
      </c>
      <c r="V21">
        <v>2.75779</v>
      </c>
      <c r="W21">
        <f>(Table8[[#This Row],[time]]-2)*2</f>
        <v>1.5155799999999999</v>
      </c>
      <c r="X21">
        <v>7.2748600000000003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46.626800000000003</v>
      </c>
      <c r="D22">
        <v>2.8044500000000001</v>
      </c>
      <c r="E22">
        <f>(Table2[[#This Row],[time]]-2)*2</f>
        <v>1.6089000000000002</v>
      </c>
      <c r="F22">
        <v>6.4917800000000004E-4</v>
      </c>
      <c r="G22">
        <v>2.8044500000000001</v>
      </c>
      <c r="H22">
        <f>(Table3[[#This Row],[time]]-2)*2</f>
        <v>1.6089000000000002</v>
      </c>
      <c r="I22">
        <v>39.142600000000002</v>
      </c>
      <c r="J22">
        <v>2.8044500000000001</v>
      </c>
      <c r="K22">
        <f>(Table4[[#This Row],[time]]-2)*2</f>
        <v>1.6089000000000002</v>
      </c>
      <c r="L22">
        <v>1.1338800000000001E-3</v>
      </c>
      <c r="M22">
        <v>2.8044500000000001</v>
      </c>
      <c r="N22">
        <f>(Table5[[#This Row],[time]]-2)*2</f>
        <v>1.6089000000000002</v>
      </c>
      <c r="O22">
        <v>43.698399999999999</v>
      </c>
      <c r="P22">
        <v>2.8044500000000001</v>
      </c>
      <c r="Q22">
        <f>(Table6[[#This Row],[time]]-2)*2</f>
        <v>1.6089000000000002</v>
      </c>
      <c r="R22">
        <v>3.4980099999999998</v>
      </c>
      <c r="S22">
        <v>2.8044500000000001</v>
      </c>
      <c r="T22">
        <f>(Table7[[#This Row],[time]]-2)*2</f>
        <v>1.6089000000000002</v>
      </c>
      <c r="U22">
        <v>61.500799999999998</v>
      </c>
      <c r="V22">
        <v>2.8044500000000001</v>
      </c>
      <c r="W22">
        <f>(Table8[[#This Row],[time]]-2)*2</f>
        <v>1.6089000000000002</v>
      </c>
      <c r="X22">
        <v>6.8183699999999998</v>
      </c>
    </row>
    <row r="23" spans="1:24" x14ac:dyDescent="0.3">
      <c r="A23">
        <v>2.8546</v>
      </c>
      <c r="B23">
        <f>(Table1[[#This Row],[time]]-2)*2</f>
        <v>1.7092000000000001</v>
      </c>
      <c r="C23">
        <v>48.916499999999999</v>
      </c>
      <c r="D23">
        <v>2.8546</v>
      </c>
      <c r="E23">
        <f>(Table2[[#This Row],[time]]-2)*2</f>
        <v>1.7092000000000001</v>
      </c>
      <c r="F23">
        <v>4.86861E-4</v>
      </c>
      <c r="G23">
        <v>2.8546</v>
      </c>
      <c r="H23">
        <f>(Table3[[#This Row],[time]]-2)*2</f>
        <v>1.7092000000000001</v>
      </c>
      <c r="I23">
        <v>41.269199999999998</v>
      </c>
      <c r="J23">
        <v>2.8546</v>
      </c>
      <c r="K23">
        <f>(Table4[[#This Row],[time]]-2)*2</f>
        <v>1.7092000000000001</v>
      </c>
      <c r="L23">
        <v>9.7118699999999998E-4</v>
      </c>
      <c r="M23">
        <v>2.8546</v>
      </c>
      <c r="N23">
        <f>(Table5[[#This Row],[time]]-2)*2</f>
        <v>1.7092000000000001</v>
      </c>
      <c r="O23">
        <v>46.719299999999997</v>
      </c>
      <c r="P23">
        <v>2.8546</v>
      </c>
      <c r="Q23">
        <f>(Table6[[#This Row],[time]]-2)*2</f>
        <v>1.7092000000000001</v>
      </c>
      <c r="R23">
        <v>2.8046099999999998</v>
      </c>
      <c r="S23">
        <v>2.8546</v>
      </c>
      <c r="T23">
        <f>(Table7[[#This Row],[time]]-2)*2</f>
        <v>1.7092000000000001</v>
      </c>
      <c r="U23">
        <v>64.730900000000005</v>
      </c>
      <c r="V23">
        <v>2.8546</v>
      </c>
      <c r="W23">
        <f>(Table8[[#This Row],[time]]-2)*2</f>
        <v>1.7092000000000001</v>
      </c>
      <c r="X23">
        <v>5.9336700000000002</v>
      </c>
    </row>
    <row r="24" spans="1:24" x14ac:dyDescent="0.3">
      <c r="A24">
        <v>2.90442</v>
      </c>
      <c r="B24">
        <f>(Table1[[#This Row],[time]]-2)*2</f>
        <v>1.80884</v>
      </c>
      <c r="C24">
        <v>50.424300000000002</v>
      </c>
      <c r="D24">
        <v>2.90442</v>
      </c>
      <c r="E24">
        <f>(Table2[[#This Row],[time]]-2)*2</f>
        <v>1.80884</v>
      </c>
      <c r="F24">
        <v>3.98219E-4</v>
      </c>
      <c r="G24">
        <v>2.90442</v>
      </c>
      <c r="H24">
        <f>(Table3[[#This Row],[time]]-2)*2</f>
        <v>1.80884</v>
      </c>
      <c r="I24">
        <v>42.717700000000001</v>
      </c>
      <c r="J24">
        <v>2.90442</v>
      </c>
      <c r="K24">
        <f>(Table4[[#This Row],[time]]-2)*2</f>
        <v>1.80884</v>
      </c>
      <c r="L24">
        <v>8.7317099999999995E-4</v>
      </c>
      <c r="M24">
        <v>2.90442</v>
      </c>
      <c r="N24">
        <f>(Table5[[#This Row],[time]]-2)*2</f>
        <v>1.80884</v>
      </c>
      <c r="O24">
        <v>48.777200000000001</v>
      </c>
      <c r="P24">
        <v>2.90442</v>
      </c>
      <c r="Q24">
        <f>(Table6[[#This Row],[time]]-2)*2</f>
        <v>1.80884</v>
      </c>
      <c r="R24">
        <v>2.3720400000000001</v>
      </c>
      <c r="S24">
        <v>2.90442</v>
      </c>
      <c r="T24">
        <f>(Table7[[#This Row],[time]]-2)*2</f>
        <v>1.80884</v>
      </c>
      <c r="U24">
        <v>66.840400000000002</v>
      </c>
      <c r="V24">
        <v>2.90442</v>
      </c>
      <c r="W24">
        <f>(Table8[[#This Row],[time]]-2)*2</f>
        <v>1.80884</v>
      </c>
      <c r="X24">
        <v>5.3511499999999996</v>
      </c>
    </row>
    <row r="25" spans="1:24" x14ac:dyDescent="0.3">
      <c r="A25">
        <v>2.95797</v>
      </c>
      <c r="B25">
        <f>(Table1[[#This Row],[time]]-2)*2</f>
        <v>1.91594</v>
      </c>
      <c r="C25">
        <v>51.201900000000002</v>
      </c>
      <c r="D25">
        <v>2.95797</v>
      </c>
      <c r="E25">
        <f>(Table2[[#This Row],[time]]-2)*2</f>
        <v>1.91594</v>
      </c>
      <c r="F25">
        <v>3.59909E-4</v>
      </c>
      <c r="G25">
        <v>2.95797</v>
      </c>
      <c r="H25">
        <f>(Table3[[#This Row],[time]]-2)*2</f>
        <v>1.91594</v>
      </c>
      <c r="I25">
        <v>43.409399999999998</v>
      </c>
      <c r="J25">
        <v>2.95797</v>
      </c>
      <c r="K25">
        <f>(Table4[[#This Row],[time]]-2)*2</f>
        <v>1.91594</v>
      </c>
      <c r="L25">
        <v>8.2885200000000004E-4</v>
      </c>
      <c r="M25">
        <v>2.95797</v>
      </c>
      <c r="N25">
        <f>(Table5[[#This Row],[time]]-2)*2</f>
        <v>1.91594</v>
      </c>
      <c r="O25">
        <v>49.775199999999998</v>
      </c>
      <c r="P25">
        <v>2.95797</v>
      </c>
      <c r="Q25">
        <f>(Table6[[#This Row],[time]]-2)*2</f>
        <v>1.91594</v>
      </c>
      <c r="R25">
        <v>2.1821700000000002</v>
      </c>
      <c r="S25">
        <v>2.95797</v>
      </c>
      <c r="T25">
        <f>(Table7[[#This Row],[time]]-2)*2</f>
        <v>1.91594</v>
      </c>
      <c r="U25">
        <v>67.851299999999995</v>
      </c>
      <c r="V25">
        <v>2.95797</v>
      </c>
      <c r="W25">
        <f>(Table8[[#This Row],[time]]-2)*2</f>
        <v>1.91594</v>
      </c>
      <c r="X25">
        <v>5.0564799999999996</v>
      </c>
    </row>
    <row r="26" spans="1:24" x14ac:dyDescent="0.3">
      <c r="A26">
        <v>3</v>
      </c>
      <c r="B26">
        <f>(Table1[[#This Row],[time]]-2)*2</f>
        <v>2</v>
      </c>
      <c r="C26">
        <v>52.851599999999998</v>
      </c>
      <c r="D26">
        <v>3</v>
      </c>
      <c r="E26">
        <f>(Table2[[#This Row],[time]]-2)*2</f>
        <v>2</v>
      </c>
      <c r="F26">
        <v>2.94135E-4</v>
      </c>
      <c r="G26">
        <v>3</v>
      </c>
      <c r="H26">
        <f>(Table3[[#This Row],[time]]-2)*2</f>
        <v>2</v>
      </c>
      <c r="I26">
        <v>44.792000000000002</v>
      </c>
      <c r="J26">
        <v>3</v>
      </c>
      <c r="K26">
        <f>(Table4[[#This Row],[time]]-2)*2</f>
        <v>2</v>
      </c>
      <c r="L26">
        <v>7.3767600000000004E-4</v>
      </c>
      <c r="M26">
        <v>3</v>
      </c>
      <c r="N26">
        <f>(Table5[[#This Row],[time]]-2)*2</f>
        <v>2</v>
      </c>
      <c r="O26">
        <v>51.825099999999999</v>
      </c>
      <c r="P26">
        <v>3</v>
      </c>
      <c r="Q26">
        <f>(Table6[[#This Row],[time]]-2)*2</f>
        <v>2</v>
      </c>
      <c r="R26">
        <v>1.8117700000000001</v>
      </c>
      <c r="S26">
        <v>3</v>
      </c>
      <c r="T26">
        <f>(Table7[[#This Row],[time]]-2)*2</f>
        <v>2</v>
      </c>
      <c r="U26">
        <v>69.923599999999993</v>
      </c>
      <c r="V26">
        <v>3</v>
      </c>
      <c r="W26">
        <f>(Table8[[#This Row],[time]]-2)*2</f>
        <v>2</v>
      </c>
      <c r="X26">
        <v>4.4323100000000002</v>
      </c>
    </row>
    <row r="29" spans="1:24" x14ac:dyDescent="0.3">
      <c r="A29" t="s">
        <v>17</v>
      </c>
      <c r="D29" t="s">
        <v>0</v>
      </c>
    </row>
    <row r="30" spans="1:24" x14ac:dyDescent="0.3">
      <c r="A30" t="s">
        <v>18</v>
      </c>
      <c r="D30" t="s">
        <v>1</v>
      </c>
      <c r="E30" t="s">
        <v>2</v>
      </c>
    </row>
    <row r="31" spans="1:24" x14ac:dyDescent="0.3">
      <c r="D31" t="s">
        <v>14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13</v>
      </c>
      <c r="J34" t="s">
        <v>11</v>
      </c>
      <c r="K34" t="s">
        <v>12</v>
      </c>
      <c r="L34" t="s">
        <v>13</v>
      </c>
      <c r="M34" t="s">
        <v>11</v>
      </c>
      <c r="N34" t="s">
        <v>12</v>
      </c>
      <c r="O34" t="s">
        <v>13</v>
      </c>
      <c r="P34" t="s">
        <v>11</v>
      </c>
      <c r="Q34" t="s">
        <v>12</v>
      </c>
      <c r="R34" t="s">
        <v>13</v>
      </c>
      <c r="S34" t="s">
        <v>11</v>
      </c>
      <c r="T34" t="s">
        <v>12</v>
      </c>
      <c r="U34" t="s">
        <v>13</v>
      </c>
      <c r="V34" t="s">
        <v>11</v>
      </c>
      <c r="W34" t="s">
        <v>12</v>
      </c>
      <c r="X34" t="s">
        <v>13</v>
      </c>
    </row>
    <row r="35" spans="1:24" x14ac:dyDescent="0.3">
      <c r="A35">
        <v>2</v>
      </c>
      <c r="B35">
        <f>-(Table134[[#This Row],[time]]-2)*2</f>
        <v>0</v>
      </c>
      <c r="C35">
        <v>3.9823499999999998</v>
      </c>
      <c r="D35">
        <v>2</v>
      </c>
      <c r="E35">
        <f>-(Table134[[#This Row],[time]]-2)*2</f>
        <v>0</v>
      </c>
      <c r="F35">
        <v>3.84921E-3</v>
      </c>
      <c r="G35">
        <v>2</v>
      </c>
      <c r="H35">
        <f>-(Table134[[#This Row],[time]]-2)*2</f>
        <v>0</v>
      </c>
      <c r="I35">
        <v>3.7005300000000001E-3</v>
      </c>
      <c r="J35">
        <v>2</v>
      </c>
      <c r="K35">
        <f>-(Table134[[#This Row],[time]]-2)*2</f>
        <v>0</v>
      </c>
      <c r="L35">
        <v>4.5282500000000002E-3</v>
      </c>
      <c r="M35">
        <v>2</v>
      </c>
      <c r="N35">
        <f>-(Table134[[#This Row],[time]]-2)*2</f>
        <v>0</v>
      </c>
      <c r="O35">
        <v>3.5063800000000001</v>
      </c>
      <c r="P35">
        <v>2</v>
      </c>
      <c r="Q35">
        <f>-(Table134[[#This Row],[time]]-2)*2</f>
        <v>0</v>
      </c>
      <c r="R35">
        <v>6.2742100000000001</v>
      </c>
      <c r="S35">
        <v>2</v>
      </c>
      <c r="T35">
        <f>-(Table134[[#This Row],[time]]-2)*2</f>
        <v>0</v>
      </c>
      <c r="U35">
        <v>14.707599999999999</v>
      </c>
      <c r="V35">
        <v>2</v>
      </c>
      <c r="W35">
        <f>-(Table134[[#This Row],[time]]-2)*2</f>
        <v>0</v>
      </c>
      <c r="X35">
        <v>14.6488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7.9029400000000001</v>
      </c>
      <c r="D36">
        <v>2.0575000000000001</v>
      </c>
      <c r="E36">
        <f>-(Table134[[#This Row],[time]]-2)*2</f>
        <v>-0.11500000000000021</v>
      </c>
      <c r="F36">
        <v>6.3678100000000004</v>
      </c>
      <c r="G36">
        <v>2.0575000000000001</v>
      </c>
      <c r="H36">
        <f>-(Table134[[#This Row],[time]]-2)*2</f>
        <v>-0.11500000000000021</v>
      </c>
      <c r="I36">
        <v>0.71938100000000005</v>
      </c>
      <c r="J36">
        <v>2.0575000000000001</v>
      </c>
      <c r="K36">
        <f>-(Table134[[#This Row],[time]]-2)*2</f>
        <v>-0.11500000000000021</v>
      </c>
      <c r="L36">
        <v>8.7385800000000007</v>
      </c>
      <c r="M36">
        <v>2.0575000000000001</v>
      </c>
      <c r="N36">
        <f>-(Table134[[#This Row],[time]]-2)*2</f>
        <v>-0.11500000000000021</v>
      </c>
      <c r="O36">
        <v>4.8170299999999999</v>
      </c>
      <c r="P36">
        <v>2.0575000000000001</v>
      </c>
      <c r="Q36">
        <f>-(Table134[[#This Row],[time]]-2)*2</f>
        <v>-0.11500000000000021</v>
      </c>
      <c r="R36">
        <v>13.657299999999999</v>
      </c>
      <c r="S36">
        <v>2.0575000000000001</v>
      </c>
      <c r="T36">
        <f>-(Table134[[#This Row],[time]]-2)*2</f>
        <v>-0.11500000000000021</v>
      </c>
      <c r="U36">
        <v>17.325800000000001</v>
      </c>
      <c r="V36">
        <v>2.0575000000000001</v>
      </c>
      <c r="W36">
        <f>-(Table134[[#This Row],[time]]-2)*2</f>
        <v>-0.11500000000000021</v>
      </c>
      <c r="X36">
        <v>21.631399999999999</v>
      </c>
    </row>
    <row r="37" spans="1:24" x14ac:dyDescent="0.3">
      <c r="A37">
        <v>2.1025</v>
      </c>
      <c r="B37">
        <f>-(Table134[[#This Row],[time]]-2)*2</f>
        <v>-0.20500000000000007</v>
      </c>
      <c r="C37">
        <v>6.22851</v>
      </c>
      <c r="D37">
        <v>2.1025</v>
      </c>
      <c r="E37">
        <f>-(Table134[[#This Row],[time]]-2)*2</f>
        <v>-0.20500000000000007</v>
      </c>
      <c r="F37">
        <v>9.2076100000000007</v>
      </c>
      <c r="G37">
        <v>2.1025</v>
      </c>
      <c r="H37">
        <f>-(Table134[[#This Row],[time]]-2)*2</f>
        <v>-0.20500000000000007</v>
      </c>
      <c r="I37">
        <v>4.4091900000000003E-3</v>
      </c>
      <c r="J37">
        <v>2.1025</v>
      </c>
      <c r="K37">
        <f>-(Table134[[#This Row],[time]]-2)*2</f>
        <v>-0.20500000000000007</v>
      </c>
      <c r="L37">
        <v>10.996</v>
      </c>
      <c r="M37">
        <v>2.1025</v>
      </c>
      <c r="N37">
        <f>-(Table134[[#This Row],[time]]-2)*2</f>
        <v>-0.20500000000000007</v>
      </c>
      <c r="O37">
        <v>1.8076099999999999</v>
      </c>
      <c r="P37">
        <v>2.1025</v>
      </c>
      <c r="Q37">
        <f>-(Table134[[#This Row],[time]]-2)*2</f>
        <v>-0.20500000000000007</v>
      </c>
      <c r="R37">
        <v>12.1274</v>
      </c>
      <c r="S37">
        <v>2.1025</v>
      </c>
      <c r="T37">
        <f>-(Table134[[#This Row],[time]]-2)*2</f>
        <v>-0.20500000000000007</v>
      </c>
      <c r="U37">
        <v>15.411899999999999</v>
      </c>
      <c r="V37">
        <v>2.1025</v>
      </c>
      <c r="W37">
        <f>-(Table134[[#This Row],[time]]-2)*2</f>
        <v>-0.20500000000000007</v>
      </c>
      <c r="X37">
        <v>23.773800000000001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4.6420300000000001</v>
      </c>
      <c r="D38">
        <v>2.1671900000000002</v>
      </c>
      <c r="E38">
        <f>-(Table134[[#This Row],[time]]-2)*2</f>
        <v>-0.33438000000000034</v>
      </c>
      <c r="F38">
        <v>12.3947</v>
      </c>
      <c r="G38">
        <v>2.1671900000000002</v>
      </c>
      <c r="H38">
        <f>-(Table134[[#This Row],[time]]-2)*2</f>
        <v>-0.33438000000000034</v>
      </c>
      <c r="I38">
        <v>3.4191199999999999E-3</v>
      </c>
      <c r="J38">
        <v>2.1671900000000002</v>
      </c>
      <c r="K38">
        <f>-(Table134[[#This Row],[time]]-2)*2</f>
        <v>-0.33438000000000034</v>
      </c>
      <c r="L38">
        <v>13.530799999999999</v>
      </c>
      <c r="M38">
        <v>2.1671900000000002</v>
      </c>
      <c r="N38">
        <f>-(Table134[[#This Row],[time]]-2)*2</f>
        <v>-0.33438000000000034</v>
      </c>
      <c r="O38">
        <v>0.16117799999999999</v>
      </c>
      <c r="P38">
        <v>2.1671900000000002</v>
      </c>
      <c r="Q38">
        <f>-(Table134[[#This Row],[time]]-2)*2</f>
        <v>-0.33438000000000034</v>
      </c>
      <c r="R38">
        <v>12.262600000000001</v>
      </c>
      <c r="S38">
        <v>2.1671900000000002</v>
      </c>
      <c r="T38">
        <f>-(Table134[[#This Row],[time]]-2)*2</f>
        <v>-0.33438000000000034</v>
      </c>
      <c r="U38">
        <v>13.5184</v>
      </c>
      <c r="V38">
        <v>2.1671900000000002</v>
      </c>
      <c r="W38">
        <f>-(Table134[[#This Row],[time]]-2)*2</f>
        <v>-0.33438000000000034</v>
      </c>
      <c r="X38">
        <v>26.2194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3.2991700000000002</v>
      </c>
      <c r="D39">
        <v>2.2146499999999998</v>
      </c>
      <c r="E39">
        <f>-(Table134[[#This Row],[time]]-2)*2</f>
        <v>-0.42929999999999957</v>
      </c>
      <c r="F39">
        <v>15.746</v>
      </c>
      <c r="G39">
        <v>2.2146499999999998</v>
      </c>
      <c r="H39">
        <f>-(Table134[[#This Row],[time]]-2)*2</f>
        <v>-0.42929999999999957</v>
      </c>
      <c r="I39">
        <v>2.8549199999999999E-3</v>
      </c>
      <c r="J39">
        <v>2.2146499999999998</v>
      </c>
      <c r="K39">
        <f>-(Table134[[#This Row],[time]]-2)*2</f>
        <v>-0.42929999999999957</v>
      </c>
      <c r="L39">
        <v>16.205300000000001</v>
      </c>
      <c r="M39">
        <v>2.2146499999999998</v>
      </c>
      <c r="N39">
        <f>-(Table134[[#This Row],[time]]-2)*2</f>
        <v>-0.42929999999999957</v>
      </c>
      <c r="O39">
        <v>4.6317199999999998E-3</v>
      </c>
      <c r="P39">
        <v>2.2146499999999998</v>
      </c>
      <c r="Q39">
        <f>-(Table134[[#This Row],[time]]-2)*2</f>
        <v>-0.42929999999999957</v>
      </c>
      <c r="R39">
        <v>14.2079</v>
      </c>
      <c r="S39">
        <v>2.2146499999999998</v>
      </c>
      <c r="T39">
        <f>-(Table134[[#This Row],[time]]-2)*2</f>
        <v>-0.42929999999999957</v>
      </c>
      <c r="U39">
        <v>11.871700000000001</v>
      </c>
      <c r="V39">
        <v>2.2146499999999998</v>
      </c>
      <c r="W39">
        <f>-(Table134[[#This Row],[time]]-2)*2</f>
        <v>-0.42929999999999957</v>
      </c>
      <c r="X39">
        <v>28.651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2.149</v>
      </c>
      <c r="D40">
        <v>2.2715999999999998</v>
      </c>
      <c r="E40">
        <f>-(Table134[[#This Row],[time]]-2)*2</f>
        <v>-0.54319999999999968</v>
      </c>
      <c r="F40">
        <v>19.107600000000001</v>
      </c>
      <c r="G40">
        <v>2.2715999999999998</v>
      </c>
      <c r="H40">
        <f>-(Table134[[#This Row],[time]]-2)*2</f>
        <v>-0.54319999999999968</v>
      </c>
      <c r="I40">
        <v>2.47744E-3</v>
      </c>
      <c r="J40">
        <v>2.2715999999999998</v>
      </c>
      <c r="K40">
        <f>-(Table134[[#This Row],[time]]-2)*2</f>
        <v>-0.54319999999999968</v>
      </c>
      <c r="L40">
        <v>18.917400000000001</v>
      </c>
      <c r="M40">
        <v>2.2715999999999998</v>
      </c>
      <c r="N40">
        <f>-(Table134[[#This Row],[time]]-2)*2</f>
        <v>-0.54319999999999968</v>
      </c>
      <c r="O40">
        <v>4.3660299999999999E-3</v>
      </c>
      <c r="P40">
        <v>2.2715999999999998</v>
      </c>
      <c r="Q40">
        <f>-(Table134[[#This Row],[time]]-2)*2</f>
        <v>-0.54319999999999968</v>
      </c>
      <c r="R40">
        <v>16.957000000000001</v>
      </c>
      <c r="S40">
        <v>2.2715999999999998</v>
      </c>
      <c r="T40">
        <f>-(Table134[[#This Row],[time]]-2)*2</f>
        <v>-0.54319999999999968</v>
      </c>
      <c r="U40">
        <v>10.413600000000001</v>
      </c>
      <c r="V40">
        <v>2.2715999999999998</v>
      </c>
      <c r="W40">
        <f>-(Table134[[#This Row],[time]]-2)*2</f>
        <v>-0.54319999999999968</v>
      </c>
      <c r="X40">
        <v>31.1557</v>
      </c>
    </row>
    <row r="41" spans="1:24" x14ac:dyDescent="0.3">
      <c r="A41">
        <v>2.32233</v>
      </c>
      <c r="B41">
        <f>-(Table134[[#This Row],[time]]-2)*2</f>
        <v>-0.64466000000000001</v>
      </c>
      <c r="C41">
        <v>1.3693200000000001</v>
      </c>
      <c r="D41">
        <v>2.32233</v>
      </c>
      <c r="E41">
        <f>-(Table134[[#This Row],[time]]-2)*2</f>
        <v>-0.64466000000000001</v>
      </c>
      <c r="F41">
        <v>21.6281</v>
      </c>
      <c r="G41">
        <v>2.32233</v>
      </c>
      <c r="H41">
        <f>-(Table134[[#This Row],[time]]-2)*2</f>
        <v>-0.64466000000000001</v>
      </c>
      <c r="I41">
        <v>2.2126300000000002E-3</v>
      </c>
      <c r="J41">
        <v>2.32233</v>
      </c>
      <c r="K41">
        <f>-(Table134[[#This Row],[time]]-2)*2</f>
        <v>-0.64466000000000001</v>
      </c>
      <c r="L41">
        <v>21.000399999999999</v>
      </c>
      <c r="M41">
        <v>2.32233</v>
      </c>
      <c r="N41">
        <f>-(Table134[[#This Row],[time]]-2)*2</f>
        <v>-0.64466000000000001</v>
      </c>
      <c r="O41">
        <v>4.2060099999999996E-3</v>
      </c>
      <c r="P41">
        <v>2.32233</v>
      </c>
      <c r="Q41">
        <f>-(Table134[[#This Row],[time]]-2)*2</f>
        <v>-0.64466000000000001</v>
      </c>
      <c r="R41">
        <v>19.2941</v>
      </c>
      <c r="S41">
        <v>2.32233</v>
      </c>
      <c r="T41">
        <f>-(Table134[[#This Row],[time]]-2)*2</f>
        <v>-0.64466000000000001</v>
      </c>
      <c r="U41">
        <v>9.3240200000000009</v>
      </c>
      <c r="V41">
        <v>2.32233</v>
      </c>
      <c r="W41">
        <f>-(Table134[[#This Row],[time]]-2)*2</f>
        <v>-0.64466000000000001</v>
      </c>
      <c r="X41">
        <v>33.108600000000003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0.65146000000000004</v>
      </c>
      <c r="D42">
        <v>2.3587899999999999</v>
      </c>
      <c r="E42">
        <f>-(Table134[[#This Row],[time]]-2)*2</f>
        <v>-0.71757999999999988</v>
      </c>
      <c r="F42">
        <v>24.653099999999998</v>
      </c>
      <c r="G42">
        <v>2.3587899999999999</v>
      </c>
      <c r="H42">
        <f>-(Table134[[#This Row],[time]]-2)*2</f>
        <v>-0.71757999999999988</v>
      </c>
      <c r="I42">
        <v>1.92264E-3</v>
      </c>
      <c r="J42">
        <v>2.3587899999999999</v>
      </c>
      <c r="K42">
        <f>-(Table134[[#This Row],[time]]-2)*2</f>
        <v>-0.71757999999999988</v>
      </c>
      <c r="L42">
        <v>23.673100000000002</v>
      </c>
      <c r="M42">
        <v>2.3587899999999999</v>
      </c>
      <c r="N42">
        <f>-(Table134[[#This Row],[time]]-2)*2</f>
        <v>-0.71757999999999988</v>
      </c>
      <c r="O42">
        <v>4.0336599999999997E-3</v>
      </c>
      <c r="P42">
        <v>2.3587899999999999</v>
      </c>
      <c r="Q42">
        <f>-(Table134[[#This Row],[time]]-2)*2</f>
        <v>-0.71757999999999988</v>
      </c>
      <c r="R42">
        <v>22.279699999999998</v>
      </c>
      <c r="S42">
        <v>2.3587899999999999</v>
      </c>
      <c r="T42">
        <f>-(Table134[[#This Row],[time]]-2)*2</f>
        <v>-0.71757999999999988</v>
      </c>
      <c r="U42">
        <v>8.0943400000000008</v>
      </c>
      <c r="V42">
        <v>2.3587899999999999</v>
      </c>
      <c r="W42">
        <f>-(Table134[[#This Row],[time]]-2)*2</f>
        <v>-0.71757999999999988</v>
      </c>
      <c r="X42">
        <v>35.627099999999999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0.144811</v>
      </c>
      <c r="D43">
        <v>2.4015499999999999</v>
      </c>
      <c r="E43">
        <f>-(Table134[[#This Row],[time]]-2)*2</f>
        <v>-0.8030999999999997</v>
      </c>
      <c r="F43">
        <v>27.457899999999999</v>
      </c>
      <c r="G43">
        <v>2.4015499999999999</v>
      </c>
      <c r="H43">
        <f>-(Table134[[#This Row],[time]]-2)*2</f>
        <v>-0.8030999999999997</v>
      </c>
      <c r="I43">
        <v>1.6779900000000001E-3</v>
      </c>
      <c r="J43">
        <v>2.4015499999999999</v>
      </c>
      <c r="K43">
        <f>-(Table134[[#This Row],[time]]-2)*2</f>
        <v>-0.8030999999999997</v>
      </c>
      <c r="L43">
        <v>26.3431</v>
      </c>
      <c r="M43">
        <v>2.4015499999999999</v>
      </c>
      <c r="N43">
        <f>-(Table134[[#This Row],[time]]-2)*2</f>
        <v>-0.8030999999999997</v>
      </c>
      <c r="O43">
        <v>3.8527000000000001E-3</v>
      </c>
      <c r="P43">
        <v>2.4015499999999999</v>
      </c>
      <c r="Q43">
        <f>-(Table134[[#This Row],[time]]-2)*2</f>
        <v>-0.8030999999999997</v>
      </c>
      <c r="R43">
        <v>25.143699999999999</v>
      </c>
      <c r="S43">
        <v>2.4015499999999999</v>
      </c>
      <c r="T43">
        <f>-(Table134[[#This Row],[time]]-2)*2</f>
        <v>-0.8030999999999997</v>
      </c>
      <c r="U43">
        <v>6.9559100000000003</v>
      </c>
      <c r="V43">
        <v>2.4015499999999999</v>
      </c>
      <c r="W43">
        <f>-(Table134[[#This Row],[time]]-2)*2</f>
        <v>-0.8030999999999997</v>
      </c>
      <c r="X43">
        <v>38.113199999999999</v>
      </c>
    </row>
    <row r="44" spans="1:24" x14ac:dyDescent="0.3">
      <c r="A44">
        <v>2.47973</v>
      </c>
      <c r="B44">
        <f>-(Table134[[#This Row],[time]]-2)*2</f>
        <v>-0.95945999999999998</v>
      </c>
      <c r="C44">
        <v>2.9186699999999999E-3</v>
      </c>
      <c r="D44">
        <v>2.47973</v>
      </c>
      <c r="E44">
        <f>-(Table134[[#This Row],[time]]-2)*2</f>
        <v>-0.95945999999999998</v>
      </c>
      <c r="F44">
        <v>29.562000000000001</v>
      </c>
      <c r="G44">
        <v>2.47973</v>
      </c>
      <c r="H44">
        <f>-(Table134[[#This Row],[time]]-2)*2</f>
        <v>-0.95945999999999998</v>
      </c>
      <c r="I44">
        <v>1.5111E-3</v>
      </c>
      <c r="J44">
        <v>2.47973</v>
      </c>
      <c r="K44">
        <f>-(Table134[[#This Row],[time]]-2)*2</f>
        <v>-0.95945999999999998</v>
      </c>
      <c r="L44">
        <v>28.474299999999999</v>
      </c>
      <c r="M44">
        <v>2.47973</v>
      </c>
      <c r="N44">
        <f>-(Table134[[#This Row],[time]]-2)*2</f>
        <v>-0.95945999999999998</v>
      </c>
      <c r="O44">
        <v>3.69447E-3</v>
      </c>
      <c r="P44">
        <v>2.47973</v>
      </c>
      <c r="Q44">
        <f>-(Table134[[#This Row],[time]]-2)*2</f>
        <v>-0.95945999999999998</v>
      </c>
      <c r="R44">
        <v>27.4208</v>
      </c>
      <c r="S44">
        <v>2.47973</v>
      </c>
      <c r="T44">
        <f>-(Table134[[#This Row],[time]]-2)*2</f>
        <v>-0.95945999999999998</v>
      </c>
      <c r="U44">
        <v>6.09795</v>
      </c>
      <c r="V44">
        <v>2.47973</v>
      </c>
      <c r="W44">
        <f>-(Table134[[#This Row],[time]]-2)*2</f>
        <v>-0.95945999999999998</v>
      </c>
      <c r="X44">
        <v>40.1736</v>
      </c>
    </row>
    <row r="45" spans="1:24" x14ac:dyDescent="0.3">
      <c r="A45">
        <v>2.51017</v>
      </c>
      <c r="B45">
        <f>-(Table134[[#This Row],[time]]-2)*2</f>
        <v>-1.02034</v>
      </c>
      <c r="C45">
        <v>2.4783299999999999E-3</v>
      </c>
      <c r="D45">
        <v>2.51017</v>
      </c>
      <c r="E45">
        <f>-(Table134[[#This Row],[time]]-2)*2</f>
        <v>-1.02034</v>
      </c>
      <c r="F45">
        <v>31.677499999999998</v>
      </c>
      <c r="G45">
        <v>2.51017</v>
      </c>
      <c r="H45">
        <f>-(Table134[[#This Row],[time]]-2)*2</f>
        <v>-1.02034</v>
      </c>
      <c r="I45">
        <v>1.34607E-3</v>
      </c>
      <c r="J45">
        <v>2.51017</v>
      </c>
      <c r="K45">
        <f>-(Table134[[#This Row],[time]]-2)*2</f>
        <v>-1.02034</v>
      </c>
      <c r="L45">
        <v>30.692299999999999</v>
      </c>
      <c r="M45">
        <v>2.51017</v>
      </c>
      <c r="N45">
        <f>-(Table134[[#This Row],[time]]-2)*2</f>
        <v>-1.02034</v>
      </c>
      <c r="O45">
        <v>3.5118699999999998E-3</v>
      </c>
      <c r="P45">
        <v>2.51017</v>
      </c>
      <c r="Q45">
        <f>-(Table134[[#This Row],[time]]-2)*2</f>
        <v>-1.02034</v>
      </c>
      <c r="R45">
        <v>29.815100000000001</v>
      </c>
      <c r="S45">
        <v>2.51017</v>
      </c>
      <c r="T45">
        <f>-(Table134[[#This Row],[time]]-2)*2</f>
        <v>-1.02034</v>
      </c>
      <c r="U45">
        <v>5.2625099999999998</v>
      </c>
      <c r="V45">
        <v>2.51017</v>
      </c>
      <c r="W45">
        <f>-(Table134[[#This Row],[time]]-2)*2</f>
        <v>-1.02034</v>
      </c>
      <c r="X45">
        <v>42.355800000000002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2.3167499999999998E-3</v>
      </c>
      <c r="D46">
        <v>2.5632600000000001</v>
      </c>
      <c r="E46">
        <f>-(Table134[[#This Row],[time]]-2)*2</f>
        <v>-1.1265200000000002</v>
      </c>
      <c r="F46">
        <v>33.5182</v>
      </c>
      <c r="G46">
        <v>2.5632600000000001</v>
      </c>
      <c r="H46">
        <f>-(Table134[[#This Row],[time]]-2)*2</f>
        <v>-1.1265200000000002</v>
      </c>
      <c r="I46">
        <v>1.2109E-3</v>
      </c>
      <c r="J46">
        <v>2.5632600000000001</v>
      </c>
      <c r="K46">
        <f>-(Table134[[#This Row],[time]]-2)*2</f>
        <v>-1.1265200000000002</v>
      </c>
      <c r="L46">
        <v>32.623699999999999</v>
      </c>
      <c r="M46">
        <v>2.5632600000000001</v>
      </c>
      <c r="N46">
        <f>-(Table134[[#This Row],[time]]-2)*2</f>
        <v>-1.1265200000000002</v>
      </c>
      <c r="O46">
        <v>3.3547899999999999E-3</v>
      </c>
      <c r="P46">
        <v>2.5632600000000001</v>
      </c>
      <c r="Q46">
        <f>-(Table134[[#This Row],[time]]-2)*2</f>
        <v>-1.1265200000000002</v>
      </c>
      <c r="R46">
        <v>31.866700000000002</v>
      </c>
      <c r="S46">
        <v>2.5632600000000001</v>
      </c>
      <c r="T46">
        <f>-(Table134[[#This Row],[time]]-2)*2</f>
        <v>-1.1265200000000002</v>
      </c>
      <c r="U46">
        <v>4.5682299999999998</v>
      </c>
      <c r="V46">
        <v>2.5632600000000001</v>
      </c>
      <c r="W46">
        <f>-(Table134[[#This Row],[time]]-2)*2</f>
        <v>-1.1265200000000002</v>
      </c>
      <c r="X46">
        <v>44.317100000000003</v>
      </c>
    </row>
    <row r="47" spans="1:24" x14ac:dyDescent="0.3">
      <c r="A47">
        <v>2.61022</v>
      </c>
      <c r="B47">
        <f>-(Table134[[#This Row],[time]]-2)*2</f>
        <v>-1.22044</v>
      </c>
      <c r="C47">
        <v>2.1386700000000001E-3</v>
      </c>
      <c r="D47">
        <v>2.61022</v>
      </c>
      <c r="E47">
        <f>-(Table134[[#This Row],[time]]-2)*2</f>
        <v>-1.22044</v>
      </c>
      <c r="F47">
        <v>35.483899999999998</v>
      </c>
      <c r="G47">
        <v>2.61022</v>
      </c>
      <c r="H47">
        <f>-(Table134[[#This Row],[time]]-2)*2</f>
        <v>-1.22044</v>
      </c>
      <c r="I47">
        <v>1.0773600000000001E-3</v>
      </c>
      <c r="J47">
        <v>2.61022</v>
      </c>
      <c r="K47">
        <f>-(Table134[[#This Row],[time]]-2)*2</f>
        <v>-1.22044</v>
      </c>
      <c r="L47">
        <v>34.755699999999997</v>
      </c>
      <c r="M47">
        <v>2.61022</v>
      </c>
      <c r="N47">
        <f>-(Table134[[#This Row],[time]]-2)*2</f>
        <v>-1.22044</v>
      </c>
      <c r="O47">
        <v>3.1825600000000001E-3</v>
      </c>
      <c r="P47">
        <v>2.61022</v>
      </c>
      <c r="Q47">
        <f>-(Table134[[#This Row],[time]]-2)*2</f>
        <v>-1.22044</v>
      </c>
      <c r="R47">
        <v>34.132800000000003</v>
      </c>
      <c r="S47">
        <v>2.61022</v>
      </c>
      <c r="T47">
        <f>-(Table134[[#This Row],[time]]-2)*2</f>
        <v>-1.22044</v>
      </c>
      <c r="U47">
        <v>3.8633000000000002</v>
      </c>
      <c r="V47">
        <v>2.61022</v>
      </c>
      <c r="W47">
        <f>-(Table134[[#This Row],[time]]-2)*2</f>
        <v>-1.22044</v>
      </c>
      <c r="X47">
        <v>46.517699999999998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1.93081E-3</v>
      </c>
      <c r="D48">
        <v>2.6619299999999999</v>
      </c>
      <c r="E48">
        <f>-(Table134[[#This Row],[time]]-2)*2</f>
        <v>-1.3238599999999998</v>
      </c>
      <c r="F48">
        <v>37.679200000000002</v>
      </c>
      <c r="G48">
        <v>2.6619299999999999</v>
      </c>
      <c r="H48">
        <f>-(Table134[[#This Row],[time]]-2)*2</f>
        <v>-1.3238599999999998</v>
      </c>
      <c r="I48">
        <v>9.3058300000000002E-4</v>
      </c>
      <c r="J48">
        <v>2.6619299999999999</v>
      </c>
      <c r="K48">
        <f>-(Table134[[#This Row],[time]]-2)*2</f>
        <v>-1.3238599999999998</v>
      </c>
      <c r="L48">
        <v>37.193899999999999</v>
      </c>
      <c r="M48">
        <v>2.6619299999999999</v>
      </c>
      <c r="N48">
        <f>-(Table134[[#This Row],[time]]-2)*2</f>
        <v>-1.3238599999999998</v>
      </c>
      <c r="O48">
        <v>2.9863099999999998E-3</v>
      </c>
      <c r="P48">
        <v>2.6619299999999999</v>
      </c>
      <c r="Q48">
        <f>-(Table134[[#This Row],[time]]-2)*2</f>
        <v>-1.3238599999999998</v>
      </c>
      <c r="R48">
        <v>36.727400000000003</v>
      </c>
      <c r="S48">
        <v>2.6619299999999999</v>
      </c>
      <c r="T48">
        <f>-(Table134[[#This Row],[time]]-2)*2</f>
        <v>-1.3238599999999998</v>
      </c>
      <c r="U48">
        <v>3.0877699999999999</v>
      </c>
      <c r="V48">
        <v>2.6619299999999999</v>
      </c>
      <c r="W48">
        <f>-(Table134[[#This Row],[time]]-2)*2</f>
        <v>-1.3238599999999998</v>
      </c>
      <c r="X48">
        <v>49.039700000000003</v>
      </c>
    </row>
    <row r="49" spans="1:24" x14ac:dyDescent="0.3">
      <c r="A49">
        <v>2.70424</v>
      </c>
      <c r="B49">
        <f>-(Table134[[#This Row],[time]]-2)*2</f>
        <v>-1.40848</v>
      </c>
      <c r="C49">
        <v>1.7602399999999999E-3</v>
      </c>
      <c r="D49">
        <v>2.70424</v>
      </c>
      <c r="E49">
        <f>-(Table134[[#This Row],[time]]-2)*2</f>
        <v>-1.40848</v>
      </c>
      <c r="F49">
        <v>39.463000000000001</v>
      </c>
      <c r="G49">
        <v>2.70424</v>
      </c>
      <c r="H49">
        <f>-(Table134[[#This Row],[time]]-2)*2</f>
        <v>-1.40848</v>
      </c>
      <c r="I49">
        <v>8.1481499999999998E-4</v>
      </c>
      <c r="J49">
        <v>2.70424</v>
      </c>
      <c r="K49">
        <f>-(Table134[[#This Row],[time]]-2)*2</f>
        <v>-1.40848</v>
      </c>
      <c r="L49">
        <v>39.151699999999998</v>
      </c>
      <c r="M49">
        <v>2.70424</v>
      </c>
      <c r="N49">
        <f>-(Table134[[#This Row],[time]]-2)*2</f>
        <v>-1.40848</v>
      </c>
      <c r="O49">
        <v>2.81278E-3</v>
      </c>
      <c r="P49">
        <v>2.70424</v>
      </c>
      <c r="Q49">
        <f>-(Table134[[#This Row],[time]]-2)*2</f>
        <v>-1.40848</v>
      </c>
      <c r="R49">
        <v>38.866999999999997</v>
      </c>
      <c r="S49">
        <v>2.70424</v>
      </c>
      <c r="T49">
        <f>-(Table134[[#This Row],[time]]-2)*2</f>
        <v>-1.40848</v>
      </c>
      <c r="U49">
        <v>2.4511400000000001</v>
      </c>
      <c r="V49">
        <v>2.70424</v>
      </c>
      <c r="W49">
        <f>-(Table134[[#This Row],[time]]-2)*2</f>
        <v>-1.40848</v>
      </c>
      <c r="X49">
        <v>51.098599999999998</v>
      </c>
    </row>
    <row r="50" spans="1:24" x14ac:dyDescent="0.3">
      <c r="A50">
        <v>2.75779</v>
      </c>
      <c r="B50">
        <f>-(Table134[[#This Row],[time]]-2)*2</f>
        <v>-1.5155799999999999</v>
      </c>
      <c r="C50">
        <v>1.60085E-3</v>
      </c>
      <c r="D50">
        <v>2.75779</v>
      </c>
      <c r="E50">
        <f>-(Table134[[#This Row],[time]]-2)*2</f>
        <v>-1.5155799999999999</v>
      </c>
      <c r="F50">
        <v>41.200099999999999</v>
      </c>
      <c r="G50">
        <v>2.75779</v>
      </c>
      <c r="H50">
        <f>-(Table134[[#This Row],[time]]-2)*2</f>
        <v>-1.5155799999999999</v>
      </c>
      <c r="I50">
        <v>6.9982300000000002E-4</v>
      </c>
      <c r="J50">
        <v>2.75779</v>
      </c>
      <c r="K50">
        <f>-(Table134[[#This Row],[time]]-2)*2</f>
        <v>-1.5155799999999999</v>
      </c>
      <c r="L50">
        <v>41.064100000000003</v>
      </c>
      <c r="M50">
        <v>2.75779</v>
      </c>
      <c r="N50">
        <f>-(Table134[[#This Row],[time]]-2)*2</f>
        <v>-1.5155799999999999</v>
      </c>
      <c r="O50">
        <v>2.6379300000000001E-3</v>
      </c>
      <c r="P50">
        <v>2.75779</v>
      </c>
      <c r="Q50">
        <f>-(Table134[[#This Row],[time]]-2)*2</f>
        <v>-1.5155799999999999</v>
      </c>
      <c r="R50">
        <v>41.0154</v>
      </c>
      <c r="S50">
        <v>2.75779</v>
      </c>
      <c r="T50">
        <f>-(Table134[[#This Row],[time]]-2)*2</f>
        <v>-1.5155799999999999</v>
      </c>
      <c r="U50">
        <v>1.95723</v>
      </c>
      <c r="V50">
        <v>2.75779</v>
      </c>
      <c r="W50">
        <f>-(Table134[[#This Row],[time]]-2)*2</f>
        <v>-1.5155799999999999</v>
      </c>
      <c r="X50">
        <v>53.094000000000001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1.4483499999999999E-3</v>
      </c>
      <c r="D51">
        <v>2.8044500000000001</v>
      </c>
      <c r="E51">
        <f>-(Table134[[#This Row],[time]]-2)*2</f>
        <v>-1.6089000000000002</v>
      </c>
      <c r="F51">
        <v>42.913400000000003</v>
      </c>
      <c r="G51">
        <v>2.8044500000000001</v>
      </c>
      <c r="H51">
        <f>-(Table134[[#This Row],[time]]-2)*2</f>
        <v>-1.6089000000000002</v>
      </c>
      <c r="I51">
        <v>5.9678300000000004E-4</v>
      </c>
      <c r="J51">
        <v>2.8044500000000001</v>
      </c>
      <c r="K51">
        <f>-(Table134[[#This Row],[time]]-2)*2</f>
        <v>-1.6089000000000002</v>
      </c>
      <c r="L51">
        <v>42.885899999999999</v>
      </c>
      <c r="M51">
        <v>2.8044500000000001</v>
      </c>
      <c r="N51">
        <f>-(Table134[[#This Row],[time]]-2)*2</f>
        <v>-1.6089000000000002</v>
      </c>
      <c r="O51">
        <v>2.4570099999999999E-3</v>
      </c>
      <c r="P51">
        <v>2.8044500000000001</v>
      </c>
      <c r="Q51">
        <f>-(Table134[[#This Row],[time]]-2)*2</f>
        <v>-1.6089000000000002</v>
      </c>
      <c r="R51">
        <v>43.1462</v>
      </c>
      <c r="S51">
        <v>2.8044500000000001</v>
      </c>
      <c r="T51">
        <f>-(Table134[[#This Row],[time]]-2)*2</f>
        <v>-1.6089000000000002</v>
      </c>
      <c r="U51">
        <v>1.5659700000000001</v>
      </c>
      <c r="V51">
        <v>2.8044500000000001</v>
      </c>
      <c r="W51">
        <f>-(Table134[[#This Row],[time]]-2)*2</f>
        <v>-1.6089000000000002</v>
      </c>
      <c r="X51">
        <v>55.034399999999998</v>
      </c>
    </row>
    <row r="52" spans="1:24" x14ac:dyDescent="0.3">
      <c r="A52">
        <v>2.8546</v>
      </c>
      <c r="B52">
        <f>-(Table134[[#This Row],[time]]-2)*2</f>
        <v>-1.7092000000000001</v>
      </c>
      <c r="C52">
        <v>1.3041400000000001E-3</v>
      </c>
      <c r="D52">
        <v>2.8546</v>
      </c>
      <c r="E52">
        <f>-(Table134[[#This Row],[time]]-2)*2</f>
        <v>-1.7092000000000001</v>
      </c>
      <c r="F52">
        <v>44.601500000000001</v>
      </c>
      <c r="G52">
        <v>2.8546</v>
      </c>
      <c r="H52">
        <f>-(Table134[[#This Row],[time]]-2)*2</f>
        <v>-1.7092000000000001</v>
      </c>
      <c r="I52">
        <v>5.0401500000000002E-4</v>
      </c>
      <c r="J52">
        <v>2.8546</v>
      </c>
      <c r="K52">
        <f>-(Table134[[#This Row],[time]]-2)*2</f>
        <v>-1.7092000000000001</v>
      </c>
      <c r="L52">
        <v>44.647300000000001</v>
      </c>
      <c r="M52">
        <v>2.8546</v>
      </c>
      <c r="N52">
        <f>-(Table134[[#This Row],[time]]-2)*2</f>
        <v>-1.7092000000000001</v>
      </c>
      <c r="O52">
        <v>2.2758800000000001E-3</v>
      </c>
      <c r="P52">
        <v>2.8546</v>
      </c>
      <c r="Q52">
        <f>-(Table134[[#This Row],[time]]-2)*2</f>
        <v>-1.7092000000000001</v>
      </c>
      <c r="R52">
        <v>45.215499999999999</v>
      </c>
      <c r="S52">
        <v>2.8546</v>
      </c>
      <c r="T52">
        <f>-(Table134[[#This Row],[time]]-2)*2</f>
        <v>-1.7092000000000001</v>
      </c>
      <c r="U52">
        <v>1.1710799999999999</v>
      </c>
      <c r="V52">
        <v>2.8546</v>
      </c>
      <c r="W52">
        <f>-(Table134[[#This Row],[time]]-2)*2</f>
        <v>-1.7092000000000001</v>
      </c>
      <c r="X52">
        <v>56.942399999999999</v>
      </c>
    </row>
    <row r="53" spans="1:24" x14ac:dyDescent="0.3">
      <c r="A53">
        <v>2.90442</v>
      </c>
      <c r="B53">
        <f>-(Table134[[#This Row],[time]]-2)*2</f>
        <v>-1.80884</v>
      </c>
      <c r="C53">
        <v>1.1462200000000001E-3</v>
      </c>
      <c r="D53">
        <v>2.90442</v>
      </c>
      <c r="E53">
        <f>-(Table134[[#This Row],[time]]-2)*2</f>
        <v>-1.80884</v>
      </c>
      <c r="F53">
        <v>46.590200000000003</v>
      </c>
      <c r="G53">
        <v>2.90442</v>
      </c>
      <c r="H53">
        <f>-(Table134[[#This Row],[time]]-2)*2</f>
        <v>-1.80884</v>
      </c>
      <c r="I53">
        <v>4.0629799999999998E-4</v>
      </c>
      <c r="J53">
        <v>2.90442</v>
      </c>
      <c r="K53">
        <f>-(Table134[[#This Row],[time]]-2)*2</f>
        <v>-1.80884</v>
      </c>
      <c r="L53">
        <v>46.674900000000001</v>
      </c>
      <c r="M53">
        <v>2.90442</v>
      </c>
      <c r="N53">
        <f>-(Table134[[#This Row],[time]]-2)*2</f>
        <v>-1.80884</v>
      </c>
      <c r="O53">
        <v>2.0681300000000001E-3</v>
      </c>
      <c r="P53">
        <v>2.90442</v>
      </c>
      <c r="Q53">
        <f>-(Table134[[#This Row],[time]]-2)*2</f>
        <v>-1.80884</v>
      </c>
      <c r="R53">
        <v>47.655500000000004</v>
      </c>
      <c r="S53">
        <v>2.90442</v>
      </c>
      <c r="T53">
        <f>-(Table134[[#This Row],[time]]-2)*2</f>
        <v>-1.80884</v>
      </c>
      <c r="U53">
        <v>0.76383800000000002</v>
      </c>
      <c r="V53">
        <v>2.90442</v>
      </c>
      <c r="W53">
        <f>-(Table134[[#This Row],[time]]-2)*2</f>
        <v>-1.80884</v>
      </c>
      <c r="X53">
        <v>59.152299999999997</v>
      </c>
    </row>
    <row r="54" spans="1:24" x14ac:dyDescent="0.3">
      <c r="A54">
        <v>2.95797</v>
      </c>
      <c r="B54">
        <f>-(Table134[[#This Row],[time]]-2)*2</f>
        <v>-1.91594</v>
      </c>
      <c r="C54">
        <v>1.0457800000000001E-3</v>
      </c>
      <c r="D54">
        <v>2.95797</v>
      </c>
      <c r="E54">
        <f>-(Table134[[#This Row],[time]]-2)*2</f>
        <v>-1.91594</v>
      </c>
      <c r="F54">
        <v>47.966999999999999</v>
      </c>
      <c r="G54">
        <v>2.95797</v>
      </c>
      <c r="H54">
        <f>-(Table134[[#This Row],[time]]-2)*2</f>
        <v>-1.91594</v>
      </c>
      <c r="I54">
        <v>3.3898400000000002E-4</v>
      </c>
      <c r="J54">
        <v>2.95797</v>
      </c>
      <c r="K54">
        <f>-(Table134[[#This Row],[time]]-2)*2</f>
        <v>-1.91594</v>
      </c>
      <c r="L54">
        <v>48.060899999999997</v>
      </c>
      <c r="M54">
        <v>2.95797</v>
      </c>
      <c r="N54">
        <f>-(Table134[[#This Row],[time]]-2)*2</f>
        <v>-1.91594</v>
      </c>
      <c r="O54">
        <v>1.9226899999999999E-3</v>
      </c>
      <c r="P54">
        <v>2.95797</v>
      </c>
      <c r="Q54">
        <f>-(Table134[[#This Row],[time]]-2)*2</f>
        <v>-1.91594</v>
      </c>
      <c r="R54">
        <v>49.403500000000001</v>
      </c>
      <c r="S54">
        <v>2.95797</v>
      </c>
      <c r="T54">
        <f>-(Table134[[#This Row],[time]]-2)*2</f>
        <v>-1.91594</v>
      </c>
      <c r="U54">
        <v>0.53168400000000005</v>
      </c>
      <c r="V54">
        <v>2.95797</v>
      </c>
      <c r="W54">
        <f>-(Table134[[#This Row],[time]]-2)*2</f>
        <v>-1.91594</v>
      </c>
      <c r="X54">
        <v>60.676000000000002</v>
      </c>
    </row>
    <row r="55" spans="1:24" x14ac:dyDescent="0.3">
      <c r="A55">
        <v>3</v>
      </c>
      <c r="B55">
        <f>-(Table134[[#This Row],[time]]-2)*2</f>
        <v>-2</v>
      </c>
      <c r="C55">
        <v>9.6961699999999998E-4</v>
      </c>
      <c r="D55">
        <v>3</v>
      </c>
      <c r="E55">
        <f>-(Table134[[#This Row],[time]]-2)*2</f>
        <v>-2</v>
      </c>
      <c r="F55">
        <v>49.118499999999997</v>
      </c>
      <c r="G55">
        <v>3</v>
      </c>
      <c r="H55">
        <f>-(Table134[[#This Row],[time]]-2)*2</f>
        <v>-2</v>
      </c>
      <c r="I55">
        <v>2.8508599999999999E-4</v>
      </c>
      <c r="J55">
        <v>3</v>
      </c>
      <c r="K55">
        <f>-(Table134[[#This Row],[time]]-2)*2</f>
        <v>-2</v>
      </c>
      <c r="L55">
        <v>49.274799999999999</v>
      </c>
      <c r="M55">
        <v>3</v>
      </c>
      <c r="N55">
        <f>-(Table134[[#This Row],[time]]-2)*2</f>
        <v>-2</v>
      </c>
      <c r="O55">
        <v>1.8007399999999999E-3</v>
      </c>
      <c r="P55">
        <v>3</v>
      </c>
      <c r="Q55">
        <f>-(Table134[[#This Row],[time]]-2)*2</f>
        <v>-2</v>
      </c>
      <c r="R55">
        <v>50.9176</v>
      </c>
      <c r="S55">
        <v>3</v>
      </c>
      <c r="T55">
        <f>-(Table134[[#This Row],[time]]-2)*2</f>
        <v>-2</v>
      </c>
      <c r="U55">
        <v>0.406939</v>
      </c>
      <c r="V55">
        <v>3</v>
      </c>
      <c r="W55">
        <f>-(Table134[[#This Row],[time]]-2)*2</f>
        <v>-2</v>
      </c>
      <c r="X55">
        <v>61.947000000000003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21C9DA-8486-4A74-A194-251350BF9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0100E2-0016-4628-BAC5-ED13AF237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C4315-453D-443E-A6BC-59CBE5342A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2021-01-07T20:40:18Z</dcterms:created>
  <dcterms:modified xsi:type="dcterms:W3CDTF">2021-01-07T20:51:29Z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