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Area/APPhysNoTether/"/>
    </mc:Choice>
  </mc:AlternateContent>
  <xr:revisionPtr revIDLastSave="8" documentId="8_{CCD9BE0F-76B8-4771-8F52-61C2386B2326}" xr6:coauthVersionLast="45" xr6:coauthVersionMax="45" xr10:uidLastSave="{98A6AEF3-A608-4522-A4A3-5FD5CA87E883}"/>
  <bookViews>
    <workbookView xWindow="3036" yWindow="3036" windowWidth="17280" windowHeight="9036" xr2:uid="{19BCD9CB-648D-4EBE-BF82-8C17132E76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<sst xmlns="http://schemas.openxmlformats.org/spreadsheetml/2006/main" count="75" uniqueCount="20">
  <si>
    <t>Facet Contact Area (CAREA)</t>
  </si>
  <si>
    <t>units=</t>
  </si>
  <si>
    <t>mm^2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</si>
  <si>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</si>
  <si>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</si>
  <si>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</si>
  <si>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</si>
  <si>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</si>
  <si>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</si>
  <si>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</si>
  <si>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</si>
  <si>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</si>
  <si>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</si>
  <si>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 xml:space="preserve">CAREA </t>
  </si>
  <si>
    <t>CAREA</t>
  </si>
  <si>
    <t>moment is negative bc of rotation</t>
  </si>
  <si>
    <t>6P APPhysNo tether</t>
  </si>
  <si>
    <t>S2_6P_APPhys_NoTether.odb</t>
  </si>
  <si>
    <t>6N APPhys No tether</t>
  </si>
  <si>
    <t>S2_6N_APPhys_NoTether.odb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</si>
</sst>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EE54D1-396B-4025-8A9F-3E7C355487F8}" name="Table1" displayName="Table1" ref="A5:C26" totalsRowShown="0">
  <autoFilter ref="A5:C26" xr:uid="{A186AD31-6FEA-413B-B4DD-447E791FD665}"/>
  <tableColumns count="3">
    <tableColumn id="1" xr3:uid="{B47FBF32-4E7D-484F-9907-440AB6E5E7E4}" name="time"/>
    <tableColumn id="2" xr3:uid="{E5F56161-1DB1-4A46-BD7F-793085849C33}" name="moment" dataDxfId="15">
      <calculatedColumnFormula>(Table1[[#This Row],[time]]-2)*2</calculatedColumnFormula>
    </tableColumn>
    <tableColumn id="3" xr3:uid="{BC0BE01C-6732-4AE9-81E6-D734B0A86C0F}" name="CAREA 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015C009-B184-4788-A3F4-E88EB3A22E75}" name="Table235" displayName="Table235" ref="D34:F55" totalsRowShown="0">
  <autoFilter ref="D34:F55" xr:uid="{2BC6D8F0-9666-4D0A-8C76-09318C75A00B}"/>
  <tableColumns count="3">
    <tableColumn id="1" xr3:uid="{C7A9C0BD-E294-4367-8797-47B7AD92A80B}" name="time"/>
    <tableColumn id="2" xr3:uid="{B8DE8760-C4D6-4A5A-BE24-3629E2259018}" name="moment" dataDxfId="6">
      <calculatedColumnFormula>-(Table134[[#This Row],[time]]-2)*2</calculatedColumnFormula>
    </tableColumn>
    <tableColumn id="3" xr3:uid="{85799C00-8E4F-4B74-9311-85B3BF401057}" name="CAREA 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8C59A1E-4F3C-490E-8D45-148ED685FA9E}" name="Table336" displayName="Table336" ref="G34:I55" totalsRowShown="0">
  <autoFilter ref="G34:I55" xr:uid="{B2033E79-C66D-4213-A1C6-64B33245D8BF}"/>
  <tableColumns count="3">
    <tableColumn id="1" xr3:uid="{A106F5CD-5CC8-4B73-AA0C-11397F64D373}" name="time"/>
    <tableColumn id="2" xr3:uid="{8EA66881-5C3E-46A2-AB8C-5E39ECD2BF05}" name="moment" dataDxfId="5">
      <calculatedColumnFormula>-(Table134[[#This Row],[time]]-2)*2</calculatedColumnFormula>
    </tableColumn>
    <tableColumn id="3" xr3:uid="{B47C9513-EB90-4298-9AB0-C95187D489C7}" name="CAREA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F1A4CC6-6B85-4487-9A16-FC2BAA54985A}" name="Table437" displayName="Table437" ref="J34:L55" totalsRowShown="0">
  <autoFilter ref="J34:L55" xr:uid="{8B5FF715-0B38-4D16-8DC4-96F0AD072C52}"/>
  <tableColumns count="3">
    <tableColumn id="1" xr3:uid="{8DD064E8-2708-46E5-9C67-2D379FB7A1B8}" name="time"/>
    <tableColumn id="2" xr3:uid="{FEDB8503-25E6-447A-9B0B-0C2561331FD4}" name="moment" dataDxfId="4">
      <calculatedColumnFormula>-(Table134[[#This Row],[time]]-2)*2</calculatedColumnFormula>
    </tableColumn>
    <tableColumn id="3" xr3:uid="{34D3562D-0A40-498F-9C3C-BCD78C705397}" name="CAREA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999D588-18B8-4813-8FB6-FED94322A3F4}" name="Table538" displayName="Table538" ref="M34:O55" totalsRowShown="0">
  <autoFilter ref="M34:O55" xr:uid="{EBC9E5C1-AECE-4498-8550-8C26B47C927A}"/>
  <tableColumns count="3">
    <tableColumn id="1" xr3:uid="{F56E5303-4C31-4C72-B059-A4B906B50347}" name="time"/>
    <tableColumn id="2" xr3:uid="{B62CAC28-CB7E-4FAA-96D6-69D92226A6A4}" name="moment" dataDxfId="3">
      <calculatedColumnFormula>-(Table134[[#This Row],[time]]-2)*2</calculatedColumnFormula>
    </tableColumn>
    <tableColumn id="3" xr3:uid="{9C6E6A93-BD5C-469F-B6C6-6B76CB668C08}" name="CAREA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095CB53-F3F4-4903-A618-1793376303E5}" name="Table639" displayName="Table639" ref="P34:R55" totalsRowShown="0">
  <autoFilter ref="P34:R55" xr:uid="{A0542A9C-91B6-4943-A0B9-B6344523A146}"/>
  <tableColumns count="3">
    <tableColumn id="1" xr3:uid="{2B688661-3CB7-45A6-80D9-4F3A0E4B0A2A}" name="time"/>
    <tableColumn id="2" xr3:uid="{84B1F4A3-CE0F-427D-B352-C2051FD13F20}" name="moment" dataDxfId="2">
      <calculatedColumnFormula>-(Table134[[#This Row],[time]]-2)*2</calculatedColumnFormula>
    </tableColumn>
    <tableColumn id="3" xr3:uid="{6982E4AA-D36A-4968-A785-061B7F845D3E}" name="CAREA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7F66BA9-1AFF-40A7-B705-CCE14FF7020B}" name="Table740" displayName="Table740" ref="S34:U55" totalsRowShown="0">
  <autoFilter ref="S34:U55" xr:uid="{ABE91843-1517-4490-9BAF-2E9BC5DD1C78}"/>
  <tableColumns count="3">
    <tableColumn id="1" xr3:uid="{F9B8E35E-1F9B-403B-B383-18CE83B8C607}" name="time"/>
    <tableColumn id="2" xr3:uid="{D7EF4C1E-F792-48DE-A145-A8BC2E2CAADC}" name="moment" dataDxfId="1">
      <calculatedColumnFormula>-(Table134[[#This Row],[time]]-2)*2</calculatedColumnFormula>
    </tableColumn>
    <tableColumn id="3" xr3:uid="{BD01D653-484D-44D9-952A-3DCFA5959996}" name="CAREA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4461D6F-3E06-49ED-864F-2ABAD64442B0}" name="Table841" displayName="Table841" ref="V34:X55" totalsRowShown="0">
  <autoFilter ref="V34:X55" xr:uid="{98468074-C9EB-4668-963B-4DE9BD057087}"/>
  <tableColumns count="3">
    <tableColumn id="1" xr3:uid="{FCF23481-0E18-45BC-86F3-43471F667026}" name="time"/>
    <tableColumn id="2" xr3:uid="{85E9714C-B9EA-424F-A43B-A40E617D6989}" name="moment" dataDxfId="0">
      <calculatedColumnFormula>-(Table134[[#This Row],[time]]-2)*2</calculatedColumnFormula>
    </tableColumn>
    <tableColumn id="3" xr3:uid="{2D47D142-14DE-4D5C-A714-4980F2722F9B}" name="CARE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DD00DB-9E27-4750-93D4-E1C7BAE0F2FD}" name="Table2" displayName="Table2" ref="D5:F26" totalsRowShown="0">
  <autoFilter ref="D5:F26" xr:uid="{025F5C48-613F-4A99-AC15-597B56E66150}"/>
  <tableColumns count="3">
    <tableColumn id="1" xr3:uid="{DC7E72DD-DCBF-4246-B50C-DEA3095A4805}" name="time"/>
    <tableColumn id="2" xr3:uid="{E227B6AC-0459-4ECE-A92F-7BEA4C3D66A2}" name="moment" dataDxfId="14">
      <calculatedColumnFormula>(Table2[[#This Row],[time]]-2)*2</calculatedColumnFormula>
    </tableColumn>
    <tableColumn id="3" xr3:uid="{50CB51E8-3368-411A-B421-461EF155B925}" name="CAREA 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BA78D7-E4BD-44C3-8E9F-F7645F71FC93}" name="Table3" displayName="Table3" ref="G5:I26" totalsRowShown="0">
  <autoFilter ref="G5:I26" xr:uid="{19B69AE8-B83A-4594-8E38-586AD9EED2F0}"/>
  <tableColumns count="3">
    <tableColumn id="1" xr3:uid="{9957C871-D08E-4BAA-B31B-2E47720E07F5}" name="time"/>
    <tableColumn id="2" xr3:uid="{30626FE3-6BE9-4FCE-AF1D-CB4A56C1FEE3}" name="moment" dataDxfId="13">
      <calculatedColumnFormula>(Table3[[#This Row],[time]]-2)*2</calculatedColumnFormula>
    </tableColumn>
    <tableColumn id="3" xr3:uid="{594223CA-1302-40D6-A08C-FD3DAA46C13F}" name="CAREA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D32F10E-ABC5-43C1-8019-0C0A605B5B15}" name="Table4" displayName="Table4" ref="J5:L26" totalsRowShown="0">
  <autoFilter ref="J5:L26" xr:uid="{757C2C49-E9BA-415C-AB69-2804650B0765}"/>
  <tableColumns count="3">
    <tableColumn id="1" xr3:uid="{C76C5210-C4B5-427F-85C9-B5A9C2C6D6AB}" name="time"/>
    <tableColumn id="2" xr3:uid="{65D32C0D-EFFC-4D2A-A64F-8D940EE07AFC}" name="moment" dataDxfId="12">
      <calculatedColumnFormula>(Table4[[#This Row],[time]]-2)*2</calculatedColumnFormula>
    </tableColumn>
    <tableColumn id="3" xr3:uid="{B122E310-6A3A-48D4-91D7-9EDD8C56470A}" name="CAREA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E5FA8B9-38FC-4E6B-9220-7E51490F2109}" name="Table5" displayName="Table5" ref="M5:O26" totalsRowShown="0">
  <autoFilter ref="M5:O26" xr:uid="{675EBDAF-4B98-4D50-A96A-8462B1F3CFD9}"/>
  <tableColumns count="3">
    <tableColumn id="1" xr3:uid="{438F0541-945C-48C0-9800-E1E48D0A87AE}" name="time"/>
    <tableColumn id="2" xr3:uid="{692DC946-9D26-4CDF-9DF9-9383A75276E0}" name="moment" dataDxfId="11">
      <calculatedColumnFormula>(Table5[[#This Row],[time]]-2)*2</calculatedColumnFormula>
    </tableColumn>
    <tableColumn id="3" xr3:uid="{48970EF9-3CD2-46E1-B84C-7D82133064C9}" name="CAREA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B034195-F0D6-43C0-A1CD-F0A4B4051148}" name="Table6" displayName="Table6" ref="P5:R26" totalsRowShown="0">
  <autoFilter ref="P5:R26" xr:uid="{312F6363-5C2E-416B-AB1F-FCDD88752E0B}"/>
  <tableColumns count="3">
    <tableColumn id="1" xr3:uid="{6DA8B7DD-A5AD-4DBC-9925-F506D8BB9C4A}" name="time"/>
    <tableColumn id="2" xr3:uid="{8DE5AE4B-10C9-41D2-A8BD-25DDF272B313}" name="moment" dataDxfId="10">
      <calculatedColumnFormula>(Table6[[#This Row],[time]]-2)*2</calculatedColumnFormula>
    </tableColumn>
    <tableColumn id="3" xr3:uid="{AABA7352-1D49-4B0E-8713-DA44860B1A13}" name="CAREA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A66B4D-18A9-410D-808C-68DBDAC4EABE}" name="Table7" displayName="Table7" ref="S5:U26" totalsRowShown="0">
  <autoFilter ref="S5:U26" xr:uid="{50601CAF-A384-47D6-B1A9-D4D1FA2254D8}"/>
  <tableColumns count="3">
    <tableColumn id="1" xr3:uid="{9B6ABA0D-62B9-47A4-A831-D1F6C94EDC0F}" name="time"/>
    <tableColumn id="2" xr3:uid="{3E873908-81AA-4991-933F-060E18E69CD5}" name="moment" dataDxfId="9">
      <calculatedColumnFormula>(Table7[[#This Row],[time]]-2)*2</calculatedColumnFormula>
    </tableColumn>
    <tableColumn id="3" xr3:uid="{95F3DFAD-CF9D-4EDA-B557-E0A54A42EE01}" name="CAREA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36ED30A-8C79-413B-A6C9-53EB1E696D6E}" name="Table8" displayName="Table8" ref="V5:X26" totalsRowShown="0">
  <autoFilter ref="V5:X26" xr:uid="{9931A33D-B2D5-4689-A587-EF393B7593C1}"/>
  <tableColumns count="3">
    <tableColumn id="1" xr3:uid="{E79C4AAB-009D-4EDA-926B-115F3652D5EC}" name="time"/>
    <tableColumn id="2" xr3:uid="{D3A46831-22B1-4008-A84B-8578BA1D3EDC}" name="moment" dataDxfId="8">
      <calculatedColumnFormula>(Table8[[#This Row],[time]]-2)*2</calculatedColumnFormula>
    </tableColumn>
    <tableColumn id="3" xr3:uid="{EDCA056B-5CC6-413F-B051-1C34F0F899F3}" name="CAREA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9E46C38-E188-47FA-BC80-37DD0378E3FE}" name="Table134" displayName="Table134" ref="A34:C55" totalsRowShown="0">
  <autoFilter ref="A34:C55" xr:uid="{460A43FE-FCB5-4C58-BF2B-AA89FFCEAEFD}"/>
  <tableColumns count="3">
    <tableColumn id="1" xr3:uid="{D02D27EF-B298-45CD-8FBB-416DDCD637FB}" name="time"/>
    <tableColumn id="2" xr3:uid="{3193EAB3-0380-4550-981A-B0F8F2B5CAEC}" name="moment" dataDxfId="7">
      <calculatedColumnFormula>-(Table134[[#This Row],[time]]-2)*2</calculatedColumnFormula>
    </tableColumn>
    <tableColumn id="3" xr3:uid="{2B30EF10-B1CE-4F8F-98D0-193901522F01}" name="CAREA 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47DBB-E6DE-4604-B91D-DED49B8B89CD}">
  <dimension ref="A1:X55"/>
  <sheetViews>
    <sheetView tabSelected="1" topLeftCell="A28" workbookViewId="0">
      <selection activeCell="X35" sqref="X35:X55"/>
    </sheetView>
  </sheetViews>
  <sheetFormatPr defaultRowHeight="14.4" x14ac:dyDescent="0.3"/>
  <sheetData>
    <row r="1" spans="1:24" x14ac:dyDescent="0.3">
      <c r="A1" t="s">
        <v>16</v>
      </c>
      <c r="D1" t="s">
        <v>0</v>
      </c>
    </row>
    <row r="2" spans="1:24" x14ac:dyDescent="0.3">
      <c r="A2" t="s">
        <v>17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14</v>
      </c>
      <c r="J5" t="s">
        <v>11</v>
      </c>
      <c r="K5" t="s">
        <v>12</v>
      </c>
      <c r="L5" t="s">
        <v>14</v>
      </c>
      <c r="M5" t="s">
        <v>11</v>
      </c>
      <c r="N5" t="s">
        <v>12</v>
      </c>
      <c r="O5" t="s">
        <v>14</v>
      </c>
      <c r="P5" t="s">
        <v>11</v>
      </c>
      <c r="Q5" t="s">
        <v>12</v>
      </c>
      <c r="R5" t="s">
        <v>14</v>
      </c>
      <c r="S5" t="s">
        <v>11</v>
      </c>
      <c r="T5" t="s">
        <v>12</v>
      </c>
      <c r="U5" t="s">
        <v>14</v>
      </c>
      <c r="V5" t="s">
        <v>11</v>
      </c>
      <c r="W5" t="s">
        <v>12</v>
      </c>
      <c r="X5" t="s">
        <v>14</v>
      </c>
    </row>
    <row r="6" spans="1:24" x14ac:dyDescent="0.3">
      <c r="A6">
        <v>2</v>
      </c>
      <c r="B6">
        <f>(Table1[[#This Row],[time]]-2)*2</f>
        <v>0</v>
      </c>
      <c r="C6">
        <v>88.270499999999998</v>
      </c>
      <c r="D6">
        <v>2</v>
      </c>
      <c r="E6">
        <f>(Table2[[#This Row],[time]]-2)*2</f>
        <v>0</v>
      </c>
      <c r="F6">
        <v>91.525499999999994</v>
      </c>
      <c r="G6">
        <v>2</v>
      </c>
      <c r="H6">
        <f>(Table3[[#This Row],[time]]-2)*2</f>
        <v>0</v>
      </c>
      <c r="I6">
        <v>87.679299999999998</v>
      </c>
      <c r="J6">
        <v>2</v>
      </c>
      <c r="K6">
        <f>(Table4[[#This Row],[time]]-2)*2</f>
        <v>0</v>
      </c>
      <c r="L6">
        <v>81.933000000000007</v>
      </c>
      <c r="M6">
        <v>2</v>
      </c>
      <c r="N6">
        <f>(Table5[[#This Row],[time]]-2)*2</f>
        <v>0</v>
      </c>
      <c r="O6">
        <v>82.935699999999997</v>
      </c>
      <c r="P6">
        <v>2</v>
      </c>
      <c r="Q6">
        <f>(Table6[[#This Row],[time]]-2)*2</f>
        <v>0</v>
      </c>
      <c r="R6">
        <v>86.346400000000003</v>
      </c>
      <c r="S6">
        <v>2</v>
      </c>
      <c r="T6">
        <f>(Table7[[#This Row],[time]]-2)*2</f>
        <v>0</v>
      </c>
      <c r="U6">
        <v>78.678799999999995</v>
      </c>
      <c r="V6">
        <v>2</v>
      </c>
      <c r="W6">
        <f>(Table8[[#This Row],[time]]-2)*2</f>
        <v>0</v>
      </c>
      <c r="X6">
        <v>83.316699999999997</v>
      </c>
    </row>
    <row r="7" spans="1:24" x14ac:dyDescent="0.3">
      <c r="A7">
        <v>2.0575000000000001</v>
      </c>
      <c r="B7">
        <f>(Table1[[#This Row],[time]]-2)*2</f>
        <v>0.11500000000000021</v>
      </c>
      <c r="C7">
        <v>91.722899999999996</v>
      </c>
      <c r="D7">
        <v>2.0575000000000001</v>
      </c>
      <c r="E7">
        <f>(Table2[[#This Row],[time]]-2)*2</f>
        <v>0.11500000000000021</v>
      </c>
      <c r="F7">
        <v>94.374300000000005</v>
      </c>
      <c r="G7">
        <v>2.0575000000000001</v>
      </c>
      <c r="H7">
        <f>(Table3[[#This Row],[time]]-2)*2</f>
        <v>0.11500000000000021</v>
      </c>
      <c r="I7">
        <v>89.108800000000002</v>
      </c>
      <c r="J7">
        <v>2.0575000000000001</v>
      </c>
      <c r="K7">
        <f>(Table4[[#This Row],[time]]-2)*2</f>
        <v>0.11500000000000021</v>
      </c>
      <c r="L7">
        <v>86.358999999999995</v>
      </c>
      <c r="M7">
        <v>2.0575000000000001</v>
      </c>
      <c r="N7">
        <f>(Table5[[#This Row],[time]]-2)*2</f>
        <v>0.11500000000000021</v>
      </c>
      <c r="O7">
        <v>83.066699999999997</v>
      </c>
      <c r="P7">
        <v>2.0575000000000001</v>
      </c>
      <c r="Q7">
        <f>(Table6[[#This Row],[time]]-2)*2</f>
        <v>0.11500000000000021</v>
      </c>
      <c r="R7">
        <v>89.504800000000003</v>
      </c>
      <c r="S7">
        <v>2.0575000000000001</v>
      </c>
      <c r="T7">
        <f>(Table7[[#This Row],[time]]-2)*2</f>
        <v>0.11500000000000021</v>
      </c>
      <c r="U7">
        <v>78.686000000000007</v>
      </c>
      <c r="V7">
        <v>2.0575000000000001</v>
      </c>
      <c r="W7">
        <f>(Table8[[#This Row],[time]]-2)*2</f>
        <v>0.11500000000000021</v>
      </c>
      <c r="X7">
        <v>83.270300000000006</v>
      </c>
    </row>
    <row r="8" spans="1:24" x14ac:dyDescent="0.3">
      <c r="A8">
        <v>2.1025</v>
      </c>
      <c r="B8">
        <f>(Table1[[#This Row],[time]]-2)*2</f>
        <v>0.20500000000000007</v>
      </c>
      <c r="C8">
        <v>90.258499999999998</v>
      </c>
      <c r="D8">
        <v>2.1025</v>
      </c>
      <c r="E8">
        <f>(Table2[[#This Row],[time]]-2)*2</f>
        <v>0.20500000000000007</v>
      </c>
      <c r="F8">
        <v>93.945099999999996</v>
      </c>
      <c r="G8">
        <v>2.1025</v>
      </c>
      <c r="H8">
        <f>(Table3[[#This Row],[time]]-2)*2</f>
        <v>0.20500000000000007</v>
      </c>
      <c r="I8">
        <v>87.247299999999996</v>
      </c>
      <c r="J8">
        <v>2.1025</v>
      </c>
      <c r="K8">
        <f>(Table4[[#This Row],[time]]-2)*2</f>
        <v>0.20500000000000007</v>
      </c>
      <c r="L8">
        <v>88.090400000000002</v>
      </c>
      <c r="M8">
        <v>2.1025</v>
      </c>
      <c r="N8">
        <f>(Table5[[#This Row],[time]]-2)*2</f>
        <v>0.20500000000000007</v>
      </c>
      <c r="O8">
        <v>81.580699999999993</v>
      </c>
      <c r="P8">
        <v>2.1025</v>
      </c>
      <c r="Q8">
        <f>(Table6[[#This Row],[time]]-2)*2</f>
        <v>0.20500000000000007</v>
      </c>
      <c r="R8">
        <v>89.409899999999993</v>
      </c>
      <c r="S8">
        <v>2.1025</v>
      </c>
      <c r="T8">
        <f>(Table7[[#This Row],[time]]-2)*2</f>
        <v>0.20500000000000007</v>
      </c>
      <c r="U8">
        <v>77.9268</v>
      </c>
      <c r="V8">
        <v>2.1025</v>
      </c>
      <c r="W8">
        <f>(Table8[[#This Row],[time]]-2)*2</f>
        <v>0.20500000000000007</v>
      </c>
      <c r="X8">
        <v>83.127499999999998</v>
      </c>
    </row>
    <row r="9" spans="1:24" x14ac:dyDescent="0.3">
      <c r="A9">
        <v>2.1671900000000002</v>
      </c>
      <c r="B9">
        <f>(Table1[[#This Row],[time]]-2)*2</f>
        <v>0.33438000000000034</v>
      </c>
      <c r="C9">
        <v>89.037400000000005</v>
      </c>
      <c r="D9">
        <v>2.1671900000000002</v>
      </c>
      <c r="E9">
        <f>(Table2[[#This Row],[time]]-2)*2</f>
        <v>0.33438000000000034</v>
      </c>
      <c r="F9">
        <v>93.838899999999995</v>
      </c>
      <c r="G9">
        <v>2.1671900000000002</v>
      </c>
      <c r="H9">
        <f>(Table3[[#This Row],[time]]-2)*2</f>
        <v>0.33438000000000034</v>
      </c>
      <c r="I9">
        <v>86.124300000000005</v>
      </c>
      <c r="J9">
        <v>2.1671900000000002</v>
      </c>
      <c r="K9">
        <f>(Table4[[#This Row],[time]]-2)*2</f>
        <v>0.33438000000000034</v>
      </c>
      <c r="L9">
        <v>88.836100000000002</v>
      </c>
      <c r="M9">
        <v>2.1671900000000002</v>
      </c>
      <c r="N9">
        <f>(Table5[[#This Row],[time]]-2)*2</f>
        <v>0.33438000000000034</v>
      </c>
      <c r="O9">
        <v>79.121600000000001</v>
      </c>
      <c r="P9">
        <v>2.1671900000000002</v>
      </c>
      <c r="Q9">
        <f>(Table6[[#This Row],[time]]-2)*2</f>
        <v>0.33438000000000034</v>
      </c>
      <c r="R9">
        <v>91.89</v>
      </c>
      <c r="S9">
        <v>2.1671900000000002</v>
      </c>
      <c r="T9">
        <f>(Table7[[#This Row],[time]]-2)*2</f>
        <v>0.33438000000000034</v>
      </c>
      <c r="U9">
        <v>77.777199999999993</v>
      </c>
      <c r="V9">
        <v>2.1671900000000002</v>
      </c>
      <c r="W9">
        <f>(Table8[[#This Row],[time]]-2)*2</f>
        <v>0.33438000000000034</v>
      </c>
      <c r="X9">
        <v>83.017200000000003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87.310299999999998</v>
      </c>
      <c r="D10">
        <v>2.2146499999999998</v>
      </c>
      <c r="E10">
        <f>(Table2[[#This Row],[time]]-2)*2</f>
        <v>0.42929999999999957</v>
      </c>
      <c r="F10">
        <v>91.712400000000002</v>
      </c>
      <c r="G10">
        <v>2.2146499999999998</v>
      </c>
      <c r="H10">
        <f>(Table3[[#This Row],[time]]-2)*2</f>
        <v>0.42929999999999957</v>
      </c>
      <c r="I10">
        <v>84.528599999999997</v>
      </c>
      <c r="J10">
        <v>2.2146499999999998</v>
      </c>
      <c r="K10">
        <f>(Table4[[#This Row],[time]]-2)*2</f>
        <v>0.42929999999999957</v>
      </c>
      <c r="L10">
        <v>88.647800000000004</v>
      </c>
      <c r="M10">
        <v>2.2146499999999998</v>
      </c>
      <c r="N10">
        <f>(Table5[[#This Row],[time]]-2)*2</f>
        <v>0.42929999999999957</v>
      </c>
      <c r="O10">
        <v>75.475999999999999</v>
      </c>
      <c r="P10">
        <v>2.2146499999999998</v>
      </c>
      <c r="Q10">
        <f>(Table6[[#This Row],[time]]-2)*2</f>
        <v>0.42929999999999957</v>
      </c>
      <c r="R10">
        <v>91.510900000000007</v>
      </c>
      <c r="S10">
        <v>2.2146499999999998</v>
      </c>
      <c r="T10">
        <f>(Table7[[#This Row],[time]]-2)*2</f>
        <v>0.42929999999999957</v>
      </c>
      <c r="U10">
        <v>77.708600000000004</v>
      </c>
      <c r="V10">
        <v>2.2146499999999998</v>
      </c>
      <c r="W10">
        <f>(Table8[[#This Row],[time]]-2)*2</f>
        <v>0.42929999999999957</v>
      </c>
      <c r="X10">
        <v>82.442700000000002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85.422600000000003</v>
      </c>
      <c r="D11">
        <v>2.2715999999999998</v>
      </c>
      <c r="E11">
        <f>(Table2[[#This Row],[time]]-2)*2</f>
        <v>0.54319999999999968</v>
      </c>
      <c r="F11">
        <v>89.254599999999996</v>
      </c>
      <c r="G11">
        <v>2.2715999999999998</v>
      </c>
      <c r="H11">
        <f>(Table3[[#This Row],[time]]-2)*2</f>
        <v>0.54319999999999968</v>
      </c>
      <c r="I11">
        <v>83.710300000000004</v>
      </c>
      <c r="J11">
        <v>2.2715999999999998</v>
      </c>
      <c r="K11">
        <f>(Table4[[#This Row],[time]]-2)*2</f>
        <v>0.54319999999999968</v>
      </c>
      <c r="L11">
        <v>87.831599999999995</v>
      </c>
      <c r="M11">
        <v>2.2715999999999998</v>
      </c>
      <c r="N11">
        <f>(Table5[[#This Row],[time]]-2)*2</f>
        <v>0.54319999999999968</v>
      </c>
      <c r="O11">
        <v>74.429900000000004</v>
      </c>
      <c r="P11">
        <v>2.2715999999999998</v>
      </c>
      <c r="Q11">
        <f>(Table6[[#This Row],[time]]-2)*2</f>
        <v>0.54319999999999968</v>
      </c>
      <c r="R11">
        <v>92.091200000000001</v>
      </c>
      <c r="S11">
        <v>2.2715999999999998</v>
      </c>
      <c r="T11">
        <f>(Table7[[#This Row],[time]]-2)*2</f>
        <v>0.54319999999999968</v>
      </c>
      <c r="U11">
        <v>77.746200000000002</v>
      </c>
      <c r="V11">
        <v>2.2715999999999998</v>
      </c>
      <c r="W11">
        <f>(Table8[[#This Row],[time]]-2)*2</f>
        <v>0.54319999999999968</v>
      </c>
      <c r="X11">
        <v>82.009500000000003</v>
      </c>
    </row>
    <row r="12" spans="1:24" x14ac:dyDescent="0.3">
      <c r="A12">
        <v>2.32233</v>
      </c>
      <c r="B12">
        <f>(Table1[[#This Row],[time]]-2)*2</f>
        <v>0.64466000000000001</v>
      </c>
      <c r="C12">
        <v>83.835099999999997</v>
      </c>
      <c r="D12">
        <v>2.32233</v>
      </c>
      <c r="E12">
        <f>(Table2[[#This Row],[time]]-2)*2</f>
        <v>0.64466000000000001</v>
      </c>
      <c r="F12">
        <v>88.007400000000004</v>
      </c>
      <c r="G12">
        <v>2.32233</v>
      </c>
      <c r="H12">
        <f>(Table3[[#This Row],[time]]-2)*2</f>
        <v>0.64466000000000001</v>
      </c>
      <c r="I12">
        <v>82.756799999999998</v>
      </c>
      <c r="J12">
        <v>2.32233</v>
      </c>
      <c r="K12">
        <f>(Table4[[#This Row],[time]]-2)*2</f>
        <v>0.64466000000000001</v>
      </c>
      <c r="L12">
        <v>86.271199999999993</v>
      </c>
      <c r="M12">
        <v>2.32233</v>
      </c>
      <c r="N12">
        <f>(Table5[[#This Row],[time]]-2)*2</f>
        <v>0.64466000000000001</v>
      </c>
      <c r="O12">
        <v>72.1815</v>
      </c>
      <c r="P12">
        <v>2.32233</v>
      </c>
      <c r="Q12">
        <f>(Table6[[#This Row],[time]]-2)*2</f>
        <v>0.64466000000000001</v>
      </c>
      <c r="R12">
        <v>92.249799999999993</v>
      </c>
      <c r="S12">
        <v>2.32233</v>
      </c>
      <c r="T12">
        <f>(Table7[[#This Row],[time]]-2)*2</f>
        <v>0.64466000000000001</v>
      </c>
      <c r="U12">
        <v>77.805400000000006</v>
      </c>
      <c r="V12">
        <v>2.32233</v>
      </c>
      <c r="W12">
        <f>(Table8[[#This Row],[time]]-2)*2</f>
        <v>0.64466000000000001</v>
      </c>
      <c r="X12">
        <v>81.437299999999993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82.274299999999997</v>
      </c>
      <c r="D13">
        <v>2.3587899999999999</v>
      </c>
      <c r="E13">
        <f>(Table2[[#This Row],[time]]-2)*2</f>
        <v>0.71757999999999988</v>
      </c>
      <c r="F13">
        <v>84.102999999999994</v>
      </c>
      <c r="G13">
        <v>2.3587899999999999</v>
      </c>
      <c r="H13">
        <f>(Table3[[#This Row],[time]]-2)*2</f>
        <v>0.71757999999999988</v>
      </c>
      <c r="I13">
        <v>81.741600000000005</v>
      </c>
      <c r="J13">
        <v>2.3587899999999999</v>
      </c>
      <c r="K13">
        <f>(Table4[[#This Row],[time]]-2)*2</f>
        <v>0.71757999999999988</v>
      </c>
      <c r="L13">
        <v>85.081000000000003</v>
      </c>
      <c r="M13">
        <v>2.3587899999999999</v>
      </c>
      <c r="N13">
        <f>(Table5[[#This Row],[time]]-2)*2</f>
        <v>0.71757999999999988</v>
      </c>
      <c r="O13">
        <v>70.501999999999995</v>
      </c>
      <c r="P13">
        <v>2.3587899999999999</v>
      </c>
      <c r="Q13">
        <f>(Table6[[#This Row],[time]]-2)*2</f>
        <v>0.71757999999999988</v>
      </c>
      <c r="R13">
        <v>92.509200000000007</v>
      </c>
      <c r="S13">
        <v>2.3587899999999999</v>
      </c>
      <c r="T13">
        <f>(Table7[[#This Row],[time]]-2)*2</f>
        <v>0.71757999999999988</v>
      </c>
      <c r="U13">
        <v>77.717399999999998</v>
      </c>
      <c r="V13">
        <v>2.3587899999999999</v>
      </c>
      <c r="W13">
        <f>(Table8[[#This Row],[time]]-2)*2</f>
        <v>0.71757999999999988</v>
      </c>
      <c r="X13">
        <v>80.958299999999994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80.708200000000005</v>
      </c>
      <c r="D14">
        <v>2.4015499999999999</v>
      </c>
      <c r="E14">
        <f>(Table2[[#This Row],[time]]-2)*2</f>
        <v>0.8030999999999997</v>
      </c>
      <c r="F14">
        <v>79.301900000000003</v>
      </c>
      <c r="G14">
        <v>2.4015499999999999</v>
      </c>
      <c r="H14">
        <f>(Table3[[#This Row],[time]]-2)*2</f>
        <v>0.8030999999999997</v>
      </c>
      <c r="I14">
        <v>80.824399999999997</v>
      </c>
      <c r="J14">
        <v>2.4015499999999999</v>
      </c>
      <c r="K14">
        <f>(Table4[[#This Row],[time]]-2)*2</f>
        <v>0.8030999999999997</v>
      </c>
      <c r="L14">
        <v>84.995599999999996</v>
      </c>
      <c r="M14">
        <v>2.4015499999999999</v>
      </c>
      <c r="N14">
        <f>(Table5[[#This Row],[time]]-2)*2</f>
        <v>0.8030999999999997</v>
      </c>
      <c r="O14">
        <v>69.347800000000007</v>
      </c>
      <c r="P14">
        <v>2.4015499999999999</v>
      </c>
      <c r="Q14">
        <f>(Table6[[#This Row],[time]]-2)*2</f>
        <v>0.8030999999999997</v>
      </c>
      <c r="R14">
        <v>92.4983</v>
      </c>
      <c r="S14">
        <v>2.4015499999999999</v>
      </c>
      <c r="T14">
        <f>(Table7[[#This Row],[time]]-2)*2</f>
        <v>0.8030999999999997</v>
      </c>
      <c r="U14">
        <v>77.629000000000005</v>
      </c>
      <c r="V14">
        <v>2.4015499999999999</v>
      </c>
      <c r="W14">
        <f>(Table8[[#This Row],[time]]-2)*2</f>
        <v>0.8030999999999997</v>
      </c>
      <c r="X14">
        <v>80.540000000000006</v>
      </c>
    </row>
    <row r="15" spans="1:24" x14ac:dyDescent="0.3">
      <c r="A15">
        <v>2.47973</v>
      </c>
      <c r="B15">
        <f>(Table1[[#This Row],[time]]-2)*2</f>
        <v>0.95945999999999998</v>
      </c>
      <c r="C15">
        <v>78.909800000000004</v>
      </c>
      <c r="D15">
        <v>2.47973</v>
      </c>
      <c r="E15">
        <f>(Table2[[#This Row],[time]]-2)*2</f>
        <v>0.95945999999999998</v>
      </c>
      <c r="F15">
        <v>74.517600000000002</v>
      </c>
      <c r="G15">
        <v>2.47973</v>
      </c>
      <c r="H15">
        <f>(Table3[[#This Row],[time]]-2)*2</f>
        <v>0.95945999999999998</v>
      </c>
      <c r="I15">
        <v>80.120900000000006</v>
      </c>
      <c r="J15">
        <v>2.47973</v>
      </c>
      <c r="K15">
        <f>(Table4[[#This Row],[time]]-2)*2</f>
        <v>0.95945999999999998</v>
      </c>
      <c r="L15">
        <v>82.815899999999999</v>
      </c>
      <c r="M15">
        <v>2.47973</v>
      </c>
      <c r="N15">
        <f>(Table5[[#This Row],[time]]-2)*2</f>
        <v>0.95945999999999998</v>
      </c>
      <c r="O15">
        <v>68.293499999999995</v>
      </c>
      <c r="P15">
        <v>2.47973</v>
      </c>
      <c r="Q15">
        <f>(Table6[[#This Row],[time]]-2)*2</f>
        <v>0.95945999999999998</v>
      </c>
      <c r="R15">
        <v>92.764300000000006</v>
      </c>
      <c r="S15">
        <v>2.47973</v>
      </c>
      <c r="T15">
        <f>(Table7[[#This Row],[time]]-2)*2</f>
        <v>0.95945999999999998</v>
      </c>
      <c r="U15">
        <v>77.408299999999997</v>
      </c>
      <c r="V15">
        <v>2.47973</v>
      </c>
      <c r="W15">
        <f>(Table8[[#This Row],[time]]-2)*2</f>
        <v>0.95945999999999998</v>
      </c>
      <c r="X15">
        <v>80.068799999999996</v>
      </c>
    </row>
    <row r="16" spans="1:24" x14ac:dyDescent="0.3">
      <c r="A16">
        <v>2.51017</v>
      </c>
      <c r="B16">
        <f>(Table1[[#This Row],[time]]-2)*2</f>
        <v>1.02034</v>
      </c>
      <c r="C16">
        <v>77.488200000000006</v>
      </c>
      <c r="D16">
        <v>2.51017</v>
      </c>
      <c r="E16">
        <f>(Table2[[#This Row],[time]]-2)*2</f>
        <v>1.02034</v>
      </c>
      <c r="F16">
        <v>67.747600000000006</v>
      </c>
      <c r="G16">
        <v>2.51017</v>
      </c>
      <c r="H16">
        <f>(Table3[[#This Row],[time]]-2)*2</f>
        <v>1.02034</v>
      </c>
      <c r="I16">
        <v>79.520499999999998</v>
      </c>
      <c r="J16">
        <v>2.51017</v>
      </c>
      <c r="K16">
        <f>(Table4[[#This Row],[time]]-2)*2</f>
        <v>1.02034</v>
      </c>
      <c r="L16">
        <v>81.778899999999993</v>
      </c>
      <c r="M16">
        <v>2.51017</v>
      </c>
      <c r="N16">
        <f>(Table5[[#This Row],[time]]-2)*2</f>
        <v>1.02034</v>
      </c>
      <c r="O16">
        <v>67.297700000000006</v>
      </c>
      <c r="P16">
        <v>2.51017</v>
      </c>
      <c r="Q16">
        <f>(Table6[[#This Row],[time]]-2)*2</f>
        <v>1.02034</v>
      </c>
      <c r="R16">
        <v>91.957700000000003</v>
      </c>
      <c r="S16">
        <v>2.51017</v>
      </c>
      <c r="T16">
        <f>(Table7[[#This Row],[time]]-2)*2</f>
        <v>1.02034</v>
      </c>
      <c r="U16">
        <v>77.386700000000005</v>
      </c>
      <c r="V16">
        <v>2.51017</v>
      </c>
      <c r="W16">
        <f>(Table8[[#This Row],[time]]-2)*2</f>
        <v>1.02034</v>
      </c>
      <c r="X16">
        <v>79.535300000000007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76.856899999999996</v>
      </c>
      <c r="D17">
        <v>2.5632600000000001</v>
      </c>
      <c r="E17">
        <f>(Table2[[#This Row],[time]]-2)*2</f>
        <v>1.1265200000000002</v>
      </c>
      <c r="F17">
        <v>62.806399999999996</v>
      </c>
      <c r="G17">
        <v>2.5632600000000001</v>
      </c>
      <c r="H17">
        <f>(Table3[[#This Row],[time]]-2)*2</f>
        <v>1.1265200000000002</v>
      </c>
      <c r="I17">
        <v>79.187799999999996</v>
      </c>
      <c r="J17">
        <v>2.5632600000000001</v>
      </c>
      <c r="K17">
        <f>(Table4[[#This Row],[time]]-2)*2</f>
        <v>1.1265200000000002</v>
      </c>
      <c r="L17">
        <v>80.004599999999996</v>
      </c>
      <c r="M17">
        <v>2.5632600000000001</v>
      </c>
      <c r="N17">
        <f>(Table5[[#This Row],[time]]-2)*2</f>
        <v>1.1265200000000002</v>
      </c>
      <c r="O17">
        <v>66.740300000000005</v>
      </c>
      <c r="P17">
        <v>2.5632600000000001</v>
      </c>
      <c r="Q17">
        <f>(Table6[[#This Row],[time]]-2)*2</f>
        <v>1.1265200000000002</v>
      </c>
      <c r="R17">
        <v>92.209900000000005</v>
      </c>
      <c r="S17">
        <v>2.5632600000000001</v>
      </c>
      <c r="T17">
        <f>(Table7[[#This Row],[time]]-2)*2</f>
        <v>1.1265200000000002</v>
      </c>
      <c r="U17">
        <v>77.374700000000004</v>
      </c>
      <c r="V17">
        <v>2.5632600000000001</v>
      </c>
      <c r="W17">
        <f>(Table8[[#This Row],[time]]-2)*2</f>
        <v>1.1265200000000002</v>
      </c>
      <c r="X17">
        <v>79.2042</v>
      </c>
    </row>
    <row r="18" spans="1:24" x14ac:dyDescent="0.3">
      <c r="A18">
        <v>2.61022</v>
      </c>
      <c r="B18">
        <f>(Table1[[#This Row],[time]]-2)*2</f>
        <v>1.22044</v>
      </c>
      <c r="C18">
        <v>75.934200000000004</v>
      </c>
      <c r="D18">
        <v>2.61022</v>
      </c>
      <c r="E18">
        <f>(Table2[[#This Row],[time]]-2)*2</f>
        <v>1.22044</v>
      </c>
      <c r="F18">
        <v>58.652200000000001</v>
      </c>
      <c r="G18">
        <v>2.61022</v>
      </c>
      <c r="H18">
        <f>(Table3[[#This Row],[time]]-2)*2</f>
        <v>1.22044</v>
      </c>
      <c r="I18">
        <v>78.618799999999993</v>
      </c>
      <c r="J18">
        <v>2.61022</v>
      </c>
      <c r="K18">
        <f>(Table4[[#This Row],[time]]-2)*2</f>
        <v>1.22044</v>
      </c>
      <c r="L18">
        <v>77.3386</v>
      </c>
      <c r="M18">
        <v>2.61022</v>
      </c>
      <c r="N18">
        <f>(Table5[[#This Row],[time]]-2)*2</f>
        <v>1.22044</v>
      </c>
      <c r="O18">
        <v>64.563699999999997</v>
      </c>
      <c r="P18">
        <v>2.61022</v>
      </c>
      <c r="Q18">
        <f>(Table6[[#This Row],[time]]-2)*2</f>
        <v>1.22044</v>
      </c>
      <c r="R18">
        <v>91.712699999999998</v>
      </c>
      <c r="S18">
        <v>2.61022</v>
      </c>
      <c r="T18">
        <f>(Table7[[#This Row],[time]]-2)*2</f>
        <v>1.22044</v>
      </c>
      <c r="U18">
        <v>77.131500000000003</v>
      </c>
      <c r="V18">
        <v>2.61022</v>
      </c>
      <c r="W18">
        <f>(Table8[[#This Row],[time]]-2)*2</f>
        <v>1.22044</v>
      </c>
      <c r="X18">
        <v>78.345600000000005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75.128900000000002</v>
      </c>
      <c r="D19">
        <v>2.6619299999999999</v>
      </c>
      <c r="E19">
        <f>(Table2[[#This Row],[time]]-2)*2</f>
        <v>1.3238599999999998</v>
      </c>
      <c r="F19">
        <v>54.776200000000003</v>
      </c>
      <c r="G19">
        <v>2.6619299999999999</v>
      </c>
      <c r="H19">
        <f>(Table3[[#This Row],[time]]-2)*2</f>
        <v>1.3238599999999998</v>
      </c>
      <c r="I19">
        <v>78.334800000000001</v>
      </c>
      <c r="J19">
        <v>2.6619299999999999</v>
      </c>
      <c r="K19">
        <f>(Table4[[#This Row],[time]]-2)*2</f>
        <v>1.3238599999999998</v>
      </c>
      <c r="L19">
        <v>74.6173</v>
      </c>
      <c r="M19">
        <v>2.6619299999999999</v>
      </c>
      <c r="N19">
        <f>(Table5[[#This Row],[time]]-2)*2</f>
        <v>1.3238599999999998</v>
      </c>
      <c r="O19">
        <v>64.004900000000006</v>
      </c>
      <c r="P19">
        <v>2.6619299999999999</v>
      </c>
      <c r="Q19">
        <f>(Table6[[#This Row],[time]]-2)*2</f>
        <v>1.3238599999999998</v>
      </c>
      <c r="R19">
        <v>90.843000000000004</v>
      </c>
      <c r="S19">
        <v>2.6619299999999999</v>
      </c>
      <c r="T19">
        <f>(Table7[[#This Row],[time]]-2)*2</f>
        <v>1.3238599999999998</v>
      </c>
      <c r="U19">
        <v>76.962500000000006</v>
      </c>
      <c r="V19">
        <v>2.6619299999999999</v>
      </c>
      <c r="W19">
        <f>(Table8[[#This Row],[time]]-2)*2</f>
        <v>1.3238599999999998</v>
      </c>
      <c r="X19">
        <v>77.906199999999998</v>
      </c>
    </row>
    <row r="20" spans="1:24" x14ac:dyDescent="0.3">
      <c r="A20">
        <v>2.70424</v>
      </c>
      <c r="B20">
        <f>(Table1[[#This Row],[time]]-2)*2</f>
        <v>1.40848</v>
      </c>
      <c r="C20">
        <v>73.469099999999997</v>
      </c>
      <c r="D20">
        <v>2.70424</v>
      </c>
      <c r="E20">
        <f>(Table2[[#This Row],[time]]-2)*2</f>
        <v>1.40848</v>
      </c>
      <c r="F20">
        <v>52.775100000000002</v>
      </c>
      <c r="G20">
        <v>2.70424</v>
      </c>
      <c r="H20">
        <f>(Table3[[#This Row],[time]]-2)*2</f>
        <v>1.40848</v>
      </c>
      <c r="I20">
        <v>77.971000000000004</v>
      </c>
      <c r="J20">
        <v>2.70424</v>
      </c>
      <c r="K20">
        <f>(Table4[[#This Row],[time]]-2)*2</f>
        <v>1.40848</v>
      </c>
      <c r="L20">
        <v>70.330100000000002</v>
      </c>
      <c r="M20">
        <v>2.70424</v>
      </c>
      <c r="N20">
        <f>(Table5[[#This Row],[time]]-2)*2</f>
        <v>1.40848</v>
      </c>
      <c r="O20">
        <v>63.2971</v>
      </c>
      <c r="P20">
        <v>2.70424</v>
      </c>
      <c r="Q20">
        <f>(Table6[[#This Row],[time]]-2)*2</f>
        <v>1.40848</v>
      </c>
      <c r="R20">
        <v>90.778099999999995</v>
      </c>
      <c r="S20">
        <v>2.70424</v>
      </c>
      <c r="T20">
        <f>(Table7[[#This Row],[time]]-2)*2</f>
        <v>1.40848</v>
      </c>
      <c r="U20">
        <v>76.298400000000001</v>
      </c>
      <c r="V20">
        <v>2.70424</v>
      </c>
      <c r="W20">
        <f>(Table8[[#This Row],[time]]-2)*2</f>
        <v>1.40848</v>
      </c>
      <c r="X20">
        <v>77.344099999999997</v>
      </c>
    </row>
    <row r="21" spans="1:24" x14ac:dyDescent="0.3">
      <c r="A21">
        <v>2.75779</v>
      </c>
      <c r="B21">
        <f>(Table1[[#This Row],[time]]-2)*2</f>
        <v>1.5155799999999999</v>
      </c>
      <c r="C21">
        <v>72.131100000000004</v>
      </c>
      <c r="D21">
        <v>2.75779</v>
      </c>
      <c r="E21">
        <f>(Table2[[#This Row],[time]]-2)*2</f>
        <v>1.5155799999999999</v>
      </c>
      <c r="F21">
        <v>45.116500000000002</v>
      </c>
      <c r="G21">
        <v>2.75779</v>
      </c>
      <c r="H21">
        <f>(Table3[[#This Row],[time]]-2)*2</f>
        <v>1.5155799999999999</v>
      </c>
      <c r="I21">
        <v>77.419499999999999</v>
      </c>
      <c r="J21">
        <v>2.75779</v>
      </c>
      <c r="K21">
        <f>(Table4[[#This Row],[time]]-2)*2</f>
        <v>1.5155799999999999</v>
      </c>
      <c r="L21">
        <v>61.887500000000003</v>
      </c>
      <c r="M21">
        <v>2.75779</v>
      </c>
      <c r="N21">
        <f>(Table5[[#This Row],[time]]-2)*2</f>
        <v>1.5155799999999999</v>
      </c>
      <c r="O21">
        <v>61.957299999999996</v>
      </c>
      <c r="P21">
        <v>2.75779</v>
      </c>
      <c r="Q21">
        <f>(Table6[[#This Row],[time]]-2)*2</f>
        <v>1.5155799999999999</v>
      </c>
      <c r="R21">
        <v>90.206599999999995</v>
      </c>
      <c r="S21">
        <v>2.75779</v>
      </c>
      <c r="T21">
        <f>(Table7[[#This Row],[time]]-2)*2</f>
        <v>1.5155799999999999</v>
      </c>
      <c r="U21">
        <v>75.877399999999994</v>
      </c>
      <c r="V21">
        <v>2.75779</v>
      </c>
      <c r="W21">
        <f>(Table8[[#This Row],[time]]-2)*2</f>
        <v>1.5155799999999999</v>
      </c>
      <c r="X21">
        <v>76.693299999999994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71.723500000000001</v>
      </c>
      <c r="D22">
        <v>2.8044500000000001</v>
      </c>
      <c r="E22">
        <f>(Table2[[#This Row],[time]]-2)*2</f>
        <v>1.6089000000000002</v>
      </c>
      <c r="F22">
        <v>43.725099999999998</v>
      </c>
      <c r="G22">
        <v>2.8044500000000001</v>
      </c>
      <c r="H22">
        <f>(Table3[[#This Row],[time]]-2)*2</f>
        <v>1.6089000000000002</v>
      </c>
      <c r="I22">
        <v>77.139300000000006</v>
      </c>
      <c r="J22">
        <v>2.8044500000000001</v>
      </c>
      <c r="K22">
        <f>(Table4[[#This Row],[time]]-2)*2</f>
        <v>1.6089000000000002</v>
      </c>
      <c r="L22">
        <v>58.365699999999997</v>
      </c>
      <c r="M22">
        <v>2.8044500000000001</v>
      </c>
      <c r="N22">
        <f>(Table5[[#This Row],[time]]-2)*2</f>
        <v>1.6089000000000002</v>
      </c>
      <c r="O22">
        <v>61.582900000000002</v>
      </c>
      <c r="P22">
        <v>2.8044500000000001</v>
      </c>
      <c r="Q22">
        <f>(Table6[[#This Row],[time]]-2)*2</f>
        <v>1.6089000000000002</v>
      </c>
      <c r="R22">
        <v>89.678299999999993</v>
      </c>
      <c r="S22">
        <v>2.8044500000000001</v>
      </c>
      <c r="T22">
        <f>(Table7[[#This Row],[time]]-2)*2</f>
        <v>1.6089000000000002</v>
      </c>
      <c r="U22">
        <v>75.662899999999993</v>
      </c>
      <c r="V22">
        <v>2.8044500000000001</v>
      </c>
      <c r="W22">
        <f>(Table8[[#This Row],[time]]-2)*2</f>
        <v>1.6089000000000002</v>
      </c>
      <c r="X22">
        <v>76.301000000000002</v>
      </c>
    </row>
    <row r="23" spans="1:24" x14ac:dyDescent="0.3">
      <c r="A23">
        <v>2.8546</v>
      </c>
      <c r="B23">
        <f>(Table1[[#This Row],[time]]-2)*2</f>
        <v>1.7092000000000001</v>
      </c>
      <c r="C23">
        <v>70.524600000000007</v>
      </c>
      <c r="D23">
        <v>2.8546</v>
      </c>
      <c r="E23">
        <f>(Table2[[#This Row],[time]]-2)*2</f>
        <v>1.7092000000000001</v>
      </c>
      <c r="F23">
        <v>36.321800000000003</v>
      </c>
      <c r="G23">
        <v>2.8546</v>
      </c>
      <c r="H23">
        <f>(Table3[[#This Row],[time]]-2)*2</f>
        <v>1.7092000000000001</v>
      </c>
      <c r="I23">
        <v>76.565200000000004</v>
      </c>
      <c r="J23">
        <v>2.8546</v>
      </c>
      <c r="K23">
        <f>(Table4[[#This Row],[time]]-2)*2</f>
        <v>1.7092000000000001</v>
      </c>
      <c r="L23">
        <v>48.252299999999998</v>
      </c>
      <c r="M23">
        <v>2.8546</v>
      </c>
      <c r="N23">
        <f>(Table5[[#This Row],[time]]-2)*2</f>
        <v>1.7092000000000001</v>
      </c>
      <c r="O23">
        <v>60.619500000000002</v>
      </c>
      <c r="P23">
        <v>2.8546</v>
      </c>
      <c r="Q23">
        <f>(Table6[[#This Row],[time]]-2)*2</f>
        <v>1.7092000000000001</v>
      </c>
      <c r="R23">
        <v>88.562399999999997</v>
      </c>
      <c r="S23">
        <v>2.8546</v>
      </c>
      <c r="T23">
        <f>(Table7[[#This Row],[time]]-2)*2</f>
        <v>1.7092000000000001</v>
      </c>
      <c r="U23">
        <v>74.725899999999996</v>
      </c>
      <c r="V23">
        <v>2.8546</v>
      </c>
      <c r="W23">
        <f>(Table8[[#This Row],[time]]-2)*2</f>
        <v>1.7092000000000001</v>
      </c>
      <c r="X23">
        <v>75.489400000000003</v>
      </c>
    </row>
    <row r="24" spans="1:24" x14ac:dyDescent="0.3">
      <c r="A24">
        <v>2.90442</v>
      </c>
      <c r="B24">
        <f>(Table1[[#This Row],[time]]-2)*2</f>
        <v>1.80884</v>
      </c>
      <c r="C24">
        <v>69.692800000000005</v>
      </c>
      <c r="D24">
        <v>2.90442</v>
      </c>
      <c r="E24">
        <f>(Table2[[#This Row],[time]]-2)*2</f>
        <v>1.80884</v>
      </c>
      <c r="F24">
        <v>30.4999</v>
      </c>
      <c r="G24">
        <v>2.90442</v>
      </c>
      <c r="H24">
        <f>(Table3[[#This Row],[time]]-2)*2</f>
        <v>1.80884</v>
      </c>
      <c r="I24">
        <v>76.183599999999998</v>
      </c>
      <c r="J24">
        <v>2.90442</v>
      </c>
      <c r="K24">
        <f>(Table4[[#This Row],[time]]-2)*2</f>
        <v>1.80884</v>
      </c>
      <c r="L24">
        <v>45.591000000000001</v>
      </c>
      <c r="M24">
        <v>2.90442</v>
      </c>
      <c r="N24">
        <f>(Table5[[#This Row],[time]]-2)*2</f>
        <v>1.80884</v>
      </c>
      <c r="O24">
        <v>60.048699999999997</v>
      </c>
      <c r="P24">
        <v>2.90442</v>
      </c>
      <c r="Q24">
        <f>(Table6[[#This Row],[time]]-2)*2</f>
        <v>1.80884</v>
      </c>
      <c r="R24">
        <v>88.249399999999994</v>
      </c>
      <c r="S24">
        <v>2.90442</v>
      </c>
      <c r="T24">
        <f>(Table7[[#This Row],[time]]-2)*2</f>
        <v>1.80884</v>
      </c>
      <c r="U24">
        <v>74.3245</v>
      </c>
      <c r="V24">
        <v>2.90442</v>
      </c>
      <c r="W24">
        <f>(Table8[[#This Row],[time]]-2)*2</f>
        <v>1.80884</v>
      </c>
      <c r="X24">
        <v>74.900199999999998</v>
      </c>
    </row>
    <row r="25" spans="1:24" x14ac:dyDescent="0.3">
      <c r="A25">
        <v>2.95797</v>
      </c>
      <c r="B25">
        <f>(Table1[[#This Row],[time]]-2)*2</f>
        <v>1.91594</v>
      </c>
      <c r="C25">
        <v>69.398399999999995</v>
      </c>
      <c r="D25">
        <v>2.95797</v>
      </c>
      <c r="E25">
        <f>(Table2[[#This Row],[time]]-2)*2</f>
        <v>1.91594</v>
      </c>
      <c r="F25">
        <v>28.338799999999999</v>
      </c>
      <c r="G25">
        <v>2.95797</v>
      </c>
      <c r="H25">
        <f>(Table3[[#This Row],[time]]-2)*2</f>
        <v>1.91594</v>
      </c>
      <c r="I25">
        <v>76.013999999999996</v>
      </c>
      <c r="J25">
        <v>2.95797</v>
      </c>
      <c r="K25">
        <f>(Table4[[#This Row],[time]]-2)*2</f>
        <v>1.91594</v>
      </c>
      <c r="L25">
        <v>42.98</v>
      </c>
      <c r="M25">
        <v>2.95797</v>
      </c>
      <c r="N25">
        <f>(Table5[[#This Row],[time]]-2)*2</f>
        <v>1.91594</v>
      </c>
      <c r="O25">
        <v>59.738700000000001</v>
      </c>
      <c r="P25">
        <v>2.95797</v>
      </c>
      <c r="Q25">
        <f>(Table6[[#This Row],[time]]-2)*2</f>
        <v>1.91594</v>
      </c>
      <c r="R25">
        <v>88.355099999999993</v>
      </c>
      <c r="S25">
        <v>2.95797</v>
      </c>
      <c r="T25">
        <f>(Table7[[#This Row],[time]]-2)*2</f>
        <v>1.91594</v>
      </c>
      <c r="U25">
        <v>74.079300000000003</v>
      </c>
      <c r="V25">
        <v>2.95797</v>
      </c>
      <c r="W25">
        <f>(Table8[[#This Row],[time]]-2)*2</f>
        <v>1.91594</v>
      </c>
      <c r="X25">
        <v>74.578900000000004</v>
      </c>
    </row>
    <row r="26" spans="1:24" x14ac:dyDescent="0.3">
      <c r="A26">
        <v>3</v>
      </c>
      <c r="B26">
        <f>(Table1[[#This Row],[time]]-2)*2</f>
        <v>2</v>
      </c>
      <c r="C26">
        <v>68.787599999999998</v>
      </c>
      <c r="D26">
        <v>3</v>
      </c>
      <c r="E26">
        <f>(Table2[[#This Row],[time]]-2)*2</f>
        <v>2</v>
      </c>
      <c r="F26">
        <v>24.1617</v>
      </c>
      <c r="G26">
        <v>3</v>
      </c>
      <c r="H26">
        <f>(Table3[[#This Row],[time]]-2)*2</f>
        <v>2</v>
      </c>
      <c r="I26">
        <v>75.766800000000003</v>
      </c>
      <c r="J26">
        <v>3</v>
      </c>
      <c r="K26">
        <f>(Table4[[#This Row],[time]]-2)*2</f>
        <v>2</v>
      </c>
      <c r="L26">
        <v>39.800899999999999</v>
      </c>
      <c r="M26">
        <v>3</v>
      </c>
      <c r="N26">
        <f>(Table5[[#This Row],[time]]-2)*2</f>
        <v>2</v>
      </c>
      <c r="O26">
        <v>59.109699999999997</v>
      </c>
      <c r="P26">
        <v>3</v>
      </c>
      <c r="Q26">
        <f>(Table6[[#This Row],[time]]-2)*2</f>
        <v>2</v>
      </c>
      <c r="R26">
        <v>88.022999999999996</v>
      </c>
      <c r="S26">
        <v>3</v>
      </c>
      <c r="T26">
        <f>(Table7[[#This Row],[time]]-2)*2</f>
        <v>2</v>
      </c>
      <c r="U26">
        <v>73.650899999999993</v>
      </c>
      <c r="V26">
        <v>3</v>
      </c>
      <c r="W26">
        <f>(Table8[[#This Row],[time]]-2)*2</f>
        <v>2</v>
      </c>
      <c r="X26">
        <v>74.088999999999999</v>
      </c>
    </row>
    <row r="29" spans="1:24" x14ac:dyDescent="0.3">
      <c r="A29" t="s">
        <v>18</v>
      </c>
      <c r="D29" t="s">
        <v>0</v>
      </c>
    </row>
    <row r="30" spans="1:24" x14ac:dyDescent="0.3">
      <c r="A30" t="s">
        <v>19</v>
      </c>
      <c r="D30" t="s">
        <v>1</v>
      </c>
      <c r="E30" t="s">
        <v>2</v>
      </c>
    </row>
    <row r="31" spans="1:24" x14ac:dyDescent="0.3">
      <c r="D31" t="s">
        <v>15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14</v>
      </c>
      <c r="J34" t="s">
        <v>11</v>
      </c>
      <c r="K34" t="s">
        <v>12</v>
      </c>
      <c r="L34" t="s">
        <v>14</v>
      </c>
      <c r="M34" t="s">
        <v>11</v>
      </c>
      <c r="N34" t="s">
        <v>12</v>
      </c>
      <c r="O34" t="s">
        <v>14</v>
      </c>
      <c r="P34" t="s">
        <v>11</v>
      </c>
      <c r="Q34" t="s">
        <v>12</v>
      </c>
      <c r="R34" t="s">
        <v>14</v>
      </c>
      <c r="S34" t="s">
        <v>11</v>
      </c>
      <c r="T34" t="s">
        <v>12</v>
      </c>
      <c r="U34" t="s">
        <v>14</v>
      </c>
      <c r="V34" t="s">
        <v>11</v>
      </c>
      <c r="W34" t="s">
        <v>12</v>
      </c>
      <c r="X34" t="s">
        <v>14</v>
      </c>
    </row>
    <row r="35" spans="1:24" x14ac:dyDescent="0.3">
      <c r="A35">
        <v>2</v>
      </c>
      <c r="B35">
        <f>-(Table134[[#This Row],[time]]-2)*2</f>
        <v>0</v>
      </c>
      <c r="C35">
        <v>88.270499999999998</v>
      </c>
      <c r="D35">
        <v>2</v>
      </c>
      <c r="E35">
        <f>-(Table134[[#This Row],[time]]-2)*2</f>
        <v>0</v>
      </c>
      <c r="F35">
        <v>91.525499999999994</v>
      </c>
      <c r="G35">
        <v>2</v>
      </c>
      <c r="H35">
        <f>-(Table134[[#This Row],[time]]-2)*2</f>
        <v>0</v>
      </c>
      <c r="I35">
        <v>87.679299999999998</v>
      </c>
      <c r="J35">
        <v>2</v>
      </c>
      <c r="K35">
        <f>-(Table134[[#This Row],[time]]-2)*2</f>
        <v>0</v>
      </c>
      <c r="L35">
        <v>81.933000000000007</v>
      </c>
      <c r="M35">
        <v>2</v>
      </c>
      <c r="N35">
        <f>-(Table134[[#This Row],[time]]-2)*2</f>
        <v>0</v>
      </c>
      <c r="O35">
        <v>82.935699999999997</v>
      </c>
      <c r="P35">
        <v>2</v>
      </c>
      <c r="Q35">
        <f>-(Table134[[#This Row],[time]]-2)*2</f>
        <v>0</v>
      </c>
      <c r="R35">
        <v>86.346400000000003</v>
      </c>
      <c r="S35">
        <v>2</v>
      </c>
      <c r="T35">
        <f>-(Table134[[#This Row],[time]]-2)*2</f>
        <v>0</v>
      </c>
      <c r="U35">
        <v>78.678799999999995</v>
      </c>
      <c r="V35">
        <v>2</v>
      </c>
      <c r="W35">
        <f>-(Table134[[#This Row],[time]]-2)*2</f>
        <v>0</v>
      </c>
      <c r="X35">
        <v>83.316699999999997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88.991100000000003</v>
      </c>
      <c r="D36">
        <v>2.0575000000000001</v>
      </c>
      <c r="E36">
        <f>-(Table134[[#This Row],[time]]-2)*2</f>
        <v>-0.11500000000000021</v>
      </c>
      <c r="F36">
        <v>94.329599999999999</v>
      </c>
      <c r="G36">
        <v>2.0575000000000001</v>
      </c>
      <c r="H36">
        <f>-(Table134[[#This Row],[time]]-2)*2</f>
        <v>-0.11500000000000021</v>
      </c>
      <c r="I36">
        <v>88.990799999999993</v>
      </c>
      <c r="J36">
        <v>2.0575000000000001</v>
      </c>
      <c r="K36">
        <f>-(Table134[[#This Row],[time]]-2)*2</f>
        <v>-0.11500000000000021</v>
      </c>
      <c r="L36">
        <v>84.309299999999993</v>
      </c>
      <c r="M36">
        <v>2.0575000000000001</v>
      </c>
      <c r="N36">
        <f>-(Table134[[#This Row],[time]]-2)*2</f>
        <v>-0.11500000000000021</v>
      </c>
      <c r="O36">
        <v>82.336399999999998</v>
      </c>
      <c r="P36">
        <v>2.0575000000000001</v>
      </c>
      <c r="Q36">
        <f>-(Table134[[#This Row],[time]]-2)*2</f>
        <v>-0.11500000000000021</v>
      </c>
      <c r="R36">
        <v>86.880600000000001</v>
      </c>
      <c r="S36">
        <v>2.0575000000000001</v>
      </c>
      <c r="T36">
        <f>-(Table134[[#This Row],[time]]-2)*2</f>
        <v>-0.11500000000000021</v>
      </c>
      <c r="U36">
        <v>79.388999999999996</v>
      </c>
      <c r="V36">
        <v>2.0575000000000001</v>
      </c>
      <c r="W36">
        <f>-(Table134[[#This Row],[time]]-2)*2</f>
        <v>-0.11500000000000021</v>
      </c>
      <c r="X36">
        <v>83.126900000000006</v>
      </c>
    </row>
    <row r="37" spans="1:24" x14ac:dyDescent="0.3">
      <c r="A37">
        <v>2.1025</v>
      </c>
      <c r="B37">
        <f>-(Table134[[#This Row],[time]]-2)*2</f>
        <v>-0.20500000000000007</v>
      </c>
      <c r="C37">
        <v>86.229600000000005</v>
      </c>
      <c r="D37">
        <v>2.1025</v>
      </c>
      <c r="E37">
        <f>-(Table134[[#This Row],[time]]-2)*2</f>
        <v>-0.20500000000000007</v>
      </c>
      <c r="F37">
        <v>93.098100000000002</v>
      </c>
      <c r="G37">
        <v>2.1025</v>
      </c>
      <c r="H37">
        <f>-(Table134[[#This Row],[time]]-2)*2</f>
        <v>-0.20500000000000007</v>
      </c>
      <c r="I37">
        <v>88.616699999999994</v>
      </c>
      <c r="J37">
        <v>2.1025</v>
      </c>
      <c r="K37">
        <f>-(Table134[[#This Row],[time]]-2)*2</f>
        <v>-0.20500000000000007</v>
      </c>
      <c r="L37">
        <v>82.368799999999993</v>
      </c>
      <c r="M37">
        <v>2.1025</v>
      </c>
      <c r="N37">
        <f>-(Table134[[#This Row],[time]]-2)*2</f>
        <v>-0.20500000000000007</v>
      </c>
      <c r="O37">
        <v>82.224999999999994</v>
      </c>
      <c r="P37">
        <v>2.1025</v>
      </c>
      <c r="Q37">
        <f>-(Table134[[#This Row],[time]]-2)*2</f>
        <v>-0.20500000000000007</v>
      </c>
      <c r="R37">
        <v>85.461100000000002</v>
      </c>
      <c r="S37">
        <v>2.1025</v>
      </c>
      <c r="T37">
        <f>-(Table134[[#This Row],[time]]-2)*2</f>
        <v>-0.20500000000000007</v>
      </c>
      <c r="U37">
        <v>79.692800000000005</v>
      </c>
      <c r="V37">
        <v>2.1025</v>
      </c>
      <c r="W37">
        <f>-(Table134[[#This Row],[time]]-2)*2</f>
        <v>-0.20500000000000007</v>
      </c>
      <c r="X37">
        <v>83.026399999999995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84.941599999999994</v>
      </c>
      <c r="D38">
        <v>2.1671900000000002</v>
      </c>
      <c r="E38">
        <f>-(Table134[[#This Row],[time]]-2)*2</f>
        <v>-0.33438000000000034</v>
      </c>
      <c r="F38">
        <v>92.002499999999998</v>
      </c>
      <c r="G38">
        <v>2.1671900000000002</v>
      </c>
      <c r="H38">
        <f>-(Table134[[#This Row],[time]]-2)*2</f>
        <v>-0.33438000000000034</v>
      </c>
      <c r="I38">
        <v>85.572100000000006</v>
      </c>
      <c r="J38">
        <v>2.1671900000000002</v>
      </c>
      <c r="K38">
        <f>-(Table134[[#This Row],[time]]-2)*2</f>
        <v>-0.33438000000000034</v>
      </c>
      <c r="L38">
        <v>81.308000000000007</v>
      </c>
      <c r="M38">
        <v>2.1671900000000002</v>
      </c>
      <c r="N38">
        <f>-(Table134[[#This Row],[time]]-2)*2</f>
        <v>-0.33438000000000034</v>
      </c>
      <c r="O38">
        <v>83.070599999999999</v>
      </c>
      <c r="P38">
        <v>2.1671900000000002</v>
      </c>
      <c r="Q38">
        <f>-(Table134[[#This Row],[time]]-2)*2</f>
        <v>-0.33438000000000034</v>
      </c>
      <c r="R38">
        <v>84.276300000000006</v>
      </c>
      <c r="S38">
        <v>2.1671900000000002</v>
      </c>
      <c r="T38">
        <f>-(Table134[[#This Row],[time]]-2)*2</f>
        <v>-0.33438000000000034</v>
      </c>
      <c r="U38">
        <v>80.015100000000004</v>
      </c>
      <c r="V38">
        <v>2.1671900000000002</v>
      </c>
      <c r="W38">
        <f>-(Table134[[#This Row],[time]]-2)*2</f>
        <v>-0.33438000000000034</v>
      </c>
      <c r="X38">
        <v>82.898399999999995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82.0595</v>
      </c>
      <c r="D39">
        <v>2.2146499999999998</v>
      </c>
      <c r="E39">
        <f>-(Table134[[#This Row],[time]]-2)*2</f>
        <v>-0.42929999999999957</v>
      </c>
      <c r="F39">
        <v>90.359300000000005</v>
      </c>
      <c r="G39">
        <v>2.2146499999999998</v>
      </c>
      <c r="H39">
        <f>-(Table134[[#This Row],[time]]-2)*2</f>
        <v>-0.42929999999999957</v>
      </c>
      <c r="I39">
        <v>77.232799999999997</v>
      </c>
      <c r="J39">
        <v>2.2146499999999998</v>
      </c>
      <c r="K39">
        <f>-(Table134[[#This Row],[time]]-2)*2</f>
        <v>-0.42929999999999957</v>
      </c>
      <c r="L39">
        <v>80.316800000000001</v>
      </c>
      <c r="M39">
        <v>2.2146499999999998</v>
      </c>
      <c r="N39">
        <f>-(Table134[[#This Row],[time]]-2)*2</f>
        <v>-0.42929999999999957</v>
      </c>
      <c r="O39">
        <v>82.849800000000002</v>
      </c>
      <c r="P39">
        <v>2.2146499999999998</v>
      </c>
      <c r="Q39">
        <f>-(Table134[[#This Row],[time]]-2)*2</f>
        <v>-0.42929999999999957</v>
      </c>
      <c r="R39">
        <v>83.397000000000006</v>
      </c>
      <c r="S39">
        <v>2.2146499999999998</v>
      </c>
      <c r="T39">
        <f>-(Table134[[#This Row],[time]]-2)*2</f>
        <v>-0.42929999999999957</v>
      </c>
      <c r="U39">
        <v>80.117800000000003</v>
      </c>
      <c r="V39">
        <v>2.2146499999999998</v>
      </c>
      <c r="W39">
        <f>-(Table134[[#This Row],[time]]-2)*2</f>
        <v>-0.42929999999999957</v>
      </c>
      <c r="X39">
        <v>82.778000000000006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78.167199999999994</v>
      </c>
      <c r="D40">
        <v>2.2715999999999998</v>
      </c>
      <c r="E40">
        <f>-(Table134[[#This Row],[time]]-2)*2</f>
        <v>-0.54319999999999968</v>
      </c>
      <c r="F40">
        <v>89.084900000000005</v>
      </c>
      <c r="G40">
        <v>2.2715999999999998</v>
      </c>
      <c r="H40">
        <f>-(Table134[[#This Row],[time]]-2)*2</f>
        <v>-0.54319999999999968</v>
      </c>
      <c r="I40">
        <v>74.139300000000006</v>
      </c>
      <c r="J40">
        <v>2.2715999999999998</v>
      </c>
      <c r="K40">
        <f>-(Table134[[#This Row],[time]]-2)*2</f>
        <v>-0.54319999999999968</v>
      </c>
      <c r="L40">
        <v>79.532399999999996</v>
      </c>
      <c r="M40">
        <v>2.2715999999999998</v>
      </c>
      <c r="N40">
        <f>-(Table134[[#This Row],[time]]-2)*2</f>
        <v>-0.54319999999999968</v>
      </c>
      <c r="O40">
        <v>82.855500000000006</v>
      </c>
      <c r="P40">
        <v>2.2715999999999998</v>
      </c>
      <c r="Q40">
        <f>-(Table134[[#This Row],[time]]-2)*2</f>
        <v>-0.54319999999999968</v>
      </c>
      <c r="R40">
        <v>82.188100000000006</v>
      </c>
      <c r="S40">
        <v>2.2715999999999998</v>
      </c>
      <c r="T40">
        <f>-(Table134[[#This Row],[time]]-2)*2</f>
        <v>-0.54319999999999968</v>
      </c>
      <c r="U40">
        <v>79.794499999999999</v>
      </c>
      <c r="V40">
        <v>2.2715999999999998</v>
      </c>
      <c r="W40">
        <f>-(Table134[[#This Row],[time]]-2)*2</f>
        <v>-0.54319999999999968</v>
      </c>
      <c r="X40">
        <v>82.832499999999996</v>
      </c>
    </row>
    <row r="41" spans="1:24" x14ac:dyDescent="0.3">
      <c r="A41">
        <v>2.32233</v>
      </c>
      <c r="B41">
        <f>-(Table134[[#This Row],[time]]-2)*2</f>
        <v>-0.64466000000000001</v>
      </c>
      <c r="C41">
        <v>76.446899999999999</v>
      </c>
      <c r="D41">
        <v>2.32233</v>
      </c>
      <c r="E41">
        <f>-(Table134[[#This Row],[time]]-2)*2</f>
        <v>-0.64466000000000001</v>
      </c>
      <c r="F41">
        <v>88.210499999999996</v>
      </c>
      <c r="G41">
        <v>2.32233</v>
      </c>
      <c r="H41">
        <f>-(Table134[[#This Row],[time]]-2)*2</f>
        <v>-0.64466000000000001</v>
      </c>
      <c r="I41">
        <v>71.401499999999999</v>
      </c>
      <c r="J41">
        <v>2.32233</v>
      </c>
      <c r="K41">
        <f>-(Table134[[#This Row],[time]]-2)*2</f>
        <v>-0.64466000000000001</v>
      </c>
      <c r="L41">
        <v>79.1571</v>
      </c>
      <c r="M41">
        <v>2.32233</v>
      </c>
      <c r="N41">
        <f>-(Table134[[#This Row],[time]]-2)*2</f>
        <v>-0.64466000000000001</v>
      </c>
      <c r="O41">
        <v>82.709100000000007</v>
      </c>
      <c r="P41">
        <v>2.32233</v>
      </c>
      <c r="Q41">
        <f>-(Table134[[#This Row],[time]]-2)*2</f>
        <v>-0.64466000000000001</v>
      </c>
      <c r="R41">
        <v>81.678899999999999</v>
      </c>
      <c r="S41">
        <v>2.32233</v>
      </c>
      <c r="T41">
        <f>-(Table134[[#This Row],[time]]-2)*2</f>
        <v>-0.64466000000000001</v>
      </c>
      <c r="U41">
        <v>79.453900000000004</v>
      </c>
      <c r="V41">
        <v>2.32233</v>
      </c>
      <c r="W41">
        <f>-(Table134[[#This Row],[time]]-2)*2</f>
        <v>-0.64466000000000001</v>
      </c>
      <c r="X41">
        <v>82.837500000000006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75.332300000000004</v>
      </c>
      <c r="D42">
        <v>2.3587899999999999</v>
      </c>
      <c r="E42">
        <f>-(Table134[[#This Row],[time]]-2)*2</f>
        <v>-0.71757999999999988</v>
      </c>
      <c r="F42">
        <v>87.124899999999997</v>
      </c>
      <c r="G42">
        <v>2.3587899999999999</v>
      </c>
      <c r="H42">
        <f>-(Table134[[#This Row],[time]]-2)*2</f>
        <v>-0.71757999999999988</v>
      </c>
      <c r="I42">
        <v>70.174300000000002</v>
      </c>
      <c r="J42">
        <v>2.3587899999999999</v>
      </c>
      <c r="K42">
        <f>-(Table134[[#This Row],[time]]-2)*2</f>
        <v>-0.71757999999999988</v>
      </c>
      <c r="L42">
        <v>78.608099999999993</v>
      </c>
      <c r="M42">
        <v>2.3587899999999999</v>
      </c>
      <c r="N42">
        <f>-(Table134[[#This Row],[time]]-2)*2</f>
        <v>-0.71757999999999988</v>
      </c>
      <c r="O42">
        <v>83.374099999999999</v>
      </c>
      <c r="P42">
        <v>2.3587899999999999</v>
      </c>
      <c r="Q42">
        <f>-(Table134[[#This Row],[time]]-2)*2</f>
        <v>-0.71757999999999988</v>
      </c>
      <c r="R42">
        <v>80.776399999999995</v>
      </c>
      <c r="S42">
        <v>2.3587899999999999</v>
      </c>
      <c r="T42">
        <f>-(Table134[[#This Row],[time]]-2)*2</f>
        <v>-0.71757999999999988</v>
      </c>
      <c r="U42">
        <v>78.783900000000003</v>
      </c>
      <c r="V42">
        <v>2.3587899999999999</v>
      </c>
      <c r="W42">
        <f>-(Table134[[#This Row],[time]]-2)*2</f>
        <v>-0.71757999999999988</v>
      </c>
      <c r="X42">
        <v>83.0321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72.725099999999998</v>
      </c>
      <c r="D43">
        <v>2.4015499999999999</v>
      </c>
      <c r="E43">
        <f>-(Table134[[#This Row],[time]]-2)*2</f>
        <v>-0.8030999999999997</v>
      </c>
      <c r="F43">
        <v>85.453999999999994</v>
      </c>
      <c r="G43">
        <v>2.4015499999999999</v>
      </c>
      <c r="H43">
        <f>-(Table134[[#This Row],[time]]-2)*2</f>
        <v>-0.8030999999999997</v>
      </c>
      <c r="I43">
        <v>65.067099999999996</v>
      </c>
      <c r="J43">
        <v>2.4015499999999999</v>
      </c>
      <c r="K43">
        <f>-(Table134[[#This Row],[time]]-2)*2</f>
        <v>-0.8030999999999997</v>
      </c>
      <c r="L43">
        <v>77.492199999999997</v>
      </c>
      <c r="M43">
        <v>2.4015499999999999</v>
      </c>
      <c r="N43">
        <f>-(Table134[[#This Row],[time]]-2)*2</f>
        <v>-0.8030999999999997</v>
      </c>
      <c r="O43">
        <v>83.026300000000006</v>
      </c>
      <c r="P43">
        <v>2.4015499999999999</v>
      </c>
      <c r="Q43">
        <f>-(Table134[[#This Row],[time]]-2)*2</f>
        <v>-0.8030999999999997</v>
      </c>
      <c r="R43">
        <v>78.975499999999997</v>
      </c>
      <c r="S43">
        <v>2.4015499999999999</v>
      </c>
      <c r="T43">
        <f>-(Table134[[#This Row],[time]]-2)*2</f>
        <v>-0.8030999999999997</v>
      </c>
      <c r="U43">
        <v>77.495500000000007</v>
      </c>
      <c r="V43">
        <v>2.4015499999999999</v>
      </c>
      <c r="W43">
        <f>-(Table134[[#This Row],[time]]-2)*2</f>
        <v>-0.8030999999999997</v>
      </c>
      <c r="X43">
        <v>82.954800000000006</v>
      </c>
    </row>
    <row r="44" spans="1:24" x14ac:dyDescent="0.3">
      <c r="A44">
        <v>2.47973</v>
      </c>
      <c r="B44">
        <f>-(Table134[[#This Row],[time]]-2)*2</f>
        <v>-0.95945999999999998</v>
      </c>
      <c r="C44">
        <v>72.104699999999994</v>
      </c>
      <c r="D44">
        <v>2.47973</v>
      </c>
      <c r="E44">
        <f>-(Table134[[#This Row],[time]]-2)*2</f>
        <v>-0.95945999999999998</v>
      </c>
      <c r="F44">
        <v>84.937899999999999</v>
      </c>
      <c r="G44">
        <v>2.47973</v>
      </c>
      <c r="H44">
        <f>-(Table134[[#This Row],[time]]-2)*2</f>
        <v>-0.95945999999999998</v>
      </c>
      <c r="I44">
        <v>62.882399999999997</v>
      </c>
      <c r="J44">
        <v>2.47973</v>
      </c>
      <c r="K44">
        <f>-(Table134[[#This Row],[time]]-2)*2</f>
        <v>-0.95945999999999998</v>
      </c>
      <c r="L44">
        <v>77.144900000000007</v>
      </c>
      <c r="M44">
        <v>2.47973</v>
      </c>
      <c r="N44">
        <f>-(Table134[[#This Row],[time]]-2)*2</f>
        <v>-0.95945999999999998</v>
      </c>
      <c r="O44">
        <v>82.856800000000007</v>
      </c>
      <c r="P44">
        <v>2.47973</v>
      </c>
      <c r="Q44">
        <f>-(Table134[[#This Row],[time]]-2)*2</f>
        <v>-0.95945999999999998</v>
      </c>
      <c r="R44">
        <v>78.492599999999996</v>
      </c>
      <c r="S44">
        <v>2.47973</v>
      </c>
      <c r="T44">
        <f>-(Table134[[#This Row],[time]]-2)*2</f>
        <v>-0.95945999999999998</v>
      </c>
      <c r="U44">
        <v>77.109099999999998</v>
      </c>
      <c r="V44">
        <v>2.47973</v>
      </c>
      <c r="W44">
        <f>-(Table134[[#This Row],[time]]-2)*2</f>
        <v>-0.95945999999999998</v>
      </c>
      <c r="X44">
        <v>83.001199999999997</v>
      </c>
    </row>
    <row r="45" spans="1:24" x14ac:dyDescent="0.3">
      <c r="A45">
        <v>2.51017</v>
      </c>
      <c r="B45">
        <f>-(Table134[[#This Row],[time]]-2)*2</f>
        <v>-1.02034</v>
      </c>
      <c r="C45">
        <v>70.0946</v>
      </c>
      <c r="D45">
        <v>2.51017</v>
      </c>
      <c r="E45">
        <f>-(Table134[[#This Row],[time]]-2)*2</f>
        <v>-1.02034</v>
      </c>
      <c r="F45">
        <v>84.083299999999994</v>
      </c>
      <c r="G45">
        <v>2.51017</v>
      </c>
      <c r="H45">
        <f>-(Table134[[#This Row],[time]]-2)*2</f>
        <v>-1.02034</v>
      </c>
      <c r="I45">
        <v>61.380899999999997</v>
      </c>
      <c r="J45">
        <v>2.51017</v>
      </c>
      <c r="K45">
        <f>-(Table134[[#This Row],[time]]-2)*2</f>
        <v>-1.02034</v>
      </c>
      <c r="L45">
        <v>76.409000000000006</v>
      </c>
      <c r="M45">
        <v>2.51017</v>
      </c>
      <c r="N45">
        <f>-(Table134[[#This Row],[time]]-2)*2</f>
        <v>-1.02034</v>
      </c>
      <c r="O45">
        <v>82.54</v>
      </c>
      <c r="P45">
        <v>2.51017</v>
      </c>
      <c r="Q45">
        <f>-(Table134[[#This Row],[time]]-2)*2</f>
        <v>-1.02034</v>
      </c>
      <c r="R45">
        <v>77.52</v>
      </c>
      <c r="S45">
        <v>2.51017</v>
      </c>
      <c r="T45">
        <f>-(Table134[[#This Row],[time]]-2)*2</f>
        <v>-1.02034</v>
      </c>
      <c r="U45">
        <v>76.440799999999996</v>
      </c>
      <c r="V45">
        <v>2.51017</v>
      </c>
      <c r="W45">
        <f>-(Table134[[#This Row],[time]]-2)*2</f>
        <v>-1.02034</v>
      </c>
      <c r="X45">
        <v>83.090299999999999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67.737799999999993</v>
      </c>
      <c r="D46">
        <v>2.5632600000000001</v>
      </c>
      <c r="E46">
        <f>-(Table134[[#This Row],[time]]-2)*2</f>
        <v>-1.1265200000000002</v>
      </c>
      <c r="F46">
        <v>83.058700000000002</v>
      </c>
      <c r="G46">
        <v>2.5632600000000001</v>
      </c>
      <c r="H46">
        <f>-(Table134[[#This Row],[time]]-2)*2</f>
        <v>-1.1265200000000002</v>
      </c>
      <c r="I46">
        <v>57.362200000000001</v>
      </c>
      <c r="J46">
        <v>2.5632600000000001</v>
      </c>
      <c r="K46">
        <f>-(Table134[[#This Row],[time]]-2)*2</f>
        <v>-1.1265200000000002</v>
      </c>
      <c r="L46">
        <v>75.470100000000002</v>
      </c>
      <c r="M46">
        <v>2.5632600000000001</v>
      </c>
      <c r="N46">
        <f>-(Table134[[#This Row],[time]]-2)*2</f>
        <v>-1.1265200000000002</v>
      </c>
      <c r="O46">
        <v>81.926400000000001</v>
      </c>
      <c r="P46">
        <v>2.5632600000000001</v>
      </c>
      <c r="Q46">
        <f>-(Table134[[#This Row],[time]]-2)*2</f>
        <v>-1.1265200000000002</v>
      </c>
      <c r="R46">
        <v>76.727900000000005</v>
      </c>
      <c r="S46">
        <v>2.5632600000000001</v>
      </c>
      <c r="T46">
        <f>-(Table134[[#This Row],[time]]-2)*2</f>
        <v>-1.1265200000000002</v>
      </c>
      <c r="U46">
        <v>75.557599999999994</v>
      </c>
      <c r="V46">
        <v>2.5632600000000001</v>
      </c>
      <c r="W46">
        <f>-(Table134[[#This Row],[time]]-2)*2</f>
        <v>-1.1265200000000002</v>
      </c>
      <c r="X46">
        <v>83.112099999999998</v>
      </c>
    </row>
    <row r="47" spans="1:24" x14ac:dyDescent="0.3">
      <c r="A47">
        <v>2.61022</v>
      </c>
      <c r="B47">
        <f>-(Table134[[#This Row],[time]]-2)*2</f>
        <v>-1.22044</v>
      </c>
      <c r="C47">
        <v>65.530500000000004</v>
      </c>
      <c r="D47">
        <v>2.61022</v>
      </c>
      <c r="E47">
        <f>-(Table134[[#This Row],[time]]-2)*2</f>
        <v>-1.22044</v>
      </c>
      <c r="F47">
        <v>82.181700000000006</v>
      </c>
      <c r="G47">
        <v>2.61022</v>
      </c>
      <c r="H47">
        <f>-(Table134[[#This Row],[time]]-2)*2</f>
        <v>-1.22044</v>
      </c>
      <c r="I47">
        <v>56.180199999999999</v>
      </c>
      <c r="J47">
        <v>2.61022</v>
      </c>
      <c r="K47">
        <f>-(Table134[[#This Row],[time]]-2)*2</f>
        <v>-1.22044</v>
      </c>
      <c r="L47">
        <v>74.986599999999996</v>
      </c>
      <c r="M47">
        <v>2.61022</v>
      </c>
      <c r="N47">
        <f>-(Table134[[#This Row],[time]]-2)*2</f>
        <v>-1.22044</v>
      </c>
      <c r="O47">
        <v>81.321200000000005</v>
      </c>
      <c r="P47">
        <v>2.61022</v>
      </c>
      <c r="Q47">
        <f>-(Table134[[#This Row],[time]]-2)*2</f>
        <v>-1.22044</v>
      </c>
      <c r="R47">
        <v>75.683300000000003</v>
      </c>
      <c r="S47">
        <v>2.61022</v>
      </c>
      <c r="T47">
        <f>-(Table134[[#This Row],[time]]-2)*2</f>
        <v>-1.22044</v>
      </c>
      <c r="U47">
        <v>74.727500000000006</v>
      </c>
      <c r="V47">
        <v>2.61022</v>
      </c>
      <c r="W47">
        <f>-(Table134[[#This Row],[time]]-2)*2</f>
        <v>-1.22044</v>
      </c>
      <c r="X47">
        <v>82.419700000000006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61.985900000000001</v>
      </c>
      <c r="D48">
        <v>2.6619299999999999</v>
      </c>
      <c r="E48">
        <f>-(Table134[[#This Row],[time]]-2)*2</f>
        <v>-1.3238599999999998</v>
      </c>
      <c r="F48">
        <v>81.581299999999999</v>
      </c>
      <c r="G48">
        <v>2.6619299999999999</v>
      </c>
      <c r="H48">
        <f>-(Table134[[#This Row],[time]]-2)*2</f>
        <v>-1.3238599999999998</v>
      </c>
      <c r="I48">
        <v>52.207900000000002</v>
      </c>
      <c r="J48">
        <v>2.6619299999999999</v>
      </c>
      <c r="K48">
        <f>-(Table134[[#This Row],[time]]-2)*2</f>
        <v>-1.3238599999999998</v>
      </c>
      <c r="L48">
        <v>74.460700000000003</v>
      </c>
      <c r="M48">
        <v>2.6619299999999999</v>
      </c>
      <c r="N48">
        <f>-(Table134[[#This Row],[time]]-2)*2</f>
        <v>-1.3238599999999998</v>
      </c>
      <c r="O48">
        <v>80.553600000000003</v>
      </c>
      <c r="P48">
        <v>2.6619299999999999</v>
      </c>
      <c r="Q48">
        <f>-(Table134[[#This Row],[time]]-2)*2</f>
        <v>-1.3238599999999998</v>
      </c>
      <c r="R48">
        <v>74.557599999999994</v>
      </c>
      <c r="S48">
        <v>2.6619299999999999</v>
      </c>
      <c r="T48">
        <f>-(Table134[[#This Row],[time]]-2)*2</f>
        <v>-1.3238599999999998</v>
      </c>
      <c r="U48">
        <v>74.192899999999995</v>
      </c>
      <c r="V48">
        <v>2.6619299999999999</v>
      </c>
      <c r="W48">
        <f>-(Table134[[#This Row],[time]]-2)*2</f>
        <v>-1.3238599999999998</v>
      </c>
      <c r="X48">
        <v>82.312399999999997</v>
      </c>
    </row>
    <row r="49" spans="1:24" x14ac:dyDescent="0.3">
      <c r="A49">
        <v>2.70424</v>
      </c>
      <c r="B49">
        <f>-(Table134[[#This Row],[time]]-2)*2</f>
        <v>-1.40848</v>
      </c>
      <c r="C49">
        <v>58.9114</v>
      </c>
      <c r="D49">
        <v>2.70424</v>
      </c>
      <c r="E49">
        <f>-(Table134[[#This Row],[time]]-2)*2</f>
        <v>-1.40848</v>
      </c>
      <c r="F49">
        <v>80.8399</v>
      </c>
      <c r="G49">
        <v>2.70424</v>
      </c>
      <c r="H49">
        <f>-(Table134[[#This Row],[time]]-2)*2</f>
        <v>-1.40848</v>
      </c>
      <c r="I49">
        <v>49.915399999999998</v>
      </c>
      <c r="J49">
        <v>2.70424</v>
      </c>
      <c r="K49">
        <f>-(Table134[[#This Row],[time]]-2)*2</f>
        <v>-1.40848</v>
      </c>
      <c r="L49">
        <v>73.757999999999996</v>
      </c>
      <c r="M49">
        <v>2.70424</v>
      </c>
      <c r="N49">
        <f>-(Table134[[#This Row],[time]]-2)*2</f>
        <v>-1.40848</v>
      </c>
      <c r="O49">
        <v>80.1554</v>
      </c>
      <c r="P49">
        <v>2.70424</v>
      </c>
      <c r="Q49">
        <f>-(Table134[[#This Row],[time]]-2)*2</f>
        <v>-1.40848</v>
      </c>
      <c r="R49">
        <v>73.897599999999997</v>
      </c>
      <c r="S49">
        <v>2.70424</v>
      </c>
      <c r="T49">
        <f>-(Table134[[#This Row],[time]]-2)*2</f>
        <v>-1.40848</v>
      </c>
      <c r="U49">
        <v>73.548299999999998</v>
      </c>
      <c r="V49">
        <v>2.70424</v>
      </c>
      <c r="W49">
        <f>-(Table134[[#This Row],[time]]-2)*2</f>
        <v>-1.40848</v>
      </c>
      <c r="X49">
        <v>82.180599999999998</v>
      </c>
    </row>
    <row r="50" spans="1:24" x14ac:dyDescent="0.3">
      <c r="A50">
        <v>2.75779</v>
      </c>
      <c r="B50">
        <f>-(Table134[[#This Row],[time]]-2)*2</f>
        <v>-1.5155799999999999</v>
      </c>
      <c r="C50">
        <v>55.186999999999998</v>
      </c>
      <c r="D50">
        <v>2.75779</v>
      </c>
      <c r="E50">
        <f>-(Table134[[#This Row],[time]]-2)*2</f>
        <v>-1.5155799999999999</v>
      </c>
      <c r="F50">
        <v>80.111400000000003</v>
      </c>
      <c r="G50">
        <v>2.75779</v>
      </c>
      <c r="H50">
        <f>-(Table134[[#This Row],[time]]-2)*2</f>
        <v>-1.5155799999999999</v>
      </c>
      <c r="I50">
        <v>49.217700000000001</v>
      </c>
      <c r="J50">
        <v>2.75779</v>
      </c>
      <c r="K50">
        <f>-(Table134[[#This Row],[time]]-2)*2</f>
        <v>-1.5155799999999999</v>
      </c>
      <c r="L50">
        <v>73.068100000000001</v>
      </c>
      <c r="M50">
        <v>2.75779</v>
      </c>
      <c r="N50">
        <f>-(Table134[[#This Row],[time]]-2)*2</f>
        <v>-1.5155799999999999</v>
      </c>
      <c r="O50">
        <v>79.709500000000006</v>
      </c>
      <c r="P50">
        <v>2.75779</v>
      </c>
      <c r="Q50">
        <f>-(Table134[[#This Row],[time]]-2)*2</f>
        <v>-1.5155799999999999</v>
      </c>
      <c r="R50">
        <v>73.092600000000004</v>
      </c>
      <c r="S50">
        <v>2.75779</v>
      </c>
      <c r="T50">
        <f>-(Table134[[#This Row],[time]]-2)*2</f>
        <v>-1.5155799999999999</v>
      </c>
      <c r="U50">
        <v>72.914400000000001</v>
      </c>
      <c r="V50">
        <v>2.75779</v>
      </c>
      <c r="W50">
        <f>-(Table134[[#This Row],[time]]-2)*2</f>
        <v>-1.5155799999999999</v>
      </c>
      <c r="X50">
        <v>82.172399999999996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53.621000000000002</v>
      </c>
      <c r="D51">
        <v>2.8044500000000001</v>
      </c>
      <c r="E51">
        <f>-(Table134[[#This Row],[time]]-2)*2</f>
        <v>-1.6089000000000002</v>
      </c>
      <c r="F51">
        <v>79.405699999999996</v>
      </c>
      <c r="G51">
        <v>2.8044500000000001</v>
      </c>
      <c r="H51">
        <f>-(Table134[[#This Row],[time]]-2)*2</f>
        <v>-1.6089000000000002</v>
      </c>
      <c r="I51">
        <v>42.029000000000003</v>
      </c>
      <c r="J51">
        <v>2.8044500000000001</v>
      </c>
      <c r="K51">
        <f>-(Table134[[#This Row],[time]]-2)*2</f>
        <v>-1.6089000000000002</v>
      </c>
      <c r="L51">
        <v>72.405000000000001</v>
      </c>
      <c r="M51">
        <v>2.8044500000000001</v>
      </c>
      <c r="N51">
        <f>-(Table134[[#This Row],[time]]-2)*2</f>
        <v>-1.6089000000000002</v>
      </c>
      <c r="O51">
        <v>79.202600000000004</v>
      </c>
      <c r="P51">
        <v>2.8044500000000001</v>
      </c>
      <c r="Q51">
        <f>-(Table134[[#This Row],[time]]-2)*2</f>
        <v>-1.6089000000000002</v>
      </c>
      <c r="R51">
        <v>72.277900000000002</v>
      </c>
      <c r="S51">
        <v>2.8044500000000001</v>
      </c>
      <c r="T51">
        <f>-(Table134[[#This Row],[time]]-2)*2</f>
        <v>-1.6089000000000002</v>
      </c>
      <c r="U51">
        <v>72.304199999999994</v>
      </c>
      <c r="V51">
        <v>2.8044500000000001</v>
      </c>
      <c r="W51">
        <f>-(Table134[[#This Row],[time]]-2)*2</f>
        <v>-1.6089000000000002</v>
      </c>
      <c r="X51">
        <v>82.187200000000004</v>
      </c>
    </row>
    <row r="52" spans="1:24" x14ac:dyDescent="0.3">
      <c r="A52">
        <v>2.8546</v>
      </c>
      <c r="B52">
        <f>-(Table134[[#This Row],[time]]-2)*2</f>
        <v>-1.7092000000000001</v>
      </c>
      <c r="C52">
        <v>50.4163</v>
      </c>
      <c r="D52">
        <v>2.8546</v>
      </c>
      <c r="E52">
        <f>-(Table134[[#This Row],[time]]-2)*2</f>
        <v>-1.7092000000000001</v>
      </c>
      <c r="F52">
        <v>78.7089</v>
      </c>
      <c r="G52">
        <v>2.8546</v>
      </c>
      <c r="H52">
        <f>-(Table134[[#This Row],[time]]-2)*2</f>
        <v>-1.7092000000000001</v>
      </c>
      <c r="I52">
        <v>39.734200000000001</v>
      </c>
      <c r="J52">
        <v>2.8546</v>
      </c>
      <c r="K52">
        <f>-(Table134[[#This Row],[time]]-2)*2</f>
        <v>-1.7092000000000001</v>
      </c>
      <c r="L52">
        <v>71.763499999999993</v>
      </c>
      <c r="M52">
        <v>2.8546</v>
      </c>
      <c r="N52">
        <f>-(Table134[[#This Row],[time]]-2)*2</f>
        <v>-1.7092000000000001</v>
      </c>
      <c r="O52">
        <v>78.119399999999999</v>
      </c>
      <c r="P52">
        <v>2.8546</v>
      </c>
      <c r="Q52">
        <f>-(Table134[[#This Row],[time]]-2)*2</f>
        <v>-1.7092000000000001</v>
      </c>
      <c r="R52">
        <v>71.822699999999998</v>
      </c>
      <c r="S52">
        <v>2.8546</v>
      </c>
      <c r="T52">
        <f>-(Table134[[#This Row],[time]]-2)*2</f>
        <v>-1.7092000000000001</v>
      </c>
      <c r="U52">
        <v>71.738</v>
      </c>
      <c r="V52">
        <v>2.8546</v>
      </c>
      <c r="W52">
        <f>-(Table134[[#This Row],[time]]-2)*2</f>
        <v>-1.7092000000000001</v>
      </c>
      <c r="X52">
        <v>81.951800000000006</v>
      </c>
    </row>
    <row r="53" spans="1:24" x14ac:dyDescent="0.3">
      <c r="A53">
        <v>2.90442</v>
      </c>
      <c r="B53">
        <f>-(Table134[[#This Row],[time]]-2)*2</f>
        <v>-1.80884</v>
      </c>
      <c r="C53">
        <v>42.416400000000003</v>
      </c>
      <c r="D53">
        <v>2.90442</v>
      </c>
      <c r="E53">
        <f>-(Table134[[#This Row],[time]]-2)*2</f>
        <v>-1.80884</v>
      </c>
      <c r="F53">
        <v>77.674400000000006</v>
      </c>
      <c r="G53">
        <v>2.90442</v>
      </c>
      <c r="H53">
        <f>-(Table134[[#This Row],[time]]-2)*2</f>
        <v>-1.80884</v>
      </c>
      <c r="I53">
        <v>35.795900000000003</v>
      </c>
      <c r="J53">
        <v>2.90442</v>
      </c>
      <c r="K53">
        <f>-(Table134[[#This Row],[time]]-2)*2</f>
        <v>-1.80884</v>
      </c>
      <c r="L53">
        <v>70.878200000000007</v>
      </c>
      <c r="M53">
        <v>2.90442</v>
      </c>
      <c r="N53">
        <f>-(Table134[[#This Row],[time]]-2)*2</f>
        <v>-1.80884</v>
      </c>
      <c r="O53">
        <v>76.590400000000002</v>
      </c>
      <c r="P53">
        <v>2.90442</v>
      </c>
      <c r="Q53">
        <f>-(Table134[[#This Row],[time]]-2)*2</f>
        <v>-1.80884</v>
      </c>
      <c r="R53">
        <v>70.240300000000005</v>
      </c>
      <c r="S53">
        <v>2.90442</v>
      </c>
      <c r="T53">
        <f>-(Table134[[#This Row],[time]]-2)*2</f>
        <v>-1.80884</v>
      </c>
      <c r="U53">
        <v>71.031899999999993</v>
      </c>
      <c r="V53">
        <v>2.90442</v>
      </c>
      <c r="W53">
        <f>-(Table134[[#This Row],[time]]-2)*2</f>
        <v>-1.80884</v>
      </c>
      <c r="X53">
        <v>81.994600000000005</v>
      </c>
    </row>
    <row r="54" spans="1:24" x14ac:dyDescent="0.3">
      <c r="A54">
        <v>2.95797</v>
      </c>
      <c r="B54">
        <f>-(Table134[[#This Row],[time]]-2)*2</f>
        <v>-1.91594</v>
      </c>
      <c r="C54">
        <v>40.0396</v>
      </c>
      <c r="D54">
        <v>2.95797</v>
      </c>
      <c r="E54">
        <f>-(Table134[[#This Row],[time]]-2)*2</f>
        <v>-1.91594</v>
      </c>
      <c r="F54">
        <v>77.242999999999995</v>
      </c>
      <c r="G54">
        <v>2.95797</v>
      </c>
      <c r="H54">
        <f>-(Table134[[#This Row],[time]]-2)*2</f>
        <v>-1.91594</v>
      </c>
      <c r="I54">
        <v>33.073900000000002</v>
      </c>
      <c r="J54">
        <v>2.95797</v>
      </c>
      <c r="K54">
        <f>-(Table134[[#This Row],[time]]-2)*2</f>
        <v>-1.91594</v>
      </c>
      <c r="L54">
        <v>70.550399999999996</v>
      </c>
      <c r="M54">
        <v>2.95797</v>
      </c>
      <c r="N54">
        <f>-(Table134[[#This Row],[time]]-2)*2</f>
        <v>-1.91594</v>
      </c>
      <c r="O54">
        <v>75.962199999999996</v>
      </c>
      <c r="P54">
        <v>2.95797</v>
      </c>
      <c r="Q54">
        <f>-(Table134[[#This Row],[time]]-2)*2</f>
        <v>-1.91594</v>
      </c>
      <c r="R54">
        <v>69.963200000000001</v>
      </c>
      <c r="S54">
        <v>2.95797</v>
      </c>
      <c r="T54">
        <f>-(Table134[[#This Row],[time]]-2)*2</f>
        <v>-1.91594</v>
      </c>
      <c r="U54">
        <v>70.728899999999996</v>
      </c>
      <c r="V54">
        <v>2.95797</v>
      </c>
      <c r="W54">
        <f>-(Table134[[#This Row],[time]]-2)*2</f>
        <v>-1.91594</v>
      </c>
      <c r="X54">
        <v>82.018299999999996</v>
      </c>
    </row>
    <row r="55" spans="1:24" x14ac:dyDescent="0.3">
      <c r="A55">
        <v>3</v>
      </c>
      <c r="B55">
        <f>-(Table134[[#This Row],[time]]-2)*2</f>
        <v>-2</v>
      </c>
      <c r="C55">
        <v>34.389000000000003</v>
      </c>
      <c r="D55">
        <v>3</v>
      </c>
      <c r="E55">
        <f>-(Table134[[#This Row],[time]]-2)*2</f>
        <v>-2</v>
      </c>
      <c r="F55">
        <v>76.585700000000003</v>
      </c>
      <c r="G55">
        <v>3</v>
      </c>
      <c r="H55">
        <f>-(Table134[[#This Row],[time]]-2)*2</f>
        <v>-2</v>
      </c>
      <c r="I55">
        <v>30.398</v>
      </c>
      <c r="J55">
        <v>3</v>
      </c>
      <c r="K55">
        <f>-(Table134[[#This Row],[time]]-2)*2</f>
        <v>-2</v>
      </c>
      <c r="L55">
        <v>70.022400000000005</v>
      </c>
      <c r="M55">
        <v>3</v>
      </c>
      <c r="N55">
        <f>-(Table134[[#This Row],[time]]-2)*2</f>
        <v>-2</v>
      </c>
      <c r="O55">
        <v>74.288499999999999</v>
      </c>
      <c r="P55">
        <v>3</v>
      </c>
      <c r="Q55">
        <f>-(Table134[[#This Row],[time]]-2)*2</f>
        <v>-2</v>
      </c>
      <c r="R55">
        <v>69.162599999999998</v>
      </c>
      <c r="S55">
        <v>3</v>
      </c>
      <c r="T55">
        <f>-(Table134[[#This Row],[time]]-2)*2</f>
        <v>-2</v>
      </c>
      <c r="U55">
        <v>70.263300000000001</v>
      </c>
      <c r="V55">
        <v>3</v>
      </c>
      <c r="W55">
        <f>-(Table134[[#This Row],[time]]-2)*2</f>
        <v>-2</v>
      </c>
      <c r="X55">
        <v>82.036799999999999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C845A2-7712-46A5-985E-0E9F5C6758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CA2B2A-FC65-48C9-BC2A-86DB326EE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D7F0E57-3423-467F-B5EF-700DEA75B49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2021-01-01T05:49:43Z</dcterms:created>
  <dcterms:modified xsi:type="dcterms:W3CDTF">2021-01-01T05:54:36Z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