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acetContactArea/LatPhysNoTether/"/>
    </mc:Choice>
  </mc:AlternateContent>
  <xr:revisionPtr revIDLastSave="16" documentId="8_{E6D36BC4-D12C-4A7E-80D1-FAA2DFF6D9BA}" xr6:coauthVersionLast="45" xr6:coauthVersionMax="45" xr10:uidLastSave="{64FE2725-8B9A-40F1-86B8-11F692F4F380}"/>
  <bookViews>
    <workbookView xWindow="2232" yWindow="2232" windowWidth="17280" windowHeight="9024" xr2:uid="{0A12F2B0-E496-4FA8-B7E3-58F473E67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5" i="1" l="1"/>
  <c r="T55" i="1"/>
  <c r="Q55" i="1"/>
  <c r="N55" i="1"/>
  <c r="K55" i="1"/>
  <c r="H55" i="1"/>
  <c r="E55" i="1"/>
  <c r="B55" i="1"/>
  <c r="W54" i="1"/>
  <c r="T54" i="1"/>
  <c r="Q54" i="1"/>
  <c r="N54" i="1"/>
  <c r="K54" i="1"/>
  <c r="H54" i="1"/>
  <c r="E54" i="1"/>
  <c r="B54" i="1"/>
  <c r="W53" i="1"/>
  <c r="T53" i="1"/>
  <c r="Q53" i="1"/>
  <c r="N53" i="1"/>
  <c r="K53" i="1"/>
  <c r="H53" i="1"/>
  <c r="E53" i="1"/>
  <c r="B53" i="1"/>
  <c r="W52" i="1"/>
  <c r="T52" i="1"/>
  <c r="Q52" i="1"/>
  <c r="N52" i="1"/>
  <c r="K52" i="1"/>
  <c r="H52" i="1"/>
  <c r="E52" i="1"/>
  <c r="B52" i="1"/>
  <c r="W51" i="1"/>
  <c r="T51" i="1"/>
  <c r="Q51" i="1"/>
  <c r="N51" i="1"/>
  <c r="K51" i="1"/>
  <c r="H51" i="1"/>
  <c r="E51" i="1"/>
  <c r="B51" i="1"/>
  <c r="W50" i="1"/>
  <c r="T50" i="1"/>
  <c r="Q50" i="1"/>
  <c r="N50" i="1"/>
  <c r="K50" i="1"/>
  <c r="H50" i="1"/>
  <c r="E50" i="1"/>
  <c r="B50" i="1"/>
  <c r="W49" i="1"/>
  <c r="T49" i="1"/>
  <c r="Q49" i="1"/>
  <c r="N49" i="1"/>
  <c r="K49" i="1"/>
  <c r="H49" i="1"/>
  <c r="E49" i="1"/>
  <c r="B49" i="1"/>
  <c r="W48" i="1"/>
  <c r="T48" i="1"/>
  <c r="Q48" i="1"/>
  <c r="N48" i="1"/>
  <c r="K48" i="1"/>
  <c r="H48" i="1"/>
  <c r="E48" i="1"/>
  <c r="B48" i="1"/>
  <c r="W47" i="1"/>
  <c r="T47" i="1"/>
  <c r="Q47" i="1"/>
  <c r="N47" i="1"/>
  <c r="K47" i="1"/>
  <c r="H47" i="1"/>
  <c r="E47" i="1"/>
  <c r="B47" i="1"/>
  <c r="W46" i="1"/>
  <c r="T46" i="1"/>
  <c r="Q46" i="1"/>
  <c r="N46" i="1"/>
  <c r="K46" i="1"/>
  <c r="H46" i="1"/>
  <c r="E46" i="1"/>
  <c r="B46" i="1"/>
  <c r="W45" i="1"/>
  <c r="T45" i="1"/>
  <c r="Q45" i="1"/>
  <c r="N45" i="1"/>
  <c r="K45" i="1"/>
  <c r="H45" i="1"/>
  <c r="E45" i="1"/>
  <c r="B45" i="1"/>
  <c r="W44" i="1"/>
  <c r="T44" i="1"/>
  <c r="Q44" i="1"/>
  <c r="N44" i="1"/>
  <c r="K44" i="1"/>
  <c r="H44" i="1"/>
  <c r="E44" i="1"/>
  <c r="B44" i="1"/>
  <c r="W43" i="1"/>
  <c r="T43" i="1"/>
  <c r="Q43" i="1"/>
  <c r="N43" i="1"/>
  <c r="K43" i="1"/>
  <c r="H43" i="1"/>
  <c r="E43" i="1"/>
  <c r="B43" i="1"/>
  <c r="W42" i="1"/>
  <c r="T42" i="1"/>
  <c r="Q42" i="1"/>
  <c r="N42" i="1"/>
  <c r="K42" i="1"/>
  <c r="H42" i="1"/>
  <c r="E42" i="1"/>
  <c r="B42" i="1"/>
  <c r="W41" i="1"/>
  <c r="T41" i="1"/>
  <c r="Q41" i="1"/>
  <c r="N41" i="1"/>
  <c r="K41" i="1"/>
  <c r="H41" i="1"/>
  <c r="E41" i="1"/>
  <c r="B41" i="1"/>
  <c r="W40" i="1"/>
  <c r="T40" i="1"/>
  <c r="Q40" i="1"/>
  <c r="N40" i="1"/>
  <c r="K40" i="1"/>
  <c r="H40" i="1"/>
  <c r="E40" i="1"/>
  <c r="B40" i="1"/>
  <c r="W39" i="1"/>
  <c r="T39" i="1"/>
  <c r="Q39" i="1"/>
  <c r="N39" i="1"/>
  <c r="K39" i="1"/>
  <c r="H39" i="1"/>
  <c r="E39" i="1"/>
  <c r="B39" i="1"/>
  <c r="W38" i="1"/>
  <c r="T38" i="1"/>
  <c r="Q38" i="1"/>
  <c r="N38" i="1"/>
  <c r="K38" i="1"/>
  <c r="H38" i="1"/>
  <c r="E38" i="1"/>
  <c r="B38" i="1"/>
  <c r="W37" i="1"/>
  <c r="T37" i="1"/>
  <c r="Q37" i="1"/>
  <c r="N37" i="1"/>
  <c r="K37" i="1"/>
  <c r="H37" i="1"/>
  <c r="E37" i="1"/>
  <c r="B37" i="1"/>
  <c r="W36" i="1"/>
  <c r="T36" i="1"/>
  <c r="Q36" i="1"/>
  <c r="N36" i="1"/>
  <c r="K36" i="1"/>
  <c r="H36" i="1"/>
  <c r="E36" i="1"/>
  <c r="B36" i="1"/>
  <c r="W35" i="1"/>
  <c r="T35" i="1"/>
  <c r="Q35" i="1"/>
  <c r="N35" i="1"/>
  <c r="K35" i="1"/>
  <c r="H35" i="1"/>
  <c r="E35" i="1"/>
  <c r="B35" i="1"/>
  <c r="W26" i="1"/>
  <c r="T26" i="1"/>
  <c r="Q26" i="1"/>
  <c r="N26" i="1"/>
  <c r="K26" i="1"/>
  <c r="H26" i="1"/>
  <c r="E26" i="1"/>
  <c r="B26" i="1"/>
  <c r="W25" i="1"/>
  <c r="T25" i="1"/>
  <c r="Q25" i="1"/>
  <c r="N25" i="1"/>
  <c r="K25" i="1"/>
  <c r="H25" i="1"/>
  <c r="E25" i="1"/>
  <c r="B25" i="1"/>
  <c r="W24" i="1"/>
  <c r="T24" i="1"/>
  <c r="Q24" i="1"/>
  <c r="N24" i="1"/>
  <c r="K24" i="1"/>
  <c r="H24" i="1"/>
  <c r="E24" i="1"/>
  <c r="B24" i="1"/>
  <c r="W23" i="1"/>
  <c r="T23" i="1"/>
  <c r="Q23" i="1"/>
  <c r="N23" i="1"/>
  <c r="K23" i="1"/>
  <c r="H23" i="1"/>
  <c r="E23" i="1"/>
  <c r="B23" i="1"/>
  <c r="W22" i="1"/>
  <c r="T22" i="1"/>
  <c r="Q22" i="1"/>
  <c r="N22" i="1"/>
  <c r="K22" i="1"/>
  <c r="H22" i="1"/>
  <c r="E22" i="1"/>
  <c r="B22" i="1"/>
  <c r="W21" i="1"/>
  <c r="T21" i="1"/>
  <c r="Q21" i="1"/>
  <c r="N21" i="1"/>
  <c r="K21" i="1"/>
  <c r="H21" i="1"/>
  <c r="E21" i="1"/>
  <c r="B21" i="1"/>
  <c r="W20" i="1"/>
  <c r="T20" i="1"/>
  <c r="Q20" i="1"/>
  <c r="N20" i="1"/>
  <c r="K20" i="1"/>
  <c r="H20" i="1"/>
  <c r="E20" i="1"/>
  <c r="B20" i="1"/>
  <c r="W19" i="1"/>
  <c r="T19" i="1"/>
  <c r="Q19" i="1"/>
  <c r="N19" i="1"/>
  <c r="K19" i="1"/>
  <c r="H19" i="1"/>
  <c r="E19" i="1"/>
  <c r="B19" i="1"/>
  <c r="W18" i="1"/>
  <c r="T18" i="1"/>
  <c r="Q18" i="1"/>
  <c r="N18" i="1"/>
  <c r="K18" i="1"/>
  <c r="H18" i="1"/>
  <c r="E18" i="1"/>
  <c r="B18" i="1"/>
  <c r="W17" i="1"/>
  <c r="T17" i="1"/>
  <c r="Q17" i="1"/>
  <c r="N17" i="1"/>
  <c r="K17" i="1"/>
  <c r="H17" i="1"/>
  <c r="E17" i="1"/>
  <c r="B17" i="1"/>
  <c r="W16" i="1"/>
  <c r="T16" i="1"/>
  <c r="Q16" i="1"/>
  <c r="N16" i="1"/>
  <c r="K16" i="1"/>
  <c r="H16" i="1"/>
  <c r="E16" i="1"/>
  <c r="B16" i="1"/>
  <c r="W15" i="1"/>
  <c r="T15" i="1"/>
  <c r="Q15" i="1"/>
  <c r="N15" i="1"/>
  <c r="K15" i="1"/>
  <c r="H15" i="1"/>
  <c r="E15" i="1"/>
  <c r="B15" i="1"/>
  <c r="W14" i="1"/>
  <c r="T14" i="1"/>
  <c r="Q14" i="1"/>
  <c r="N14" i="1"/>
  <c r="K14" i="1"/>
  <c r="H14" i="1"/>
  <c r="E14" i="1"/>
  <c r="B14" i="1"/>
  <c r="W13" i="1"/>
  <c r="T13" i="1"/>
  <c r="Q13" i="1"/>
  <c r="N13" i="1"/>
  <c r="K13" i="1"/>
  <c r="H13" i="1"/>
  <c r="E13" i="1"/>
  <c r="B13" i="1"/>
  <c r="W12" i="1"/>
  <c r="T12" i="1"/>
  <c r="Q12" i="1"/>
  <c r="N12" i="1"/>
  <c r="K12" i="1"/>
  <c r="H12" i="1"/>
  <c r="E12" i="1"/>
  <c r="B12" i="1"/>
  <c r="W11" i="1"/>
  <c r="T11" i="1"/>
  <c r="Q11" i="1"/>
  <c r="N11" i="1"/>
  <c r="K11" i="1"/>
  <c r="H11" i="1"/>
  <c r="E11" i="1"/>
  <c r="B11" i="1"/>
  <c r="W10" i="1"/>
  <c r="T10" i="1"/>
  <c r="Q10" i="1"/>
  <c r="N10" i="1"/>
  <c r="K10" i="1"/>
  <c r="H10" i="1"/>
  <c r="E10" i="1"/>
  <c r="B10" i="1"/>
  <c r="W9" i="1"/>
  <c r="T9" i="1"/>
  <c r="Q9" i="1"/>
  <c r="N9" i="1"/>
  <c r="K9" i="1"/>
  <c r="H9" i="1"/>
  <c r="E9" i="1"/>
  <c r="B9" i="1"/>
  <c r="W8" i="1"/>
  <c r="T8" i="1"/>
  <c r="Q8" i="1"/>
  <c r="N8" i="1"/>
  <c r="K8" i="1"/>
  <c r="H8" i="1"/>
  <c r="E8" i="1"/>
  <c r="B8" i="1"/>
  <c r="W7" i="1"/>
  <c r="T7" i="1"/>
  <c r="Q7" i="1"/>
  <c r="N7" i="1"/>
  <c r="K7" i="1"/>
  <c r="H7" i="1"/>
  <c r="E7" i="1"/>
  <c r="B7" i="1"/>
  <c r="W6" i="1"/>
  <c r="T6" i="1"/>
  <c r="Q6" i="1"/>
  <c r="N6" i="1"/>
  <c r="K6" i="1"/>
  <c r="H6" i="1"/>
  <c r="E6" i="1"/>
  <c r="B6" i="1"/>
</calcChain>
</file>

<file path=xl/sharedStrings.xml><?xml version="1.0" encoding="utf-8"?>
<sst xmlns="http://schemas.openxmlformats.org/spreadsheetml/2006/main" count="75" uniqueCount="20">
  <si>
    <t>Facet Contact Area (CAREA)</t>
  </si>
  <si>
    <t>units=</t>
  </si>
  <si>
    <t>mm^2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</si>
  <si>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</si>
  <si>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</si>
  <si>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</si>
  <si>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</si>
  <si>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</si>
  <si>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</si>
  <si>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</si>
  <si>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</si>
  <si>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</si>
  <si>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</si>
  <si>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 xml:space="preserve">CAREA </t>
  </si>
  <si>
    <t>CAREA</t>
  </si>
  <si>
    <t>moment is negative bc of rotation</t>
  </si>
  <si>
    <t>5P  LatPhys NoTether</t>
  </si>
  <si>
    <t>S2_5P_LatPhys_NoTether.odb</t>
  </si>
  <si>
    <t>5N LatPhysNoTether</t>
  </si>
  <si>
    <t>S2_5N_LatPhys_NoTether.odb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</si>
</sst>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C94E7-1620-41AE-B3F2-EA83CBEC2ACB}" name="Table1" displayName="Table1" ref="A5:C26" totalsRowShown="0">
  <autoFilter ref="A5:C26" xr:uid="{99702B83-3C46-4F3E-860F-FA8C61E3B090}"/>
  <tableColumns count="3">
    <tableColumn id="1" xr3:uid="{BC69627D-3471-4E67-92C9-C62BA0701B5D}" name="time"/>
    <tableColumn id="2" xr3:uid="{DD54AAA2-6F0F-40FD-9A18-D8BDE7A61B6A}" name="moment" dataDxfId="15">
      <calculatedColumnFormula>(Table1[[#This Row],[time]]-2)*2</calculatedColumnFormula>
    </tableColumn>
    <tableColumn id="3" xr3:uid="{4435BDED-D070-4906-897C-475D12889DC3}" name="CAREA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5704E6-BE42-4B0F-923A-183AE5062789}" name="Table2" displayName="Table2" ref="D5:F26" totalsRowShown="0">
  <autoFilter ref="D5:F26" xr:uid="{CBF87B11-1C0C-4B80-B857-CAF9124B048B}"/>
  <tableColumns count="3">
    <tableColumn id="1" xr3:uid="{850B8FE3-21FB-4654-A0FD-B06C5D10979B}" name="time"/>
    <tableColumn id="2" xr3:uid="{EBAB7915-A612-4781-9BE8-F1D5B0DF08B9}" name="moment" dataDxfId="14">
      <calculatedColumnFormula>(Table2[[#This Row],[time]]-2)*2</calculatedColumnFormula>
    </tableColumn>
    <tableColumn id="3" xr3:uid="{D21AEAC3-4FD0-4516-A13E-AF51F73246A8}" name="CAREA 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0EA3BA-A6B3-4DF4-806F-9B980B1FAB5D}" name="Table3" displayName="Table3" ref="G5:I26" totalsRowShown="0">
  <autoFilter ref="G5:I26" xr:uid="{BC6C25B9-ACE9-48D2-AFC8-B2229F708505}"/>
  <tableColumns count="3">
    <tableColumn id="1" xr3:uid="{F77585F1-7CDA-41B8-993C-5DB814BBE403}" name="time"/>
    <tableColumn id="2" xr3:uid="{686F9530-7253-4A41-B314-7C8EC9F3E967}" name="moment" dataDxfId="13">
      <calculatedColumnFormula>(Table3[[#This Row],[time]]-2)*2</calculatedColumnFormula>
    </tableColumn>
    <tableColumn id="3" xr3:uid="{219C15C0-F366-4858-B9CC-B9CF150FD491}" name="CAREA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CA91F6-555C-481B-B8B0-88BE279453A5}" name="Table4" displayName="Table4" ref="J5:L26" totalsRowShown="0">
  <autoFilter ref="J5:L26" xr:uid="{95CB9A5E-50CA-4F7A-B3BD-6892BD20C873}"/>
  <tableColumns count="3">
    <tableColumn id="1" xr3:uid="{66CA0179-68D4-405A-BFE9-78CF0B3D6347}" name="time"/>
    <tableColumn id="2" xr3:uid="{8C7ADAE1-45DB-4400-842D-FF267CD0E1E0}" name="moment" dataDxfId="12">
      <calculatedColumnFormula>(Table4[[#This Row],[time]]-2)*2</calculatedColumnFormula>
    </tableColumn>
    <tableColumn id="3" xr3:uid="{91F56FBF-BA38-485C-9DFF-248BB3375D88}" name="CAREA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CD9C89-51CD-4E7E-99DD-5E307FD4AD79}" name="Table5" displayName="Table5" ref="M5:O26" totalsRowShown="0">
  <autoFilter ref="M5:O26" xr:uid="{AF0F82C5-FEFB-4D4B-9414-EA88C9310A5C}"/>
  <tableColumns count="3">
    <tableColumn id="1" xr3:uid="{2E82CBBE-6B74-40E9-989E-D9AFCF8AA284}" name="time"/>
    <tableColumn id="2" xr3:uid="{F612E5FC-0E9C-4EA9-848C-65AB227345B2}" name="moment" dataDxfId="11">
      <calculatedColumnFormula>(Table5[[#This Row],[time]]-2)*2</calculatedColumnFormula>
    </tableColumn>
    <tableColumn id="3" xr3:uid="{48EB01A0-E06E-45CB-91C9-8B3A29082A47}" name="CAREA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2EF00A-194A-4044-96F4-CFD5AADADA13}" name="Table6" displayName="Table6" ref="P5:R26" totalsRowShown="0">
  <autoFilter ref="P5:R26" xr:uid="{258E43E1-F57D-42AE-9524-EDAACF83EA45}"/>
  <tableColumns count="3">
    <tableColumn id="1" xr3:uid="{FB543319-0622-4B73-8908-2466389E9489}" name="time"/>
    <tableColumn id="2" xr3:uid="{A0AB5272-172D-436D-BB2C-83E36F5CB4AF}" name="moment" dataDxfId="10">
      <calculatedColumnFormula>(Table6[[#This Row],[time]]-2)*2</calculatedColumnFormula>
    </tableColumn>
    <tableColumn id="3" xr3:uid="{F4144404-B90D-4834-B909-372BD5F5FFED}" name="CAREA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ED2521-7A06-40D7-9E6F-6930FE3C9E0B}" name="Table7" displayName="Table7" ref="S5:U26" totalsRowShown="0">
  <autoFilter ref="S5:U26" xr:uid="{41B9CF87-E991-425A-B034-B8BF0C03944B}"/>
  <tableColumns count="3">
    <tableColumn id="1" xr3:uid="{DFB2DD68-9914-43FC-AD34-57AF8F109A2C}" name="time"/>
    <tableColumn id="2" xr3:uid="{D5D916B4-D333-4BA7-8CF1-C7B3C29AE507}" name="moment" dataDxfId="9">
      <calculatedColumnFormula>(Table7[[#This Row],[time]]-2)*2</calculatedColumnFormula>
    </tableColumn>
    <tableColumn id="3" xr3:uid="{34B2AA67-2F9E-42AA-BDE3-54964E89A0E8}" name="CAREA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242CD2-0935-4325-95F9-E41B65B58FC3}" name="Table8" displayName="Table8" ref="V5:X26" totalsRowShown="0">
  <autoFilter ref="V5:X26" xr:uid="{DDBD9948-8ADD-4AE2-920B-CB0FAEB81052}"/>
  <tableColumns count="3">
    <tableColumn id="1" xr3:uid="{7A40E1D9-7CBF-459D-97E1-8A2FFC86529D}" name="time"/>
    <tableColumn id="2" xr3:uid="{C90A71C9-11CD-4190-9B76-16A6F6972CDA}" name="moment" dataDxfId="8">
      <calculatedColumnFormula>(Table8[[#This Row],[time]]-2)*2</calculatedColumnFormula>
    </tableColumn>
    <tableColumn id="3" xr3:uid="{6B58E90D-B6C5-42F9-AD4F-8C99AB05632F}" name="CAREA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938E14-8C22-4277-8AC9-B63ECE3499BF}" name="Table134" displayName="Table134" ref="A34:C55" totalsRowShown="0">
  <autoFilter ref="A34:C55" xr:uid="{D2AF1C96-4DE2-46F7-A106-E783E7736EE1}"/>
  <tableColumns count="3">
    <tableColumn id="1" xr3:uid="{0B8500DE-272D-4055-9673-72C55D6A710C}" name="time"/>
    <tableColumn id="2" xr3:uid="{D04133B3-C44D-46B4-8F69-792A3EA623CA}" name="moment" dataDxfId="7">
      <calculatedColumnFormula>-(Table134[[#This Row],[time]]-2)*2</calculatedColumnFormula>
    </tableColumn>
    <tableColumn id="3" xr3:uid="{1223D78B-82BC-4D82-8F14-F140DFAAE2C7}" name="CAREA 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F1D2EF2-B7AD-479A-93DE-1C988ABF28E3}" name="Table235" displayName="Table235" ref="D34:F55" totalsRowShown="0">
  <autoFilter ref="D34:F55" xr:uid="{AA44B44E-2242-4A51-81BF-01E834BA03D9}"/>
  <tableColumns count="3">
    <tableColumn id="1" xr3:uid="{C5AA0563-D410-43AB-AC19-1212F0AA70F3}" name="time"/>
    <tableColumn id="2" xr3:uid="{EE784A4E-8590-4784-AC68-25A1833894A0}" name="moment" dataDxfId="6">
      <calculatedColumnFormula>-(Table134[[#This Row],[time]]-2)*2</calculatedColumnFormula>
    </tableColumn>
    <tableColumn id="3" xr3:uid="{A08AA3EA-1B90-4FBC-B4E6-EB7F58F19CAB}" name="CAREA 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304F0-68B3-40D9-88CE-3B4079813CA3}" name="Table336" displayName="Table336" ref="G34:I55" totalsRowShown="0">
  <autoFilter ref="G34:I55" xr:uid="{278BB2BE-EE80-4352-83EA-91B0BE4C61B0}"/>
  <tableColumns count="3">
    <tableColumn id="1" xr3:uid="{0E321079-7417-4B81-9EC9-52C709A5F660}" name="time"/>
    <tableColumn id="2" xr3:uid="{F591F6E3-AE37-48B5-8CC2-8B13A62EE8A2}" name="moment" dataDxfId="5">
      <calculatedColumnFormula>-(Table134[[#This Row],[time]]-2)*2</calculatedColumnFormula>
    </tableColumn>
    <tableColumn id="3" xr3:uid="{7AD5758A-180E-4739-B072-9105853A26DC}" name="CAREA"/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BFEF738-F953-4884-9D4E-3DCC3BDB4AE5}" name="Table437" displayName="Table437" ref="J34:L55" totalsRowShown="0">
  <autoFilter ref="J34:L55" xr:uid="{3BE852A7-4309-4CB9-A812-8E1E96FDDD90}"/>
  <tableColumns count="3">
    <tableColumn id="1" xr3:uid="{983D9AA6-76B2-4719-84D2-11EE274C038F}" name="time"/>
    <tableColumn id="2" xr3:uid="{7911D865-DC95-4FD8-88BA-E8A50F08AE5E}" name="moment" dataDxfId="4">
      <calculatedColumnFormula>-(Table134[[#This Row],[time]]-2)*2</calculatedColumnFormula>
    </tableColumn>
    <tableColumn id="3" xr3:uid="{FA7002E7-5FA0-48D3-8791-4681406EB045}" name="CAREA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DA63D7-B30D-48F4-B08D-00A7BD8DC8AA}" name="Table538" displayName="Table538" ref="M34:O55" totalsRowShown="0">
  <autoFilter ref="M34:O55" xr:uid="{ABAB13F1-CE56-45F6-915A-19FD03409F52}"/>
  <tableColumns count="3">
    <tableColumn id="1" xr3:uid="{D7ADFB17-520E-4987-A5A8-B8FA01698E81}" name="time"/>
    <tableColumn id="2" xr3:uid="{9B61B957-F50D-4589-8A84-3411BA15DB1F}" name="moment" dataDxfId="3">
      <calculatedColumnFormula>-(Table134[[#This Row],[time]]-2)*2</calculatedColumnFormula>
    </tableColumn>
    <tableColumn id="3" xr3:uid="{92AC92A0-54A5-498C-889C-D889CD5C1631}" name="CAREA"/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48E1C4-E146-4EBF-AAE8-9E612EC48F0C}" name="Table639" displayName="Table639" ref="P34:R55" totalsRowShown="0">
  <autoFilter ref="P34:R55" xr:uid="{34CB730E-4B4F-46BF-BBAF-2738352DCD15}"/>
  <tableColumns count="3">
    <tableColumn id="1" xr3:uid="{6C7C0A3A-9097-490F-A554-562CB07CCC9E}" name="time"/>
    <tableColumn id="2" xr3:uid="{2240471B-F6F4-4E6C-B82C-B4E008692B48}" name="moment" dataDxfId="2">
      <calculatedColumnFormula>-(Table134[[#This Row],[time]]-2)*2</calculatedColumnFormula>
    </tableColumn>
    <tableColumn id="3" xr3:uid="{2D498692-2238-4A1F-84B3-FF829F462592}" name="CAREA"/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141811E-469C-4A49-8AA3-AB8A2A563F4E}" name="Table740" displayName="Table740" ref="S34:U55" totalsRowShown="0">
  <autoFilter ref="S34:U55" xr:uid="{515EB7CB-EC4C-45D4-932E-0F1B1E24D806}"/>
  <tableColumns count="3">
    <tableColumn id="1" xr3:uid="{09D73A9C-7766-4203-8254-231748413E33}" name="time"/>
    <tableColumn id="2" xr3:uid="{C6FCCBEA-2F2E-40E5-8D2A-57C3D39A7B94}" name="moment" dataDxfId="1">
      <calculatedColumnFormula>-(Table134[[#This Row],[time]]-2)*2</calculatedColumnFormula>
    </tableColumn>
    <tableColumn id="3" xr3:uid="{B369A58A-EC45-493B-AF41-181B196C2886}" name="CAREA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AAE8C3B-C281-49D2-9BE8-9FC11828193E}" name="Table841" displayName="Table841" ref="V34:X55" totalsRowShown="0">
  <autoFilter ref="V34:X55" xr:uid="{07A774AC-6110-495F-98ED-BB0D4E7A5067}"/>
  <tableColumns count="3">
    <tableColumn id="1" xr3:uid="{1DA44593-E7A9-40B9-80DC-6BEDEC6FCBB0}" name="time"/>
    <tableColumn id="2" xr3:uid="{C91B7607-CB0E-4D78-ABC5-11431FE0149F}" name="moment" dataDxfId="0">
      <calculatedColumnFormula>-(Table134[[#This Row],[time]]-2)*2</calculatedColumnFormula>
    </tableColumn>
    <tableColumn id="3" xr3:uid="{45A435B0-F7BE-42A3-8F07-BD852C8856A5}" name="CAR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7384-9F57-4C22-9CC1-43F96A24A683}">
  <dimension ref="A1:X55"/>
  <sheetViews>
    <sheetView tabSelected="1" topLeftCell="O1" workbookViewId="0">
      <selection activeCell="X6" sqref="X6:X26"/>
    </sheetView>
  </sheetViews>
  <sheetFormatPr defaultRowHeight="14.4" x14ac:dyDescent="0.3"/>
  <sheetData>
    <row r="1" spans="1:24" x14ac:dyDescent="0.3">
      <c r="A1" t="s">
        <v>16</v>
      </c>
      <c r="D1" t="s">
        <v>0</v>
      </c>
    </row>
    <row r="2" spans="1:24" x14ac:dyDescent="0.3">
      <c r="A2" t="s">
        <v>17</v>
      </c>
      <c r="D2" t="s">
        <v>1</v>
      </c>
      <c r="E2" t="s">
        <v>2</v>
      </c>
    </row>
    <row r="4" spans="1:24" x14ac:dyDescent="0.3">
      <c r="A4" t="s">
        <v>3</v>
      </c>
      <c r="D4" t="s">
        <v>4</v>
      </c>
      <c r="G4" t="s">
        <v>5</v>
      </c>
      <c r="J4" t="s">
        <v>6</v>
      </c>
      <c r="M4" t="s">
        <v>7</v>
      </c>
      <c r="P4" t="s">
        <v>8</v>
      </c>
      <c r="S4" t="s">
        <v>9</v>
      </c>
      <c r="V4" t="s">
        <v>10</v>
      </c>
    </row>
    <row r="5" spans="1:24" x14ac:dyDescent="0.3">
      <c r="A5" t="s">
        <v>11</v>
      </c>
      <c r="B5" t="s">
        <v>12</v>
      </c>
      <c r="C5" t="s">
        <v>13</v>
      </c>
      <c r="D5" t="s">
        <v>11</v>
      </c>
      <c r="E5" t="s">
        <v>12</v>
      </c>
      <c r="F5" t="s">
        <v>13</v>
      </c>
      <c r="G5" t="s">
        <v>11</v>
      </c>
      <c r="H5" t="s">
        <v>12</v>
      </c>
      <c r="I5" t="s">
        <v>14</v>
      </c>
      <c r="J5" t="s">
        <v>11</v>
      </c>
      <c r="K5" t="s">
        <v>12</v>
      </c>
      <c r="L5" t="s">
        <v>14</v>
      </c>
      <c r="M5" t="s">
        <v>11</v>
      </c>
      <c r="N5" t="s">
        <v>12</v>
      </c>
      <c r="O5" t="s">
        <v>14</v>
      </c>
      <c r="P5" t="s">
        <v>11</v>
      </c>
      <c r="Q5" t="s">
        <v>12</v>
      </c>
      <c r="R5" t="s">
        <v>14</v>
      </c>
      <c r="S5" t="s">
        <v>11</v>
      </c>
      <c r="T5" t="s">
        <v>12</v>
      </c>
      <c r="U5" t="s">
        <v>14</v>
      </c>
      <c r="V5" t="s">
        <v>11</v>
      </c>
      <c r="W5" t="s">
        <v>12</v>
      </c>
      <c r="X5" t="s">
        <v>14</v>
      </c>
    </row>
    <row r="6" spans="1:24" x14ac:dyDescent="0.3">
      <c r="A6">
        <v>2</v>
      </c>
      <c r="B6">
        <f>(Table1[[#This Row],[time]]-2)*2</f>
        <v>0</v>
      </c>
      <c r="C6">
        <v>80.561000000000007</v>
      </c>
      <c r="D6">
        <v>2</v>
      </c>
      <c r="E6">
        <f>(Table2[[#This Row],[time]]-2)*2</f>
        <v>0</v>
      </c>
      <c r="F6">
        <v>87.831800000000001</v>
      </c>
      <c r="G6">
        <v>2</v>
      </c>
      <c r="H6">
        <f>(Table3[[#This Row],[time]]-2)*2</f>
        <v>0</v>
      </c>
      <c r="I6">
        <v>85.166700000000006</v>
      </c>
      <c r="J6">
        <v>2</v>
      </c>
      <c r="K6">
        <f>(Table4[[#This Row],[time]]-2)*2</f>
        <v>0</v>
      </c>
      <c r="L6">
        <v>79.101699999999994</v>
      </c>
      <c r="M6">
        <v>2</v>
      </c>
      <c r="N6">
        <f>(Table5[[#This Row],[time]]-2)*2</f>
        <v>0</v>
      </c>
      <c r="O6">
        <v>83.227800000000002</v>
      </c>
      <c r="P6">
        <v>2</v>
      </c>
      <c r="Q6">
        <f>(Table6[[#This Row],[time]]-2)*2</f>
        <v>0</v>
      </c>
      <c r="R6">
        <v>83.949600000000004</v>
      </c>
      <c r="S6">
        <v>2</v>
      </c>
      <c r="T6">
        <f>(Table7[[#This Row],[time]]-2)*2</f>
        <v>0</v>
      </c>
      <c r="U6">
        <v>78.459999999999994</v>
      </c>
      <c r="V6">
        <v>2</v>
      </c>
      <c r="W6">
        <f>(Table8[[#This Row],[time]]-2)*2</f>
        <v>0</v>
      </c>
      <c r="X6">
        <v>83.006</v>
      </c>
    </row>
    <row r="7" spans="1:24" x14ac:dyDescent="0.3">
      <c r="A7">
        <v>2.0575000000000001</v>
      </c>
      <c r="B7">
        <f>(Table1[[#This Row],[time]]-2)*2</f>
        <v>0.11500000000000021</v>
      </c>
      <c r="C7">
        <v>88.782200000000003</v>
      </c>
      <c r="D7">
        <v>2.0575000000000001</v>
      </c>
      <c r="E7">
        <f>(Table2[[#This Row],[time]]-2)*2</f>
        <v>0.11500000000000021</v>
      </c>
      <c r="F7">
        <v>96.129499999999993</v>
      </c>
      <c r="G7">
        <v>2.0575000000000001</v>
      </c>
      <c r="H7">
        <f>(Table3[[#This Row],[time]]-2)*2</f>
        <v>0.11500000000000021</v>
      </c>
      <c r="I7">
        <v>86.759600000000006</v>
      </c>
      <c r="J7">
        <v>2.0575000000000001</v>
      </c>
      <c r="K7">
        <f>(Table4[[#This Row],[time]]-2)*2</f>
        <v>0.11500000000000021</v>
      </c>
      <c r="L7">
        <v>87.893900000000002</v>
      </c>
      <c r="M7">
        <v>2.0575000000000001</v>
      </c>
      <c r="N7">
        <f>(Table5[[#This Row],[time]]-2)*2</f>
        <v>0.11500000000000021</v>
      </c>
      <c r="O7">
        <v>81.170299999999997</v>
      </c>
      <c r="P7">
        <v>2.0575000000000001</v>
      </c>
      <c r="Q7">
        <f>(Table6[[#This Row],[time]]-2)*2</f>
        <v>0.11500000000000021</v>
      </c>
      <c r="R7">
        <v>89.345100000000002</v>
      </c>
      <c r="S7">
        <v>2.0575000000000001</v>
      </c>
      <c r="T7">
        <f>(Table7[[#This Row],[time]]-2)*2</f>
        <v>0.11500000000000021</v>
      </c>
      <c r="U7">
        <v>78.350899999999996</v>
      </c>
      <c r="V7">
        <v>2.0575000000000001</v>
      </c>
      <c r="W7">
        <f>(Table8[[#This Row],[time]]-2)*2</f>
        <v>0.11500000000000021</v>
      </c>
      <c r="X7">
        <v>83.399199999999993</v>
      </c>
    </row>
    <row r="8" spans="1:24" x14ac:dyDescent="0.3">
      <c r="A8">
        <v>2.1025</v>
      </c>
      <c r="B8">
        <f>(Table1[[#This Row],[time]]-2)*2</f>
        <v>0.20500000000000007</v>
      </c>
      <c r="C8">
        <v>86.653000000000006</v>
      </c>
      <c r="D8">
        <v>2.1025</v>
      </c>
      <c r="E8">
        <f>(Table2[[#This Row],[time]]-2)*2</f>
        <v>0.20500000000000007</v>
      </c>
      <c r="F8">
        <v>97.322800000000001</v>
      </c>
      <c r="G8">
        <v>2.1025</v>
      </c>
      <c r="H8">
        <f>(Table3[[#This Row],[time]]-2)*2</f>
        <v>0.20500000000000007</v>
      </c>
      <c r="I8">
        <v>85.155600000000007</v>
      </c>
      <c r="J8">
        <v>2.1025</v>
      </c>
      <c r="K8">
        <f>(Table4[[#This Row],[time]]-2)*2</f>
        <v>0.20500000000000007</v>
      </c>
      <c r="L8">
        <v>88.949799999999996</v>
      </c>
      <c r="M8">
        <v>2.1025</v>
      </c>
      <c r="N8">
        <f>(Table5[[#This Row],[time]]-2)*2</f>
        <v>0.20500000000000007</v>
      </c>
      <c r="O8">
        <v>79.469300000000004</v>
      </c>
      <c r="P8">
        <v>2.1025</v>
      </c>
      <c r="Q8">
        <f>(Table6[[#This Row],[time]]-2)*2</f>
        <v>0.20500000000000007</v>
      </c>
      <c r="R8">
        <v>92.313400000000001</v>
      </c>
      <c r="S8">
        <v>2.1025</v>
      </c>
      <c r="T8">
        <f>(Table7[[#This Row],[time]]-2)*2</f>
        <v>0.20500000000000007</v>
      </c>
      <c r="U8">
        <v>77.713499999999996</v>
      </c>
      <c r="V8">
        <v>2.1025</v>
      </c>
      <c r="W8">
        <f>(Table8[[#This Row],[time]]-2)*2</f>
        <v>0.20500000000000007</v>
      </c>
      <c r="X8">
        <v>83.432000000000002</v>
      </c>
    </row>
    <row r="9" spans="1:24" x14ac:dyDescent="0.3">
      <c r="A9">
        <v>2.1671900000000002</v>
      </c>
      <c r="B9">
        <f>(Table1[[#This Row],[time]]-2)*2</f>
        <v>0.33438000000000034</v>
      </c>
      <c r="C9">
        <v>85.091800000000006</v>
      </c>
      <c r="D9">
        <v>2.1671900000000002</v>
      </c>
      <c r="E9">
        <f>(Table2[[#This Row],[time]]-2)*2</f>
        <v>0.33438000000000034</v>
      </c>
      <c r="F9">
        <v>99.031700000000001</v>
      </c>
      <c r="G9">
        <v>2.1671900000000002</v>
      </c>
      <c r="H9">
        <f>(Table3[[#This Row],[time]]-2)*2</f>
        <v>0.33438000000000034</v>
      </c>
      <c r="I9">
        <v>83.47</v>
      </c>
      <c r="J9">
        <v>2.1671900000000002</v>
      </c>
      <c r="K9">
        <f>(Table4[[#This Row],[time]]-2)*2</f>
        <v>0.33438000000000034</v>
      </c>
      <c r="L9">
        <v>89.827299999999994</v>
      </c>
      <c r="M9">
        <v>2.1671900000000002</v>
      </c>
      <c r="N9">
        <f>(Table5[[#This Row],[time]]-2)*2</f>
        <v>0.33438000000000034</v>
      </c>
      <c r="O9">
        <v>77.085300000000004</v>
      </c>
      <c r="P9">
        <v>2.1671900000000002</v>
      </c>
      <c r="Q9">
        <f>(Table6[[#This Row],[time]]-2)*2</f>
        <v>0.33438000000000034</v>
      </c>
      <c r="R9">
        <v>92.289599999999993</v>
      </c>
      <c r="S9">
        <v>2.1671900000000002</v>
      </c>
      <c r="T9">
        <f>(Table7[[#This Row],[time]]-2)*2</f>
        <v>0.33438000000000034</v>
      </c>
      <c r="U9">
        <v>77.590599999999995</v>
      </c>
      <c r="V9">
        <v>2.1671900000000002</v>
      </c>
      <c r="W9">
        <f>(Table8[[#This Row],[time]]-2)*2</f>
        <v>0.33438000000000034</v>
      </c>
      <c r="X9">
        <v>83.089200000000005</v>
      </c>
    </row>
    <row r="10" spans="1:24" x14ac:dyDescent="0.3">
      <c r="A10">
        <v>2.2146499999999998</v>
      </c>
      <c r="B10">
        <f>(Table1[[#This Row],[time]]-2)*2</f>
        <v>0.42929999999999957</v>
      </c>
      <c r="C10">
        <v>83.494200000000006</v>
      </c>
      <c r="D10">
        <v>2.2146499999999998</v>
      </c>
      <c r="E10">
        <f>(Table2[[#This Row],[time]]-2)*2</f>
        <v>0.42929999999999957</v>
      </c>
      <c r="F10">
        <v>100.003</v>
      </c>
      <c r="G10">
        <v>2.2146499999999998</v>
      </c>
      <c r="H10">
        <f>(Table3[[#This Row],[time]]-2)*2</f>
        <v>0.42929999999999957</v>
      </c>
      <c r="I10">
        <v>83.004999999999995</v>
      </c>
      <c r="J10">
        <v>2.2146499999999998</v>
      </c>
      <c r="K10">
        <f>(Table4[[#This Row],[time]]-2)*2</f>
        <v>0.42929999999999957</v>
      </c>
      <c r="L10">
        <v>89.881399999999999</v>
      </c>
      <c r="M10">
        <v>2.2146499999999998</v>
      </c>
      <c r="N10">
        <f>(Table5[[#This Row],[time]]-2)*2</f>
        <v>0.42929999999999957</v>
      </c>
      <c r="O10">
        <v>75.556399999999996</v>
      </c>
      <c r="P10">
        <v>2.2146499999999998</v>
      </c>
      <c r="Q10">
        <f>(Table6[[#This Row],[time]]-2)*2</f>
        <v>0.42929999999999957</v>
      </c>
      <c r="R10">
        <v>93.079099999999997</v>
      </c>
      <c r="S10">
        <v>2.2146499999999998</v>
      </c>
      <c r="T10">
        <f>(Table7[[#This Row],[time]]-2)*2</f>
        <v>0.42929999999999957</v>
      </c>
      <c r="U10">
        <v>77.607200000000006</v>
      </c>
      <c r="V10">
        <v>2.2146499999999998</v>
      </c>
      <c r="W10">
        <f>(Table8[[#This Row],[time]]-2)*2</f>
        <v>0.42929999999999957</v>
      </c>
      <c r="X10">
        <v>82.4529</v>
      </c>
    </row>
    <row r="11" spans="1:24" x14ac:dyDescent="0.3">
      <c r="A11">
        <v>2.2715999999999998</v>
      </c>
      <c r="B11">
        <f>(Table1[[#This Row],[time]]-2)*2</f>
        <v>0.54319999999999968</v>
      </c>
      <c r="C11">
        <v>79.5244</v>
      </c>
      <c r="D11">
        <v>2.2715999999999998</v>
      </c>
      <c r="E11">
        <f>(Table2[[#This Row],[time]]-2)*2</f>
        <v>0.54319999999999968</v>
      </c>
      <c r="F11">
        <v>103.97799999999999</v>
      </c>
      <c r="G11">
        <v>2.2715999999999998</v>
      </c>
      <c r="H11">
        <f>(Table3[[#This Row],[time]]-2)*2</f>
        <v>0.54319999999999968</v>
      </c>
      <c r="I11">
        <v>82.304000000000002</v>
      </c>
      <c r="J11">
        <v>2.2715999999999998</v>
      </c>
      <c r="K11">
        <f>(Table4[[#This Row],[time]]-2)*2</f>
        <v>0.54319999999999968</v>
      </c>
      <c r="L11">
        <v>89.974199999999996</v>
      </c>
      <c r="M11">
        <v>2.2715999999999998</v>
      </c>
      <c r="N11">
        <f>(Table5[[#This Row],[time]]-2)*2</f>
        <v>0.54319999999999968</v>
      </c>
      <c r="O11">
        <v>73.287800000000004</v>
      </c>
      <c r="P11">
        <v>2.2715999999999998</v>
      </c>
      <c r="Q11">
        <f>(Table6[[#This Row],[time]]-2)*2</f>
        <v>0.54319999999999968</v>
      </c>
      <c r="R11">
        <v>94.468100000000007</v>
      </c>
      <c r="S11">
        <v>2.2715999999999998</v>
      </c>
      <c r="T11">
        <f>(Table7[[#This Row],[time]]-2)*2</f>
        <v>0.54319999999999968</v>
      </c>
      <c r="U11">
        <v>77.325800000000001</v>
      </c>
      <c r="V11">
        <v>2.2715999999999998</v>
      </c>
      <c r="W11">
        <f>(Table8[[#This Row],[time]]-2)*2</f>
        <v>0.54319999999999968</v>
      </c>
      <c r="X11">
        <v>81.855199999999996</v>
      </c>
    </row>
    <row r="12" spans="1:24" x14ac:dyDescent="0.3">
      <c r="A12">
        <v>2.32233</v>
      </c>
      <c r="B12">
        <f>(Table1[[#This Row],[time]]-2)*2</f>
        <v>0.64466000000000001</v>
      </c>
      <c r="C12">
        <v>77.509500000000003</v>
      </c>
      <c r="D12">
        <v>2.32233</v>
      </c>
      <c r="E12">
        <f>(Table2[[#This Row],[time]]-2)*2</f>
        <v>0.64466000000000001</v>
      </c>
      <c r="F12">
        <v>106.426</v>
      </c>
      <c r="G12">
        <v>2.32233</v>
      </c>
      <c r="H12">
        <f>(Table3[[#This Row],[time]]-2)*2</f>
        <v>0.64466000000000001</v>
      </c>
      <c r="I12">
        <v>81.355800000000002</v>
      </c>
      <c r="J12">
        <v>2.32233</v>
      </c>
      <c r="K12">
        <f>(Table4[[#This Row],[time]]-2)*2</f>
        <v>0.64466000000000001</v>
      </c>
      <c r="L12">
        <v>89.965900000000005</v>
      </c>
      <c r="M12">
        <v>2.32233</v>
      </c>
      <c r="N12">
        <f>(Table5[[#This Row],[time]]-2)*2</f>
        <v>0.64466000000000001</v>
      </c>
      <c r="O12">
        <v>72.120900000000006</v>
      </c>
      <c r="P12">
        <v>2.32233</v>
      </c>
      <c r="Q12">
        <f>(Table6[[#This Row],[time]]-2)*2</f>
        <v>0.64466000000000001</v>
      </c>
      <c r="R12">
        <v>94.485100000000003</v>
      </c>
      <c r="S12">
        <v>2.32233</v>
      </c>
      <c r="T12">
        <f>(Table7[[#This Row],[time]]-2)*2</f>
        <v>0.64466000000000001</v>
      </c>
      <c r="U12">
        <v>76.823300000000003</v>
      </c>
      <c r="V12">
        <v>2.32233</v>
      </c>
      <c r="W12">
        <f>(Table8[[#This Row],[time]]-2)*2</f>
        <v>0.64466000000000001</v>
      </c>
      <c r="X12">
        <v>81.387900000000002</v>
      </c>
    </row>
    <row r="13" spans="1:24" x14ac:dyDescent="0.3">
      <c r="A13">
        <v>2.3587899999999999</v>
      </c>
      <c r="B13">
        <f>(Table1[[#This Row],[time]]-2)*2</f>
        <v>0.71757999999999988</v>
      </c>
      <c r="C13">
        <v>73.805499999999995</v>
      </c>
      <c r="D13">
        <v>2.3587899999999999</v>
      </c>
      <c r="E13">
        <f>(Table2[[#This Row],[time]]-2)*2</f>
        <v>0.71757999999999988</v>
      </c>
      <c r="F13">
        <v>106.70399999999999</v>
      </c>
      <c r="G13">
        <v>2.3587899999999999</v>
      </c>
      <c r="H13">
        <f>(Table3[[#This Row],[time]]-2)*2</f>
        <v>0.71757999999999988</v>
      </c>
      <c r="I13">
        <v>80.694999999999993</v>
      </c>
      <c r="J13">
        <v>2.3587899999999999</v>
      </c>
      <c r="K13">
        <f>(Table4[[#This Row],[time]]-2)*2</f>
        <v>0.71757999999999988</v>
      </c>
      <c r="L13">
        <v>89.570999999999998</v>
      </c>
      <c r="M13">
        <v>2.3587899999999999</v>
      </c>
      <c r="N13">
        <f>(Table5[[#This Row],[time]]-2)*2</f>
        <v>0.71757999999999988</v>
      </c>
      <c r="O13">
        <v>71.184299999999993</v>
      </c>
      <c r="P13">
        <v>2.3587899999999999</v>
      </c>
      <c r="Q13">
        <f>(Table6[[#This Row],[time]]-2)*2</f>
        <v>0.71757999999999988</v>
      </c>
      <c r="R13">
        <v>94.137699999999995</v>
      </c>
      <c r="S13">
        <v>2.3587899999999999</v>
      </c>
      <c r="T13">
        <f>(Table7[[#This Row],[time]]-2)*2</f>
        <v>0.71757999999999988</v>
      </c>
      <c r="U13">
        <v>76.867699999999999</v>
      </c>
      <c r="V13">
        <v>2.3587899999999999</v>
      </c>
      <c r="W13">
        <f>(Table8[[#This Row],[time]]-2)*2</f>
        <v>0.71757999999999988</v>
      </c>
      <c r="X13">
        <v>80.884299999999996</v>
      </c>
    </row>
    <row r="14" spans="1:24" x14ac:dyDescent="0.3">
      <c r="A14">
        <v>2.4015499999999999</v>
      </c>
      <c r="B14">
        <f>(Table1[[#This Row],[time]]-2)*2</f>
        <v>0.8030999999999997</v>
      </c>
      <c r="C14">
        <v>69.957700000000003</v>
      </c>
      <c r="D14">
        <v>2.4015499999999999</v>
      </c>
      <c r="E14">
        <f>(Table2[[#This Row],[time]]-2)*2</f>
        <v>0.8030999999999997</v>
      </c>
      <c r="F14">
        <v>104.44199999999999</v>
      </c>
      <c r="G14">
        <v>2.4015499999999999</v>
      </c>
      <c r="H14">
        <f>(Table3[[#This Row],[time]]-2)*2</f>
        <v>0.8030999999999997</v>
      </c>
      <c r="I14">
        <v>79.873800000000003</v>
      </c>
      <c r="J14">
        <v>2.4015499999999999</v>
      </c>
      <c r="K14">
        <f>(Table4[[#This Row],[time]]-2)*2</f>
        <v>0.8030999999999997</v>
      </c>
      <c r="L14">
        <v>89.216300000000004</v>
      </c>
      <c r="M14">
        <v>2.4015499999999999</v>
      </c>
      <c r="N14">
        <f>(Table5[[#This Row],[time]]-2)*2</f>
        <v>0.8030999999999997</v>
      </c>
      <c r="O14">
        <v>70.136899999999997</v>
      </c>
      <c r="P14">
        <v>2.4015499999999999</v>
      </c>
      <c r="Q14">
        <f>(Table6[[#This Row],[time]]-2)*2</f>
        <v>0.8030999999999997</v>
      </c>
      <c r="R14">
        <v>94.319699999999997</v>
      </c>
      <c r="S14">
        <v>2.4015499999999999</v>
      </c>
      <c r="T14">
        <f>(Table7[[#This Row],[time]]-2)*2</f>
        <v>0.8030999999999997</v>
      </c>
      <c r="U14">
        <v>76.623800000000003</v>
      </c>
      <c r="V14">
        <v>2.4015499999999999</v>
      </c>
      <c r="W14">
        <f>(Table8[[#This Row],[time]]-2)*2</f>
        <v>0.8030999999999997</v>
      </c>
      <c r="X14">
        <v>80.336299999999994</v>
      </c>
    </row>
    <row r="15" spans="1:24" x14ac:dyDescent="0.3">
      <c r="A15">
        <v>2.47973</v>
      </c>
      <c r="B15">
        <f>(Table1[[#This Row],[time]]-2)*2</f>
        <v>0.95945999999999998</v>
      </c>
      <c r="C15">
        <v>68.364900000000006</v>
      </c>
      <c r="D15">
        <v>2.47973</v>
      </c>
      <c r="E15">
        <f>(Table2[[#This Row],[time]]-2)*2</f>
        <v>0.95945999999999998</v>
      </c>
      <c r="F15">
        <v>102.239</v>
      </c>
      <c r="G15">
        <v>2.47973</v>
      </c>
      <c r="H15">
        <f>(Table3[[#This Row],[time]]-2)*2</f>
        <v>0.95945999999999998</v>
      </c>
      <c r="I15">
        <v>79.183899999999994</v>
      </c>
      <c r="J15">
        <v>2.47973</v>
      </c>
      <c r="K15">
        <f>(Table4[[#This Row],[time]]-2)*2</f>
        <v>0.95945999999999998</v>
      </c>
      <c r="L15">
        <v>88.621899999999997</v>
      </c>
      <c r="M15">
        <v>2.47973</v>
      </c>
      <c r="N15">
        <f>(Table5[[#This Row],[time]]-2)*2</f>
        <v>0.95945999999999998</v>
      </c>
      <c r="O15">
        <v>69.098500000000001</v>
      </c>
      <c r="P15">
        <v>2.47973</v>
      </c>
      <c r="Q15">
        <f>(Table6[[#This Row],[time]]-2)*2</f>
        <v>0.95945999999999998</v>
      </c>
      <c r="R15">
        <v>93.958299999999994</v>
      </c>
      <c r="S15">
        <v>2.47973</v>
      </c>
      <c r="T15">
        <f>(Table7[[#This Row],[time]]-2)*2</f>
        <v>0.95945999999999998</v>
      </c>
      <c r="U15">
        <v>76.597300000000004</v>
      </c>
      <c r="V15">
        <v>2.47973</v>
      </c>
      <c r="W15">
        <f>(Table8[[#This Row],[time]]-2)*2</f>
        <v>0.95945999999999998</v>
      </c>
      <c r="X15">
        <v>79.844300000000004</v>
      </c>
    </row>
    <row r="16" spans="1:24" x14ac:dyDescent="0.3">
      <c r="A16">
        <v>2.51017</v>
      </c>
      <c r="B16">
        <f>(Table1[[#This Row],[time]]-2)*2</f>
        <v>1.02034</v>
      </c>
      <c r="C16">
        <v>65.602500000000006</v>
      </c>
      <c r="D16">
        <v>2.51017</v>
      </c>
      <c r="E16">
        <f>(Table2[[#This Row],[time]]-2)*2</f>
        <v>1.02034</v>
      </c>
      <c r="F16">
        <v>100.203</v>
      </c>
      <c r="G16">
        <v>2.51017</v>
      </c>
      <c r="H16">
        <f>(Table3[[#This Row],[time]]-2)*2</f>
        <v>1.02034</v>
      </c>
      <c r="I16">
        <v>77.952500000000001</v>
      </c>
      <c r="J16">
        <v>2.51017</v>
      </c>
      <c r="K16">
        <f>(Table4[[#This Row],[time]]-2)*2</f>
        <v>1.02034</v>
      </c>
      <c r="L16">
        <v>87.9208</v>
      </c>
      <c r="M16">
        <v>2.51017</v>
      </c>
      <c r="N16">
        <f>(Table5[[#This Row],[time]]-2)*2</f>
        <v>1.02034</v>
      </c>
      <c r="O16">
        <v>68.037499999999994</v>
      </c>
      <c r="P16">
        <v>2.51017</v>
      </c>
      <c r="Q16">
        <f>(Table6[[#This Row],[time]]-2)*2</f>
        <v>1.02034</v>
      </c>
      <c r="R16">
        <v>93.836299999999994</v>
      </c>
      <c r="S16">
        <v>2.51017</v>
      </c>
      <c r="T16">
        <f>(Table7[[#This Row],[time]]-2)*2</f>
        <v>1.02034</v>
      </c>
      <c r="U16">
        <v>75.686499999999995</v>
      </c>
      <c r="V16">
        <v>2.51017</v>
      </c>
      <c r="W16">
        <f>(Table8[[#This Row],[time]]-2)*2</f>
        <v>1.02034</v>
      </c>
      <c r="X16">
        <v>79.450299999999999</v>
      </c>
    </row>
    <row r="17" spans="1:24" x14ac:dyDescent="0.3">
      <c r="A17">
        <v>2.5632600000000001</v>
      </c>
      <c r="B17">
        <f>(Table1[[#This Row],[time]]-2)*2</f>
        <v>1.1265200000000002</v>
      </c>
      <c r="C17">
        <v>64.773499999999999</v>
      </c>
      <c r="D17">
        <v>2.5632600000000001</v>
      </c>
      <c r="E17">
        <f>(Table2[[#This Row],[time]]-2)*2</f>
        <v>1.1265200000000002</v>
      </c>
      <c r="F17">
        <v>99.069199999999995</v>
      </c>
      <c r="G17">
        <v>2.5632600000000001</v>
      </c>
      <c r="H17">
        <f>(Table3[[#This Row],[time]]-2)*2</f>
        <v>1.1265200000000002</v>
      </c>
      <c r="I17">
        <v>76.779200000000003</v>
      </c>
      <c r="J17">
        <v>2.5632600000000001</v>
      </c>
      <c r="K17">
        <f>(Table4[[#This Row],[time]]-2)*2</f>
        <v>1.1265200000000002</v>
      </c>
      <c r="L17">
        <v>86.932699999999997</v>
      </c>
      <c r="M17">
        <v>2.5632600000000001</v>
      </c>
      <c r="N17">
        <f>(Table5[[#This Row],[time]]-2)*2</f>
        <v>1.1265200000000002</v>
      </c>
      <c r="O17">
        <v>67.344099999999997</v>
      </c>
      <c r="P17">
        <v>2.5632600000000001</v>
      </c>
      <c r="Q17">
        <f>(Table6[[#This Row],[time]]-2)*2</f>
        <v>1.1265200000000002</v>
      </c>
      <c r="R17">
        <v>93.349699999999999</v>
      </c>
      <c r="S17">
        <v>2.5632600000000001</v>
      </c>
      <c r="T17">
        <f>(Table7[[#This Row],[time]]-2)*2</f>
        <v>1.1265200000000002</v>
      </c>
      <c r="U17">
        <v>75.521500000000003</v>
      </c>
      <c r="V17">
        <v>2.5632600000000001</v>
      </c>
      <c r="W17">
        <f>(Table8[[#This Row],[time]]-2)*2</f>
        <v>1.1265200000000002</v>
      </c>
      <c r="X17">
        <v>78.875500000000002</v>
      </c>
    </row>
    <row r="18" spans="1:24" x14ac:dyDescent="0.3">
      <c r="A18">
        <v>2.61022</v>
      </c>
      <c r="B18">
        <f>(Table1[[#This Row],[time]]-2)*2</f>
        <v>1.22044</v>
      </c>
      <c r="C18">
        <v>63.566299999999998</v>
      </c>
      <c r="D18">
        <v>2.61022</v>
      </c>
      <c r="E18">
        <f>(Table2[[#This Row],[time]]-2)*2</f>
        <v>1.22044</v>
      </c>
      <c r="F18">
        <v>97.995500000000007</v>
      </c>
      <c r="G18">
        <v>2.61022</v>
      </c>
      <c r="H18">
        <f>(Table3[[#This Row],[time]]-2)*2</f>
        <v>1.22044</v>
      </c>
      <c r="I18">
        <v>76.0124</v>
      </c>
      <c r="J18">
        <v>2.61022</v>
      </c>
      <c r="K18">
        <f>(Table4[[#This Row],[time]]-2)*2</f>
        <v>1.22044</v>
      </c>
      <c r="L18">
        <v>86.162300000000002</v>
      </c>
      <c r="M18">
        <v>2.61022</v>
      </c>
      <c r="N18">
        <f>(Table5[[#This Row],[time]]-2)*2</f>
        <v>1.22044</v>
      </c>
      <c r="O18">
        <v>66.376599999999996</v>
      </c>
      <c r="P18">
        <v>2.61022</v>
      </c>
      <c r="Q18">
        <f>(Table6[[#This Row],[time]]-2)*2</f>
        <v>1.22044</v>
      </c>
      <c r="R18">
        <v>92.921800000000005</v>
      </c>
      <c r="S18">
        <v>2.61022</v>
      </c>
      <c r="T18">
        <f>(Table7[[#This Row],[time]]-2)*2</f>
        <v>1.22044</v>
      </c>
      <c r="U18">
        <v>74.738200000000006</v>
      </c>
      <c r="V18">
        <v>2.61022</v>
      </c>
      <c r="W18">
        <f>(Table8[[#This Row],[time]]-2)*2</f>
        <v>1.22044</v>
      </c>
      <c r="X18">
        <v>78.231700000000004</v>
      </c>
    </row>
    <row r="19" spans="1:24" x14ac:dyDescent="0.3">
      <c r="A19">
        <v>2.6619299999999999</v>
      </c>
      <c r="B19">
        <f>(Table1[[#This Row],[time]]-2)*2</f>
        <v>1.3238599999999998</v>
      </c>
      <c r="C19">
        <v>62.777900000000002</v>
      </c>
      <c r="D19">
        <v>2.6619299999999999</v>
      </c>
      <c r="E19">
        <f>(Table2[[#This Row],[time]]-2)*2</f>
        <v>1.3238599999999998</v>
      </c>
      <c r="F19">
        <v>97.260900000000007</v>
      </c>
      <c r="G19">
        <v>2.6619299999999999</v>
      </c>
      <c r="H19">
        <f>(Table3[[#This Row],[time]]-2)*2</f>
        <v>1.3238599999999998</v>
      </c>
      <c r="I19">
        <v>75.203400000000002</v>
      </c>
      <c r="J19">
        <v>2.6619299999999999</v>
      </c>
      <c r="K19">
        <f>(Table4[[#This Row],[time]]-2)*2</f>
        <v>1.3238599999999998</v>
      </c>
      <c r="L19">
        <v>85.656599999999997</v>
      </c>
      <c r="M19">
        <v>2.6619299999999999</v>
      </c>
      <c r="N19">
        <f>(Table5[[#This Row],[time]]-2)*2</f>
        <v>1.3238599999999998</v>
      </c>
      <c r="O19">
        <v>65.612399999999994</v>
      </c>
      <c r="P19">
        <v>2.6619299999999999</v>
      </c>
      <c r="Q19">
        <f>(Table6[[#This Row],[time]]-2)*2</f>
        <v>1.3238599999999998</v>
      </c>
      <c r="R19">
        <v>92.409800000000004</v>
      </c>
      <c r="S19">
        <v>2.6619299999999999</v>
      </c>
      <c r="T19">
        <f>(Table7[[#This Row],[time]]-2)*2</f>
        <v>1.3238599999999998</v>
      </c>
      <c r="U19">
        <v>74.335300000000004</v>
      </c>
      <c r="V19">
        <v>2.6619299999999999</v>
      </c>
      <c r="W19">
        <f>(Table8[[#This Row],[time]]-2)*2</f>
        <v>1.3238599999999998</v>
      </c>
      <c r="X19">
        <v>77.565700000000007</v>
      </c>
    </row>
    <row r="20" spans="1:24" x14ac:dyDescent="0.3">
      <c r="A20">
        <v>2.70424</v>
      </c>
      <c r="B20">
        <f>(Table1[[#This Row],[time]]-2)*2</f>
        <v>1.40848</v>
      </c>
      <c r="C20">
        <v>61.648499999999999</v>
      </c>
      <c r="D20">
        <v>2.70424</v>
      </c>
      <c r="E20">
        <f>(Table2[[#This Row],[time]]-2)*2</f>
        <v>1.40848</v>
      </c>
      <c r="F20">
        <v>96.308199999999999</v>
      </c>
      <c r="G20">
        <v>2.70424</v>
      </c>
      <c r="H20">
        <f>(Table3[[#This Row],[time]]-2)*2</f>
        <v>1.40848</v>
      </c>
      <c r="I20">
        <v>71.554000000000002</v>
      </c>
      <c r="J20">
        <v>2.70424</v>
      </c>
      <c r="K20">
        <f>(Table4[[#This Row],[time]]-2)*2</f>
        <v>1.40848</v>
      </c>
      <c r="L20">
        <v>84.901399999999995</v>
      </c>
      <c r="M20">
        <v>2.70424</v>
      </c>
      <c r="N20">
        <f>(Table5[[#This Row],[time]]-2)*2</f>
        <v>1.40848</v>
      </c>
      <c r="O20">
        <v>64.69</v>
      </c>
      <c r="P20">
        <v>2.70424</v>
      </c>
      <c r="Q20">
        <f>(Table6[[#This Row],[time]]-2)*2</f>
        <v>1.40848</v>
      </c>
      <c r="R20">
        <v>91.729699999999994</v>
      </c>
      <c r="S20">
        <v>2.70424</v>
      </c>
      <c r="T20">
        <f>(Table7[[#This Row],[time]]-2)*2</f>
        <v>1.40848</v>
      </c>
      <c r="U20">
        <v>73.540400000000005</v>
      </c>
      <c r="V20">
        <v>2.70424</v>
      </c>
      <c r="W20">
        <f>(Table8[[#This Row],[time]]-2)*2</f>
        <v>1.40848</v>
      </c>
      <c r="X20">
        <v>76.713499999999996</v>
      </c>
    </row>
    <row r="21" spans="1:24" x14ac:dyDescent="0.3">
      <c r="A21">
        <v>2.75779</v>
      </c>
      <c r="B21">
        <f>(Table1[[#This Row],[time]]-2)*2</f>
        <v>1.5155799999999999</v>
      </c>
      <c r="C21">
        <v>61.212800000000001</v>
      </c>
      <c r="D21">
        <v>2.75779</v>
      </c>
      <c r="E21">
        <f>(Table2[[#This Row],[time]]-2)*2</f>
        <v>1.5155799999999999</v>
      </c>
      <c r="F21">
        <v>95.581599999999995</v>
      </c>
      <c r="G21">
        <v>2.75779</v>
      </c>
      <c r="H21">
        <f>(Table3[[#This Row],[time]]-2)*2</f>
        <v>1.5155799999999999</v>
      </c>
      <c r="I21">
        <v>70.341200000000001</v>
      </c>
      <c r="J21">
        <v>2.75779</v>
      </c>
      <c r="K21">
        <f>(Table4[[#This Row],[time]]-2)*2</f>
        <v>1.5155799999999999</v>
      </c>
      <c r="L21">
        <v>84.350399999999993</v>
      </c>
      <c r="M21">
        <v>2.75779</v>
      </c>
      <c r="N21">
        <f>(Table5[[#This Row],[time]]-2)*2</f>
        <v>1.5155799999999999</v>
      </c>
      <c r="O21">
        <v>63.902299999999997</v>
      </c>
      <c r="P21">
        <v>2.75779</v>
      </c>
      <c r="Q21">
        <f>(Table6[[#This Row],[time]]-2)*2</f>
        <v>1.5155799999999999</v>
      </c>
      <c r="R21">
        <v>91.289100000000005</v>
      </c>
      <c r="S21">
        <v>2.75779</v>
      </c>
      <c r="T21">
        <f>(Table7[[#This Row],[time]]-2)*2</f>
        <v>1.5155799999999999</v>
      </c>
      <c r="U21">
        <v>73.176400000000001</v>
      </c>
      <c r="V21">
        <v>2.75779</v>
      </c>
      <c r="W21">
        <f>(Table8[[#This Row],[time]]-2)*2</f>
        <v>1.5155799999999999</v>
      </c>
      <c r="X21">
        <v>76.1417</v>
      </c>
    </row>
    <row r="22" spans="1:24" x14ac:dyDescent="0.3">
      <c r="A22">
        <v>2.8044500000000001</v>
      </c>
      <c r="B22">
        <f>(Table1[[#This Row],[time]]-2)*2</f>
        <v>1.6089000000000002</v>
      </c>
      <c r="C22">
        <v>59.836500000000001</v>
      </c>
      <c r="D22">
        <v>2.8044500000000001</v>
      </c>
      <c r="E22">
        <f>(Table2[[#This Row],[time]]-2)*2</f>
        <v>1.6089000000000002</v>
      </c>
      <c r="F22">
        <v>94.603800000000007</v>
      </c>
      <c r="G22">
        <v>2.8044500000000001</v>
      </c>
      <c r="H22">
        <f>(Table3[[#This Row],[time]]-2)*2</f>
        <v>1.6089000000000002</v>
      </c>
      <c r="I22">
        <v>65.652199999999993</v>
      </c>
      <c r="J22">
        <v>2.8044500000000001</v>
      </c>
      <c r="K22">
        <f>(Table4[[#This Row],[time]]-2)*2</f>
        <v>1.6089000000000002</v>
      </c>
      <c r="L22">
        <v>83.530100000000004</v>
      </c>
      <c r="M22">
        <v>2.8044500000000001</v>
      </c>
      <c r="N22">
        <f>(Table5[[#This Row],[time]]-2)*2</f>
        <v>1.6089000000000002</v>
      </c>
      <c r="O22">
        <v>62.917099999999998</v>
      </c>
      <c r="P22">
        <v>2.8044500000000001</v>
      </c>
      <c r="Q22">
        <f>(Table6[[#This Row],[time]]-2)*2</f>
        <v>1.6089000000000002</v>
      </c>
      <c r="R22">
        <v>90.757400000000004</v>
      </c>
      <c r="S22">
        <v>2.8044500000000001</v>
      </c>
      <c r="T22">
        <f>(Table7[[#This Row],[time]]-2)*2</f>
        <v>1.6089000000000002</v>
      </c>
      <c r="U22">
        <v>72.0989</v>
      </c>
      <c r="V22">
        <v>2.8044500000000001</v>
      </c>
      <c r="W22">
        <f>(Table8[[#This Row],[time]]-2)*2</f>
        <v>1.6089000000000002</v>
      </c>
      <c r="X22">
        <v>75.435000000000002</v>
      </c>
    </row>
    <row r="23" spans="1:24" x14ac:dyDescent="0.3">
      <c r="A23">
        <v>2.8546</v>
      </c>
      <c r="B23">
        <f>(Table1[[#This Row],[time]]-2)*2</f>
        <v>1.7092000000000001</v>
      </c>
      <c r="C23">
        <v>59.363199999999999</v>
      </c>
      <c r="D23">
        <v>2.8546</v>
      </c>
      <c r="E23">
        <f>(Table2[[#This Row],[time]]-2)*2</f>
        <v>1.7092000000000001</v>
      </c>
      <c r="F23">
        <v>93.706299999999999</v>
      </c>
      <c r="G23">
        <v>2.8546</v>
      </c>
      <c r="H23">
        <f>(Table3[[#This Row],[time]]-2)*2</f>
        <v>1.7092000000000001</v>
      </c>
      <c r="I23">
        <v>64.387299999999996</v>
      </c>
      <c r="J23">
        <v>2.8546</v>
      </c>
      <c r="K23">
        <f>(Table4[[#This Row],[time]]-2)*2</f>
        <v>1.7092000000000001</v>
      </c>
      <c r="L23">
        <v>82.851100000000002</v>
      </c>
      <c r="M23">
        <v>2.8546</v>
      </c>
      <c r="N23">
        <f>(Table5[[#This Row],[time]]-2)*2</f>
        <v>1.7092000000000001</v>
      </c>
      <c r="O23">
        <v>61.567100000000003</v>
      </c>
      <c r="P23">
        <v>2.8546</v>
      </c>
      <c r="Q23">
        <f>(Table6[[#This Row],[time]]-2)*2</f>
        <v>1.7092000000000001</v>
      </c>
      <c r="R23">
        <v>90.212900000000005</v>
      </c>
      <c r="S23">
        <v>2.8546</v>
      </c>
      <c r="T23">
        <f>(Table7[[#This Row],[time]]-2)*2</f>
        <v>1.7092000000000001</v>
      </c>
      <c r="U23">
        <v>71.071299999999994</v>
      </c>
      <c r="V23">
        <v>2.8546</v>
      </c>
      <c r="W23">
        <f>(Table8[[#This Row],[time]]-2)*2</f>
        <v>1.7092000000000001</v>
      </c>
      <c r="X23">
        <v>74.672499999999999</v>
      </c>
    </row>
    <row r="24" spans="1:24" x14ac:dyDescent="0.3">
      <c r="A24">
        <v>2.90442</v>
      </c>
      <c r="B24">
        <f>(Table1[[#This Row],[time]]-2)*2</f>
        <v>1.80884</v>
      </c>
      <c r="C24">
        <v>57.970700000000001</v>
      </c>
      <c r="D24">
        <v>2.90442</v>
      </c>
      <c r="E24">
        <f>(Table2[[#This Row],[time]]-2)*2</f>
        <v>1.80884</v>
      </c>
      <c r="F24">
        <v>92.474599999999995</v>
      </c>
      <c r="G24">
        <v>2.90442</v>
      </c>
      <c r="H24">
        <f>(Table3[[#This Row],[time]]-2)*2</f>
        <v>1.80884</v>
      </c>
      <c r="I24">
        <v>58.369300000000003</v>
      </c>
      <c r="J24">
        <v>2.90442</v>
      </c>
      <c r="K24">
        <f>(Table4[[#This Row],[time]]-2)*2</f>
        <v>1.80884</v>
      </c>
      <c r="L24">
        <v>81.974000000000004</v>
      </c>
      <c r="M24">
        <v>2.90442</v>
      </c>
      <c r="N24">
        <f>(Table5[[#This Row],[time]]-2)*2</f>
        <v>1.80884</v>
      </c>
      <c r="O24">
        <v>61.311300000000003</v>
      </c>
      <c r="P24">
        <v>2.90442</v>
      </c>
      <c r="Q24">
        <f>(Table6[[#This Row],[time]]-2)*2</f>
        <v>1.80884</v>
      </c>
      <c r="R24">
        <v>89.540999999999997</v>
      </c>
      <c r="S24">
        <v>2.90442</v>
      </c>
      <c r="T24">
        <f>(Table7[[#This Row],[time]]-2)*2</f>
        <v>1.80884</v>
      </c>
      <c r="U24">
        <v>70.730999999999995</v>
      </c>
      <c r="V24">
        <v>2.90442</v>
      </c>
      <c r="W24">
        <f>(Table8[[#This Row],[time]]-2)*2</f>
        <v>1.80884</v>
      </c>
      <c r="X24">
        <v>73.887200000000007</v>
      </c>
    </row>
    <row r="25" spans="1:24" x14ac:dyDescent="0.3">
      <c r="A25">
        <v>2.95797</v>
      </c>
      <c r="B25">
        <f>(Table1[[#This Row],[time]]-2)*2</f>
        <v>1.91594</v>
      </c>
      <c r="C25">
        <v>57.512599999999999</v>
      </c>
      <c r="D25">
        <v>2.95797</v>
      </c>
      <c r="E25">
        <f>(Table2[[#This Row],[time]]-2)*2</f>
        <v>1.91594</v>
      </c>
      <c r="F25">
        <v>91.553600000000003</v>
      </c>
      <c r="G25">
        <v>2.95797</v>
      </c>
      <c r="H25">
        <f>(Table3[[#This Row],[time]]-2)*2</f>
        <v>1.91594</v>
      </c>
      <c r="I25">
        <v>57.654699999999998</v>
      </c>
      <c r="J25">
        <v>2.95797</v>
      </c>
      <c r="K25">
        <f>(Table4[[#This Row],[time]]-2)*2</f>
        <v>1.91594</v>
      </c>
      <c r="L25">
        <v>81.377899999999997</v>
      </c>
      <c r="M25">
        <v>2.95797</v>
      </c>
      <c r="N25">
        <f>(Table5[[#This Row],[time]]-2)*2</f>
        <v>1.91594</v>
      </c>
      <c r="O25">
        <v>60.910499999999999</v>
      </c>
      <c r="P25">
        <v>2.95797</v>
      </c>
      <c r="Q25">
        <f>(Table6[[#This Row],[time]]-2)*2</f>
        <v>1.91594</v>
      </c>
      <c r="R25">
        <v>89.130200000000002</v>
      </c>
      <c r="S25">
        <v>2.95797</v>
      </c>
      <c r="T25">
        <f>(Table7[[#This Row],[time]]-2)*2</f>
        <v>1.91594</v>
      </c>
      <c r="U25">
        <v>70.521600000000007</v>
      </c>
      <c r="V25">
        <v>2.95797</v>
      </c>
      <c r="W25">
        <f>(Table8[[#This Row],[time]]-2)*2</f>
        <v>1.91594</v>
      </c>
      <c r="X25">
        <v>73.342100000000002</v>
      </c>
    </row>
    <row r="26" spans="1:24" x14ac:dyDescent="0.3">
      <c r="A26">
        <v>3</v>
      </c>
      <c r="B26">
        <f>(Table1[[#This Row],[time]]-2)*2</f>
        <v>2</v>
      </c>
      <c r="C26">
        <v>56.663400000000003</v>
      </c>
      <c r="D26">
        <v>3</v>
      </c>
      <c r="E26">
        <f>(Table2[[#This Row],[time]]-2)*2</f>
        <v>2</v>
      </c>
      <c r="F26">
        <v>90.626199999999997</v>
      </c>
      <c r="G26">
        <v>3</v>
      </c>
      <c r="H26">
        <f>(Table3[[#This Row],[time]]-2)*2</f>
        <v>2</v>
      </c>
      <c r="I26">
        <v>54.110500000000002</v>
      </c>
      <c r="J26">
        <v>3</v>
      </c>
      <c r="K26">
        <f>(Table4[[#This Row],[time]]-2)*2</f>
        <v>2</v>
      </c>
      <c r="L26">
        <v>80.724599999999995</v>
      </c>
      <c r="M26">
        <v>3</v>
      </c>
      <c r="N26">
        <f>(Table5[[#This Row],[time]]-2)*2</f>
        <v>2</v>
      </c>
      <c r="O26">
        <v>60.153700000000001</v>
      </c>
      <c r="P26">
        <v>3</v>
      </c>
      <c r="Q26">
        <f>(Table6[[#This Row],[time]]-2)*2</f>
        <v>2</v>
      </c>
      <c r="R26">
        <v>88.582499999999996</v>
      </c>
      <c r="S26">
        <v>3</v>
      </c>
      <c r="T26">
        <f>(Table7[[#This Row],[time]]-2)*2</f>
        <v>2</v>
      </c>
      <c r="U26">
        <v>69.362099999999998</v>
      </c>
      <c r="V26">
        <v>3</v>
      </c>
      <c r="W26">
        <f>(Table8[[#This Row],[time]]-2)*2</f>
        <v>2</v>
      </c>
      <c r="X26">
        <v>72.754199999999997</v>
      </c>
    </row>
    <row r="29" spans="1:24" x14ac:dyDescent="0.3">
      <c r="A29" t="s">
        <v>18</v>
      </c>
      <c r="D29" t="s">
        <v>0</v>
      </c>
    </row>
    <row r="30" spans="1:24" x14ac:dyDescent="0.3">
      <c r="A30" t="s">
        <v>19</v>
      </c>
      <c r="D30" t="s">
        <v>1</v>
      </c>
      <c r="E30" t="s">
        <v>2</v>
      </c>
    </row>
    <row r="31" spans="1:24" x14ac:dyDescent="0.3">
      <c r="D31" t="s">
        <v>15</v>
      </c>
    </row>
    <row r="33" spans="1:24" x14ac:dyDescent="0.3">
      <c r="A33" t="s">
        <v>3</v>
      </c>
      <c r="D33" t="s">
        <v>4</v>
      </c>
      <c r="G33" t="s">
        <v>5</v>
      </c>
      <c r="J33" t="s">
        <v>6</v>
      </c>
      <c r="M33" t="s">
        <v>7</v>
      </c>
      <c r="P33" t="s">
        <v>8</v>
      </c>
      <c r="S33" t="s">
        <v>9</v>
      </c>
      <c r="V33" t="s">
        <v>10</v>
      </c>
    </row>
    <row r="34" spans="1:24" x14ac:dyDescent="0.3">
      <c r="A34" t="s">
        <v>11</v>
      </c>
      <c r="B34" t="s">
        <v>12</v>
      </c>
      <c r="C34" t="s">
        <v>13</v>
      </c>
      <c r="D34" t="s">
        <v>11</v>
      </c>
      <c r="E34" t="s">
        <v>12</v>
      </c>
      <c r="F34" t="s">
        <v>13</v>
      </c>
      <c r="G34" t="s">
        <v>11</v>
      </c>
      <c r="H34" t="s">
        <v>12</v>
      </c>
      <c r="I34" t="s">
        <v>14</v>
      </c>
      <c r="J34" t="s">
        <v>11</v>
      </c>
      <c r="K34" t="s">
        <v>12</v>
      </c>
      <c r="L34" t="s">
        <v>14</v>
      </c>
      <c r="M34" t="s">
        <v>11</v>
      </c>
      <c r="N34" t="s">
        <v>12</v>
      </c>
      <c r="O34" t="s">
        <v>14</v>
      </c>
      <c r="P34" t="s">
        <v>11</v>
      </c>
      <c r="Q34" t="s">
        <v>12</v>
      </c>
      <c r="R34" t="s">
        <v>14</v>
      </c>
      <c r="S34" t="s">
        <v>11</v>
      </c>
      <c r="T34" t="s">
        <v>12</v>
      </c>
      <c r="U34" t="s">
        <v>14</v>
      </c>
      <c r="V34" t="s">
        <v>11</v>
      </c>
      <c r="W34" t="s">
        <v>12</v>
      </c>
      <c r="X34" t="s">
        <v>14</v>
      </c>
    </row>
    <row r="35" spans="1:24" x14ac:dyDescent="0.3">
      <c r="A35">
        <v>2</v>
      </c>
      <c r="B35">
        <f>-(Table134[[#This Row],[time]]-2)*2</f>
        <v>0</v>
      </c>
      <c r="C35">
        <v>80.561000000000007</v>
      </c>
      <c r="D35">
        <v>2</v>
      </c>
      <c r="E35">
        <f>-(Table134[[#This Row],[time]]-2)*2</f>
        <v>0</v>
      </c>
      <c r="F35">
        <v>87.831800000000001</v>
      </c>
      <c r="G35">
        <v>2</v>
      </c>
      <c r="H35">
        <f>-(Table134[[#This Row],[time]]-2)*2</f>
        <v>0</v>
      </c>
      <c r="I35">
        <v>85.166700000000006</v>
      </c>
      <c r="J35">
        <v>2</v>
      </c>
      <c r="K35">
        <f>-(Table134[[#This Row],[time]]-2)*2</f>
        <v>0</v>
      </c>
      <c r="L35">
        <v>79.101699999999994</v>
      </c>
      <c r="M35">
        <v>2</v>
      </c>
      <c r="N35">
        <f>-(Table134[[#This Row],[time]]-2)*2</f>
        <v>0</v>
      </c>
      <c r="O35">
        <v>83.227800000000002</v>
      </c>
      <c r="P35">
        <v>2</v>
      </c>
      <c r="Q35">
        <f>-(Table134[[#This Row],[time]]-2)*2</f>
        <v>0</v>
      </c>
      <c r="R35">
        <v>83.949600000000004</v>
      </c>
      <c r="S35">
        <v>2</v>
      </c>
      <c r="T35">
        <f>-(Table134[[#This Row],[time]]-2)*2</f>
        <v>0</v>
      </c>
      <c r="U35">
        <v>78.459999999999994</v>
      </c>
      <c r="V35">
        <v>2</v>
      </c>
      <c r="W35">
        <f>-(Table134[[#This Row],[time]]-2)*2</f>
        <v>0</v>
      </c>
      <c r="X35">
        <v>83.006</v>
      </c>
    </row>
    <row r="36" spans="1:24" x14ac:dyDescent="0.3">
      <c r="A36">
        <v>2.0575000000000001</v>
      </c>
      <c r="B36">
        <f>-(Table134[[#This Row],[time]]-2)*2</f>
        <v>-0.11500000000000021</v>
      </c>
      <c r="C36">
        <v>90.123800000000003</v>
      </c>
      <c r="D36">
        <v>2.0575000000000001</v>
      </c>
      <c r="E36">
        <f>-(Table134[[#This Row],[time]]-2)*2</f>
        <v>-0.11500000000000021</v>
      </c>
      <c r="F36">
        <v>94.291399999999996</v>
      </c>
      <c r="G36">
        <v>2.0575000000000001</v>
      </c>
      <c r="H36">
        <f>-(Table134[[#This Row],[time]]-2)*2</f>
        <v>-0.11500000000000021</v>
      </c>
      <c r="I36">
        <v>89.391199999999998</v>
      </c>
      <c r="J36">
        <v>2.0575000000000001</v>
      </c>
      <c r="K36">
        <f>-(Table134[[#This Row],[time]]-2)*2</f>
        <v>-0.11500000000000021</v>
      </c>
      <c r="L36">
        <v>84.302499999999995</v>
      </c>
      <c r="M36">
        <v>2.0575000000000001</v>
      </c>
      <c r="N36">
        <f>-(Table134[[#This Row],[time]]-2)*2</f>
        <v>-0.11500000000000021</v>
      </c>
      <c r="O36">
        <v>82.528499999999994</v>
      </c>
      <c r="P36">
        <v>2.0575000000000001</v>
      </c>
      <c r="Q36">
        <f>-(Table134[[#This Row],[time]]-2)*2</f>
        <v>-0.11500000000000021</v>
      </c>
      <c r="R36">
        <v>87.433999999999997</v>
      </c>
      <c r="S36">
        <v>2.0575000000000001</v>
      </c>
      <c r="T36">
        <f>-(Table134[[#This Row],[time]]-2)*2</f>
        <v>-0.11500000000000021</v>
      </c>
      <c r="U36">
        <v>79.646100000000004</v>
      </c>
      <c r="V36">
        <v>2.0575000000000001</v>
      </c>
      <c r="W36">
        <f>-(Table134[[#This Row],[time]]-2)*2</f>
        <v>-0.11500000000000021</v>
      </c>
      <c r="X36">
        <v>82.995099999999994</v>
      </c>
    </row>
    <row r="37" spans="1:24" x14ac:dyDescent="0.3">
      <c r="A37">
        <v>2.1025</v>
      </c>
      <c r="B37">
        <f>-(Table134[[#This Row],[time]]-2)*2</f>
        <v>-0.20500000000000007</v>
      </c>
      <c r="C37">
        <v>90.634</v>
      </c>
      <c r="D37">
        <v>2.1025</v>
      </c>
      <c r="E37">
        <f>-(Table134[[#This Row],[time]]-2)*2</f>
        <v>-0.20500000000000007</v>
      </c>
      <c r="F37">
        <v>92.792000000000002</v>
      </c>
      <c r="G37">
        <v>2.1025</v>
      </c>
      <c r="H37">
        <f>-(Table134[[#This Row],[time]]-2)*2</f>
        <v>-0.20500000000000007</v>
      </c>
      <c r="I37">
        <v>90.023499999999999</v>
      </c>
      <c r="J37">
        <v>2.1025</v>
      </c>
      <c r="K37">
        <f>-(Table134[[#This Row],[time]]-2)*2</f>
        <v>-0.20500000000000007</v>
      </c>
      <c r="L37">
        <v>81.915499999999994</v>
      </c>
      <c r="M37">
        <v>2.1025</v>
      </c>
      <c r="N37">
        <f>-(Table134[[#This Row],[time]]-2)*2</f>
        <v>-0.20500000000000007</v>
      </c>
      <c r="O37">
        <v>83.681600000000003</v>
      </c>
      <c r="P37">
        <v>2.1025</v>
      </c>
      <c r="Q37">
        <f>-(Table134[[#This Row],[time]]-2)*2</f>
        <v>-0.20500000000000007</v>
      </c>
      <c r="R37">
        <v>84.068200000000004</v>
      </c>
      <c r="S37">
        <v>2.1025</v>
      </c>
      <c r="T37">
        <f>-(Table134[[#This Row],[time]]-2)*2</f>
        <v>-0.20500000000000007</v>
      </c>
      <c r="U37">
        <v>80.226200000000006</v>
      </c>
      <c r="V37">
        <v>2.1025</v>
      </c>
      <c r="W37">
        <f>-(Table134[[#This Row],[time]]-2)*2</f>
        <v>-0.20500000000000007</v>
      </c>
      <c r="X37">
        <v>82.756600000000006</v>
      </c>
    </row>
    <row r="38" spans="1:24" x14ac:dyDescent="0.3">
      <c r="A38">
        <v>2.1671900000000002</v>
      </c>
      <c r="B38">
        <f>-(Table134[[#This Row],[time]]-2)*2</f>
        <v>-0.33438000000000034</v>
      </c>
      <c r="C38">
        <v>91.5458</v>
      </c>
      <c r="D38">
        <v>2.1671900000000002</v>
      </c>
      <c r="E38">
        <f>-(Table134[[#This Row],[time]]-2)*2</f>
        <v>-0.33438000000000034</v>
      </c>
      <c r="F38">
        <v>91.3767</v>
      </c>
      <c r="G38">
        <v>2.1671900000000002</v>
      </c>
      <c r="H38">
        <f>-(Table134[[#This Row],[time]]-2)*2</f>
        <v>-0.33438000000000034</v>
      </c>
      <c r="I38">
        <v>90.451499999999996</v>
      </c>
      <c r="J38">
        <v>2.1671900000000002</v>
      </c>
      <c r="K38">
        <f>-(Table134[[#This Row],[time]]-2)*2</f>
        <v>-0.33438000000000034</v>
      </c>
      <c r="L38">
        <v>81.319199999999995</v>
      </c>
      <c r="M38">
        <v>2.1671900000000002</v>
      </c>
      <c r="N38">
        <f>-(Table134[[#This Row],[time]]-2)*2</f>
        <v>-0.33438000000000034</v>
      </c>
      <c r="O38">
        <v>83.498699999999999</v>
      </c>
      <c r="P38">
        <v>2.1671900000000002</v>
      </c>
      <c r="Q38">
        <f>-(Table134[[#This Row],[time]]-2)*2</f>
        <v>-0.33438000000000034</v>
      </c>
      <c r="R38">
        <v>82.844200000000001</v>
      </c>
      <c r="S38">
        <v>2.1671900000000002</v>
      </c>
      <c r="T38">
        <f>-(Table134[[#This Row],[time]]-2)*2</f>
        <v>-0.33438000000000034</v>
      </c>
      <c r="U38">
        <v>80.5154</v>
      </c>
      <c r="V38">
        <v>2.1671900000000002</v>
      </c>
      <c r="W38">
        <f>-(Table134[[#This Row],[time]]-2)*2</f>
        <v>-0.33438000000000034</v>
      </c>
      <c r="X38">
        <v>82.689899999999994</v>
      </c>
    </row>
    <row r="39" spans="1:24" x14ac:dyDescent="0.3">
      <c r="A39">
        <v>2.2146499999999998</v>
      </c>
      <c r="B39">
        <f>-(Table134[[#This Row],[time]]-2)*2</f>
        <v>-0.42929999999999957</v>
      </c>
      <c r="C39">
        <v>94.093599999999995</v>
      </c>
      <c r="D39">
        <v>2.2146499999999998</v>
      </c>
      <c r="E39">
        <f>-(Table134[[#This Row],[time]]-2)*2</f>
        <v>-0.42929999999999957</v>
      </c>
      <c r="F39">
        <v>89.751199999999997</v>
      </c>
      <c r="G39">
        <v>2.2146499999999998</v>
      </c>
      <c r="H39">
        <f>-(Table134[[#This Row],[time]]-2)*2</f>
        <v>-0.42929999999999957</v>
      </c>
      <c r="I39">
        <v>90.585099999999997</v>
      </c>
      <c r="J39">
        <v>2.2146499999999998</v>
      </c>
      <c r="K39">
        <f>-(Table134[[#This Row],[time]]-2)*2</f>
        <v>-0.42929999999999957</v>
      </c>
      <c r="L39">
        <v>79.848299999999995</v>
      </c>
      <c r="M39">
        <v>2.2146499999999998</v>
      </c>
      <c r="N39">
        <f>-(Table134[[#This Row],[time]]-2)*2</f>
        <v>-0.42929999999999957</v>
      </c>
      <c r="O39">
        <v>84.273099999999999</v>
      </c>
      <c r="P39">
        <v>2.2146499999999998</v>
      </c>
      <c r="Q39">
        <f>-(Table134[[#This Row],[time]]-2)*2</f>
        <v>-0.42929999999999957</v>
      </c>
      <c r="R39">
        <v>80.571700000000007</v>
      </c>
      <c r="S39">
        <v>2.2146499999999998</v>
      </c>
      <c r="T39">
        <f>-(Table134[[#This Row],[time]]-2)*2</f>
        <v>-0.42929999999999957</v>
      </c>
      <c r="U39">
        <v>80.262100000000004</v>
      </c>
      <c r="V39">
        <v>2.2146499999999998</v>
      </c>
      <c r="W39">
        <f>-(Table134[[#This Row],[time]]-2)*2</f>
        <v>-0.42929999999999957</v>
      </c>
      <c r="X39">
        <v>82.554000000000002</v>
      </c>
    </row>
    <row r="40" spans="1:24" x14ac:dyDescent="0.3">
      <c r="A40">
        <v>2.2715999999999998</v>
      </c>
      <c r="B40">
        <f>-(Table134[[#This Row],[time]]-2)*2</f>
        <v>-0.54319999999999968</v>
      </c>
      <c r="C40">
        <v>95.877300000000005</v>
      </c>
      <c r="D40">
        <v>2.2715999999999998</v>
      </c>
      <c r="E40">
        <f>-(Table134[[#This Row],[time]]-2)*2</f>
        <v>-0.54319999999999968</v>
      </c>
      <c r="F40">
        <v>88.968400000000003</v>
      </c>
      <c r="G40">
        <v>2.2715999999999998</v>
      </c>
      <c r="H40">
        <f>-(Table134[[#This Row],[time]]-2)*2</f>
        <v>-0.54319999999999968</v>
      </c>
      <c r="I40">
        <v>90.171599999999998</v>
      </c>
      <c r="J40">
        <v>2.2715999999999998</v>
      </c>
      <c r="K40">
        <f>-(Table134[[#This Row],[time]]-2)*2</f>
        <v>-0.54319999999999968</v>
      </c>
      <c r="L40">
        <v>78.703199999999995</v>
      </c>
      <c r="M40">
        <v>2.2715999999999998</v>
      </c>
      <c r="N40">
        <f>-(Table134[[#This Row],[time]]-2)*2</f>
        <v>-0.54319999999999968</v>
      </c>
      <c r="O40">
        <v>84.152600000000007</v>
      </c>
      <c r="P40">
        <v>2.2715999999999998</v>
      </c>
      <c r="Q40">
        <f>-(Table134[[#This Row],[time]]-2)*2</f>
        <v>-0.54319999999999968</v>
      </c>
      <c r="R40">
        <v>79.414699999999996</v>
      </c>
      <c r="S40">
        <v>2.2715999999999998</v>
      </c>
      <c r="T40">
        <f>-(Table134[[#This Row],[time]]-2)*2</f>
        <v>-0.54319999999999968</v>
      </c>
      <c r="U40">
        <v>79.374300000000005</v>
      </c>
      <c r="V40">
        <v>2.2715999999999998</v>
      </c>
      <c r="W40">
        <f>-(Table134[[#This Row],[time]]-2)*2</f>
        <v>-0.54319999999999968</v>
      </c>
      <c r="X40">
        <v>82.573099999999997</v>
      </c>
    </row>
    <row r="41" spans="1:24" x14ac:dyDescent="0.3">
      <c r="A41">
        <v>2.32233</v>
      </c>
      <c r="B41">
        <f>-(Table134[[#This Row],[time]]-2)*2</f>
        <v>-0.64466000000000001</v>
      </c>
      <c r="C41">
        <v>97.954800000000006</v>
      </c>
      <c r="D41">
        <v>2.32233</v>
      </c>
      <c r="E41">
        <f>-(Table134[[#This Row],[time]]-2)*2</f>
        <v>-0.64466000000000001</v>
      </c>
      <c r="F41">
        <v>87.693100000000001</v>
      </c>
      <c r="G41">
        <v>2.32233</v>
      </c>
      <c r="H41">
        <f>-(Table134[[#This Row],[time]]-2)*2</f>
        <v>-0.64466000000000001</v>
      </c>
      <c r="I41">
        <v>89.460899999999995</v>
      </c>
      <c r="J41">
        <v>2.32233</v>
      </c>
      <c r="K41">
        <f>-(Table134[[#This Row],[time]]-2)*2</f>
        <v>-0.64466000000000001</v>
      </c>
      <c r="L41">
        <v>78.260199999999998</v>
      </c>
      <c r="M41">
        <v>2.32233</v>
      </c>
      <c r="N41">
        <f>-(Table134[[#This Row],[time]]-2)*2</f>
        <v>-0.64466000000000001</v>
      </c>
      <c r="O41">
        <v>84.526899999999998</v>
      </c>
      <c r="P41">
        <v>2.32233</v>
      </c>
      <c r="Q41">
        <f>-(Table134[[#This Row],[time]]-2)*2</f>
        <v>-0.64466000000000001</v>
      </c>
      <c r="R41">
        <v>78.674499999999995</v>
      </c>
      <c r="S41">
        <v>2.32233</v>
      </c>
      <c r="T41">
        <f>-(Table134[[#This Row],[time]]-2)*2</f>
        <v>-0.64466000000000001</v>
      </c>
      <c r="U41">
        <v>77.976500000000001</v>
      </c>
      <c r="V41">
        <v>2.32233</v>
      </c>
      <c r="W41">
        <f>-(Table134[[#This Row],[time]]-2)*2</f>
        <v>-0.64466000000000001</v>
      </c>
      <c r="X41">
        <v>82.369600000000005</v>
      </c>
    </row>
    <row r="42" spans="1:24" x14ac:dyDescent="0.3">
      <c r="A42">
        <v>2.3587899999999999</v>
      </c>
      <c r="B42">
        <f>-(Table134[[#This Row],[time]]-2)*2</f>
        <v>-0.71757999999999988</v>
      </c>
      <c r="C42">
        <v>99.200500000000005</v>
      </c>
      <c r="D42">
        <v>2.3587899999999999</v>
      </c>
      <c r="E42">
        <f>-(Table134[[#This Row],[time]]-2)*2</f>
        <v>-0.71757999999999988</v>
      </c>
      <c r="F42">
        <v>86.290099999999995</v>
      </c>
      <c r="G42">
        <v>2.3587899999999999</v>
      </c>
      <c r="H42">
        <f>-(Table134[[#This Row],[time]]-2)*2</f>
        <v>-0.71757999999999988</v>
      </c>
      <c r="I42">
        <v>88.706699999999998</v>
      </c>
      <c r="J42">
        <v>2.3587899999999999</v>
      </c>
      <c r="K42">
        <f>-(Table134[[#This Row],[time]]-2)*2</f>
        <v>-0.71757999999999988</v>
      </c>
      <c r="L42">
        <v>76.836399999999998</v>
      </c>
      <c r="M42">
        <v>2.3587899999999999</v>
      </c>
      <c r="N42">
        <f>-(Table134[[#This Row],[time]]-2)*2</f>
        <v>-0.71757999999999988</v>
      </c>
      <c r="O42">
        <v>84.368099999999998</v>
      </c>
      <c r="P42">
        <v>2.3587899999999999</v>
      </c>
      <c r="Q42">
        <f>-(Table134[[#This Row],[time]]-2)*2</f>
        <v>-0.71757999999999988</v>
      </c>
      <c r="R42">
        <v>77.754099999999994</v>
      </c>
      <c r="S42">
        <v>2.3587899999999999</v>
      </c>
      <c r="T42">
        <f>-(Table134[[#This Row],[time]]-2)*2</f>
        <v>-0.71757999999999988</v>
      </c>
      <c r="U42">
        <v>76.7958</v>
      </c>
      <c r="V42">
        <v>2.3587899999999999</v>
      </c>
      <c r="W42">
        <f>-(Table134[[#This Row],[time]]-2)*2</f>
        <v>-0.71757999999999988</v>
      </c>
      <c r="X42">
        <v>82.489699999999999</v>
      </c>
    </row>
    <row r="43" spans="1:24" x14ac:dyDescent="0.3">
      <c r="A43">
        <v>2.4015499999999999</v>
      </c>
      <c r="B43">
        <f>-(Table134[[#This Row],[time]]-2)*2</f>
        <v>-0.8030999999999997</v>
      </c>
      <c r="C43">
        <v>100.26600000000001</v>
      </c>
      <c r="D43">
        <v>2.4015499999999999</v>
      </c>
      <c r="E43">
        <f>-(Table134[[#This Row],[time]]-2)*2</f>
        <v>-0.8030999999999997</v>
      </c>
      <c r="F43">
        <v>85.172799999999995</v>
      </c>
      <c r="G43">
        <v>2.4015499999999999</v>
      </c>
      <c r="H43">
        <f>-(Table134[[#This Row],[time]]-2)*2</f>
        <v>-0.8030999999999997</v>
      </c>
      <c r="I43">
        <v>87.329099999999997</v>
      </c>
      <c r="J43">
        <v>2.4015499999999999</v>
      </c>
      <c r="K43">
        <f>-(Table134[[#This Row],[time]]-2)*2</f>
        <v>-0.8030999999999997</v>
      </c>
      <c r="L43">
        <v>75.419600000000003</v>
      </c>
      <c r="M43">
        <v>2.4015499999999999</v>
      </c>
      <c r="N43">
        <f>-(Table134[[#This Row],[time]]-2)*2</f>
        <v>-0.8030999999999997</v>
      </c>
      <c r="O43">
        <v>84.484899999999996</v>
      </c>
      <c r="P43">
        <v>2.4015499999999999</v>
      </c>
      <c r="Q43">
        <f>-(Table134[[#This Row],[time]]-2)*2</f>
        <v>-0.8030999999999997</v>
      </c>
      <c r="R43">
        <v>75.930599999999998</v>
      </c>
      <c r="S43">
        <v>2.4015499999999999</v>
      </c>
      <c r="T43">
        <f>-(Table134[[#This Row],[time]]-2)*2</f>
        <v>-0.8030999999999997</v>
      </c>
      <c r="U43">
        <v>75.302899999999994</v>
      </c>
      <c r="V43">
        <v>2.4015499999999999</v>
      </c>
      <c r="W43">
        <f>-(Table134[[#This Row],[time]]-2)*2</f>
        <v>-0.8030999999999997</v>
      </c>
      <c r="X43">
        <v>82.579800000000006</v>
      </c>
    </row>
    <row r="44" spans="1:24" x14ac:dyDescent="0.3">
      <c r="A44">
        <v>2.47973</v>
      </c>
      <c r="B44">
        <f>-(Table134[[#This Row],[time]]-2)*2</f>
        <v>-0.95945999999999998</v>
      </c>
      <c r="C44">
        <v>100.863</v>
      </c>
      <c r="D44">
        <v>2.47973</v>
      </c>
      <c r="E44">
        <f>-(Table134[[#This Row],[time]]-2)*2</f>
        <v>-0.95945999999999998</v>
      </c>
      <c r="F44">
        <v>84.175200000000004</v>
      </c>
      <c r="G44">
        <v>2.47973</v>
      </c>
      <c r="H44">
        <f>-(Table134[[#This Row],[time]]-2)*2</f>
        <v>-0.95945999999999998</v>
      </c>
      <c r="I44">
        <v>86.320700000000002</v>
      </c>
      <c r="J44">
        <v>2.47973</v>
      </c>
      <c r="K44">
        <f>-(Table134[[#This Row],[time]]-2)*2</f>
        <v>-0.95945999999999998</v>
      </c>
      <c r="L44">
        <v>74.398700000000005</v>
      </c>
      <c r="M44">
        <v>2.47973</v>
      </c>
      <c r="N44">
        <f>-(Table134[[#This Row],[time]]-2)*2</f>
        <v>-0.95945999999999998</v>
      </c>
      <c r="O44">
        <v>84.084299999999999</v>
      </c>
      <c r="P44">
        <v>2.47973</v>
      </c>
      <c r="Q44">
        <f>-(Table134[[#This Row],[time]]-2)*2</f>
        <v>-0.95945999999999998</v>
      </c>
      <c r="R44">
        <v>73.844300000000004</v>
      </c>
      <c r="S44">
        <v>2.47973</v>
      </c>
      <c r="T44">
        <f>-(Table134[[#This Row],[time]]-2)*2</f>
        <v>-0.95945999999999998</v>
      </c>
      <c r="U44">
        <v>74.2928</v>
      </c>
      <c r="V44">
        <v>2.47973</v>
      </c>
      <c r="W44">
        <f>-(Table134[[#This Row],[time]]-2)*2</f>
        <v>-0.95945999999999998</v>
      </c>
      <c r="X44">
        <v>82.042400000000001</v>
      </c>
    </row>
    <row r="45" spans="1:24" x14ac:dyDescent="0.3">
      <c r="A45">
        <v>2.51017</v>
      </c>
      <c r="B45">
        <f>-(Table134[[#This Row],[time]]-2)*2</f>
        <v>-1.02034</v>
      </c>
      <c r="C45">
        <v>101.023</v>
      </c>
      <c r="D45">
        <v>2.51017</v>
      </c>
      <c r="E45">
        <f>-(Table134[[#This Row],[time]]-2)*2</f>
        <v>-1.02034</v>
      </c>
      <c r="F45">
        <v>82.879800000000003</v>
      </c>
      <c r="G45">
        <v>2.51017</v>
      </c>
      <c r="H45">
        <f>-(Table134[[#This Row],[time]]-2)*2</f>
        <v>-1.02034</v>
      </c>
      <c r="I45">
        <v>85.424999999999997</v>
      </c>
      <c r="J45">
        <v>2.51017</v>
      </c>
      <c r="K45">
        <f>-(Table134[[#This Row],[time]]-2)*2</f>
        <v>-1.02034</v>
      </c>
      <c r="L45">
        <v>73.459699999999998</v>
      </c>
      <c r="M45">
        <v>2.51017</v>
      </c>
      <c r="N45">
        <f>-(Table134[[#This Row],[time]]-2)*2</f>
        <v>-1.02034</v>
      </c>
      <c r="O45">
        <v>84.122</v>
      </c>
      <c r="P45">
        <v>2.51017</v>
      </c>
      <c r="Q45">
        <f>-(Table134[[#This Row],[time]]-2)*2</f>
        <v>-1.02034</v>
      </c>
      <c r="R45">
        <v>73.208799999999997</v>
      </c>
      <c r="S45">
        <v>2.51017</v>
      </c>
      <c r="T45">
        <f>-(Table134[[#This Row],[time]]-2)*2</f>
        <v>-1.02034</v>
      </c>
      <c r="U45">
        <v>73.357600000000005</v>
      </c>
      <c r="V45">
        <v>2.51017</v>
      </c>
      <c r="W45">
        <f>-(Table134[[#This Row],[time]]-2)*2</f>
        <v>-1.02034</v>
      </c>
      <c r="X45">
        <v>81.478300000000004</v>
      </c>
    </row>
    <row r="46" spans="1:24" x14ac:dyDescent="0.3">
      <c r="A46">
        <v>2.5632600000000001</v>
      </c>
      <c r="B46">
        <f>-(Table134[[#This Row],[time]]-2)*2</f>
        <v>-1.1265200000000002</v>
      </c>
      <c r="C46">
        <v>101.133</v>
      </c>
      <c r="D46">
        <v>2.5632600000000001</v>
      </c>
      <c r="E46">
        <f>-(Table134[[#This Row],[time]]-2)*2</f>
        <v>-1.1265200000000002</v>
      </c>
      <c r="F46">
        <v>82.291799999999995</v>
      </c>
      <c r="G46">
        <v>2.5632600000000001</v>
      </c>
      <c r="H46">
        <f>-(Table134[[#This Row],[time]]-2)*2</f>
        <v>-1.1265200000000002</v>
      </c>
      <c r="I46">
        <v>84.058800000000005</v>
      </c>
      <c r="J46">
        <v>2.5632600000000001</v>
      </c>
      <c r="K46">
        <f>-(Table134[[#This Row],[time]]-2)*2</f>
        <v>-1.1265200000000002</v>
      </c>
      <c r="L46">
        <v>72.4435</v>
      </c>
      <c r="M46">
        <v>2.5632600000000001</v>
      </c>
      <c r="N46">
        <f>-(Table134[[#This Row],[time]]-2)*2</f>
        <v>-1.1265200000000002</v>
      </c>
      <c r="O46">
        <v>83.706100000000006</v>
      </c>
      <c r="P46">
        <v>2.5632600000000001</v>
      </c>
      <c r="Q46">
        <f>-(Table134[[#This Row],[time]]-2)*2</f>
        <v>-1.1265200000000002</v>
      </c>
      <c r="R46">
        <v>71.622699999999995</v>
      </c>
      <c r="S46">
        <v>2.5632600000000001</v>
      </c>
      <c r="T46">
        <f>-(Table134[[#This Row],[time]]-2)*2</f>
        <v>-1.1265200000000002</v>
      </c>
      <c r="U46">
        <v>72.228300000000004</v>
      </c>
      <c r="V46">
        <v>2.5632600000000001</v>
      </c>
      <c r="W46">
        <f>-(Table134[[#This Row],[time]]-2)*2</f>
        <v>-1.1265200000000002</v>
      </c>
      <c r="X46">
        <v>80.770499999999998</v>
      </c>
    </row>
    <row r="47" spans="1:24" x14ac:dyDescent="0.3">
      <c r="A47">
        <v>2.61022</v>
      </c>
      <c r="B47">
        <f>-(Table134[[#This Row],[time]]-2)*2</f>
        <v>-1.22044</v>
      </c>
      <c r="C47">
        <v>101.072</v>
      </c>
      <c r="D47">
        <v>2.61022</v>
      </c>
      <c r="E47">
        <f>-(Table134[[#This Row],[time]]-2)*2</f>
        <v>-1.22044</v>
      </c>
      <c r="F47">
        <v>81.622699999999995</v>
      </c>
      <c r="G47">
        <v>2.61022</v>
      </c>
      <c r="H47">
        <f>-(Table134[[#This Row],[time]]-2)*2</f>
        <v>-1.22044</v>
      </c>
      <c r="I47">
        <v>83.015100000000004</v>
      </c>
      <c r="J47">
        <v>2.61022</v>
      </c>
      <c r="K47">
        <f>-(Table134[[#This Row],[time]]-2)*2</f>
        <v>-1.22044</v>
      </c>
      <c r="L47">
        <v>71.659300000000002</v>
      </c>
      <c r="M47">
        <v>2.61022</v>
      </c>
      <c r="N47">
        <f>-(Table134[[#This Row],[time]]-2)*2</f>
        <v>-1.22044</v>
      </c>
      <c r="O47">
        <v>83.1203</v>
      </c>
      <c r="P47">
        <v>2.61022</v>
      </c>
      <c r="Q47">
        <f>-(Table134[[#This Row],[time]]-2)*2</f>
        <v>-1.22044</v>
      </c>
      <c r="R47">
        <v>68.511300000000006</v>
      </c>
      <c r="S47">
        <v>2.61022</v>
      </c>
      <c r="T47">
        <f>-(Table134[[#This Row],[time]]-2)*2</f>
        <v>-1.22044</v>
      </c>
      <c r="U47">
        <v>71.080200000000005</v>
      </c>
      <c r="V47">
        <v>2.61022</v>
      </c>
      <c r="W47">
        <f>-(Table134[[#This Row],[time]]-2)*2</f>
        <v>-1.22044</v>
      </c>
      <c r="X47">
        <v>80.7898</v>
      </c>
    </row>
    <row r="48" spans="1:24" x14ac:dyDescent="0.3">
      <c r="A48">
        <v>2.6619299999999999</v>
      </c>
      <c r="B48">
        <f>-(Table134[[#This Row],[time]]-2)*2</f>
        <v>-1.3238599999999998</v>
      </c>
      <c r="C48">
        <v>100.83499999999999</v>
      </c>
      <c r="D48">
        <v>2.6619299999999999</v>
      </c>
      <c r="E48">
        <f>-(Table134[[#This Row],[time]]-2)*2</f>
        <v>-1.3238599999999998</v>
      </c>
      <c r="F48">
        <v>79.933499999999995</v>
      </c>
      <c r="G48">
        <v>2.6619299999999999</v>
      </c>
      <c r="H48">
        <f>-(Table134[[#This Row],[time]]-2)*2</f>
        <v>-1.3238599999999998</v>
      </c>
      <c r="I48">
        <v>82.469800000000006</v>
      </c>
      <c r="J48">
        <v>2.6619299999999999</v>
      </c>
      <c r="K48">
        <f>-(Table134[[#This Row],[time]]-2)*2</f>
        <v>-1.3238599999999998</v>
      </c>
      <c r="L48">
        <v>69.941500000000005</v>
      </c>
      <c r="M48">
        <v>2.6619299999999999</v>
      </c>
      <c r="N48">
        <f>-(Table134[[#This Row],[time]]-2)*2</f>
        <v>-1.3238599999999998</v>
      </c>
      <c r="O48">
        <v>82.863500000000002</v>
      </c>
      <c r="P48">
        <v>2.6619299999999999</v>
      </c>
      <c r="Q48">
        <f>-(Table134[[#This Row],[time]]-2)*2</f>
        <v>-1.3238599999999998</v>
      </c>
      <c r="R48">
        <v>68.315100000000001</v>
      </c>
      <c r="S48">
        <v>2.6619299999999999</v>
      </c>
      <c r="T48">
        <f>-(Table134[[#This Row],[time]]-2)*2</f>
        <v>-1.3238599999999998</v>
      </c>
      <c r="U48">
        <v>70.513400000000004</v>
      </c>
      <c r="V48">
        <v>2.6619299999999999</v>
      </c>
      <c r="W48">
        <f>-(Table134[[#This Row],[time]]-2)*2</f>
        <v>-1.3238599999999998</v>
      </c>
      <c r="X48">
        <v>79.826700000000002</v>
      </c>
    </row>
    <row r="49" spans="1:24" x14ac:dyDescent="0.3">
      <c r="A49">
        <v>2.70424</v>
      </c>
      <c r="B49">
        <f>-(Table134[[#This Row],[time]]-2)*2</f>
        <v>-1.40848</v>
      </c>
      <c r="C49">
        <v>100.24</v>
      </c>
      <c r="D49">
        <v>2.70424</v>
      </c>
      <c r="E49">
        <f>-(Table134[[#This Row],[time]]-2)*2</f>
        <v>-1.40848</v>
      </c>
      <c r="F49">
        <v>77.874399999999994</v>
      </c>
      <c r="G49">
        <v>2.70424</v>
      </c>
      <c r="H49">
        <f>-(Table134[[#This Row],[time]]-2)*2</f>
        <v>-1.40848</v>
      </c>
      <c r="I49">
        <v>81.146000000000001</v>
      </c>
      <c r="J49">
        <v>2.70424</v>
      </c>
      <c r="K49">
        <f>-(Table134[[#This Row],[time]]-2)*2</f>
        <v>-1.40848</v>
      </c>
      <c r="L49">
        <v>68.280199999999994</v>
      </c>
      <c r="M49">
        <v>2.70424</v>
      </c>
      <c r="N49">
        <f>-(Table134[[#This Row],[time]]-2)*2</f>
        <v>-1.40848</v>
      </c>
      <c r="O49">
        <v>82.1066</v>
      </c>
      <c r="P49">
        <v>2.70424</v>
      </c>
      <c r="Q49">
        <f>-(Table134[[#This Row],[time]]-2)*2</f>
        <v>-1.40848</v>
      </c>
      <c r="R49">
        <v>65.300899999999999</v>
      </c>
      <c r="S49">
        <v>2.70424</v>
      </c>
      <c r="T49">
        <f>-(Table134[[#This Row],[time]]-2)*2</f>
        <v>-1.40848</v>
      </c>
      <c r="U49">
        <v>69.111999999999995</v>
      </c>
      <c r="V49">
        <v>2.70424</v>
      </c>
      <c r="W49">
        <f>-(Table134[[#This Row],[time]]-2)*2</f>
        <v>-1.40848</v>
      </c>
      <c r="X49">
        <v>78.808199999999999</v>
      </c>
    </row>
    <row r="50" spans="1:24" x14ac:dyDescent="0.3">
      <c r="A50">
        <v>2.75779</v>
      </c>
      <c r="B50">
        <f>-(Table134[[#This Row],[time]]-2)*2</f>
        <v>-1.5155799999999999</v>
      </c>
      <c r="C50">
        <v>100.02</v>
      </c>
      <c r="D50">
        <v>2.75779</v>
      </c>
      <c r="E50">
        <f>-(Table134[[#This Row],[time]]-2)*2</f>
        <v>-1.5155799999999999</v>
      </c>
      <c r="F50">
        <v>77.847999999999999</v>
      </c>
      <c r="G50">
        <v>2.75779</v>
      </c>
      <c r="H50">
        <f>-(Table134[[#This Row],[time]]-2)*2</f>
        <v>-1.5155799999999999</v>
      </c>
      <c r="I50">
        <v>80.854399999999998</v>
      </c>
      <c r="J50">
        <v>2.75779</v>
      </c>
      <c r="K50">
        <f>-(Table134[[#This Row],[time]]-2)*2</f>
        <v>-1.5155799999999999</v>
      </c>
      <c r="L50">
        <v>67.630499999999998</v>
      </c>
      <c r="M50">
        <v>2.75779</v>
      </c>
      <c r="N50">
        <f>-(Table134[[#This Row],[time]]-2)*2</f>
        <v>-1.5155799999999999</v>
      </c>
      <c r="O50">
        <v>81.922799999999995</v>
      </c>
      <c r="P50">
        <v>2.75779</v>
      </c>
      <c r="Q50">
        <f>-(Table134[[#This Row],[time]]-2)*2</f>
        <v>-1.5155799999999999</v>
      </c>
      <c r="R50">
        <v>63.799799999999998</v>
      </c>
      <c r="S50">
        <v>2.75779</v>
      </c>
      <c r="T50">
        <f>-(Table134[[#This Row],[time]]-2)*2</f>
        <v>-1.5155799999999999</v>
      </c>
      <c r="U50">
        <v>68.822299999999998</v>
      </c>
      <c r="V50">
        <v>2.75779</v>
      </c>
      <c r="W50">
        <f>-(Table134[[#This Row],[time]]-2)*2</f>
        <v>-1.5155799999999999</v>
      </c>
      <c r="X50">
        <v>78.541300000000007</v>
      </c>
    </row>
    <row r="51" spans="1:24" x14ac:dyDescent="0.3">
      <c r="A51">
        <v>2.8044500000000001</v>
      </c>
      <c r="B51">
        <f>-(Table134[[#This Row],[time]]-2)*2</f>
        <v>-1.6089000000000002</v>
      </c>
      <c r="C51">
        <v>99.043599999999998</v>
      </c>
      <c r="D51">
        <v>2.8044500000000001</v>
      </c>
      <c r="E51">
        <f>-(Table134[[#This Row],[time]]-2)*2</f>
        <v>-1.6089000000000002</v>
      </c>
      <c r="F51">
        <v>74.137</v>
      </c>
      <c r="G51">
        <v>2.8044500000000001</v>
      </c>
      <c r="H51">
        <f>-(Table134[[#This Row],[time]]-2)*2</f>
        <v>-1.6089000000000002</v>
      </c>
      <c r="I51">
        <v>79.846999999999994</v>
      </c>
      <c r="J51">
        <v>2.8044500000000001</v>
      </c>
      <c r="K51">
        <f>-(Table134[[#This Row],[time]]-2)*2</f>
        <v>-1.6089000000000002</v>
      </c>
      <c r="L51">
        <v>65.640299999999996</v>
      </c>
      <c r="M51">
        <v>2.8044500000000001</v>
      </c>
      <c r="N51">
        <f>-(Table134[[#This Row],[time]]-2)*2</f>
        <v>-1.6089000000000002</v>
      </c>
      <c r="O51">
        <v>81.203199999999995</v>
      </c>
      <c r="P51">
        <v>2.8044500000000001</v>
      </c>
      <c r="Q51">
        <f>-(Table134[[#This Row],[time]]-2)*2</f>
        <v>-1.6089000000000002</v>
      </c>
      <c r="R51">
        <v>62.729900000000001</v>
      </c>
      <c r="S51">
        <v>2.8044500000000001</v>
      </c>
      <c r="T51">
        <f>-(Table134[[#This Row],[time]]-2)*2</f>
        <v>-1.6089000000000002</v>
      </c>
      <c r="U51">
        <v>67.641099999999994</v>
      </c>
      <c r="V51">
        <v>2.8044500000000001</v>
      </c>
      <c r="W51">
        <f>-(Table134[[#This Row],[time]]-2)*2</f>
        <v>-1.6089000000000002</v>
      </c>
      <c r="X51">
        <v>77.611400000000003</v>
      </c>
    </row>
    <row r="52" spans="1:24" x14ac:dyDescent="0.3">
      <c r="A52">
        <v>2.8546</v>
      </c>
      <c r="B52">
        <f>-(Table134[[#This Row],[time]]-2)*2</f>
        <v>-1.7092000000000001</v>
      </c>
      <c r="C52">
        <v>98.521199999999993</v>
      </c>
      <c r="D52">
        <v>2.8546</v>
      </c>
      <c r="E52">
        <f>-(Table134[[#This Row],[time]]-2)*2</f>
        <v>-1.7092000000000001</v>
      </c>
      <c r="F52">
        <v>72.008300000000006</v>
      </c>
      <c r="G52">
        <v>2.8546</v>
      </c>
      <c r="H52">
        <f>-(Table134[[#This Row],[time]]-2)*2</f>
        <v>-1.7092000000000001</v>
      </c>
      <c r="I52">
        <v>79.437299999999993</v>
      </c>
      <c r="J52">
        <v>2.8546</v>
      </c>
      <c r="K52">
        <f>-(Table134[[#This Row],[time]]-2)*2</f>
        <v>-1.7092000000000001</v>
      </c>
      <c r="L52">
        <v>65.518600000000006</v>
      </c>
      <c r="M52">
        <v>2.8546</v>
      </c>
      <c r="N52">
        <f>-(Table134[[#This Row],[time]]-2)*2</f>
        <v>-1.7092000000000001</v>
      </c>
      <c r="O52">
        <v>80.863399999999999</v>
      </c>
      <c r="P52">
        <v>2.8546</v>
      </c>
      <c r="Q52">
        <f>-(Table134[[#This Row],[time]]-2)*2</f>
        <v>-1.7092000000000001</v>
      </c>
      <c r="R52">
        <v>61.991300000000003</v>
      </c>
      <c r="S52">
        <v>2.8546</v>
      </c>
      <c r="T52">
        <f>-(Table134[[#This Row],[time]]-2)*2</f>
        <v>-1.7092000000000001</v>
      </c>
      <c r="U52">
        <v>67.128299999999996</v>
      </c>
      <c r="V52">
        <v>2.8546</v>
      </c>
      <c r="W52">
        <f>-(Table134[[#This Row],[time]]-2)*2</f>
        <v>-1.7092000000000001</v>
      </c>
      <c r="X52">
        <v>76.374899999999997</v>
      </c>
    </row>
    <row r="53" spans="1:24" x14ac:dyDescent="0.3">
      <c r="A53">
        <v>2.90442</v>
      </c>
      <c r="B53">
        <f>-(Table134[[#This Row],[time]]-2)*2</f>
        <v>-1.80884</v>
      </c>
      <c r="C53">
        <v>97.103399999999993</v>
      </c>
      <c r="D53">
        <v>2.90442</v>
      </c>
      <c r="E53">
        <f>-(Table134[[#This Row],[time]]-2)*2</f>
        <v>-1.80884</v>
      </c>
      <c r="F53">
        <v>69.989000000000004</v>
      </c>
      <c r="G53">
        <v>2.90442</v>
      </c>
      <c r="H53">
        <f>-(Table134[[#This Row],[time]]-2)*2</f>
        <v>-1.80884</v>
      </c>
      <c r="I53">
        <v>78.477999999999994</v>
      </c>
      <c r="J53">
        <v>2.90442</v>
      </c>
      <c r="K53">
        <f>-(Table134[[#This Row],[time]]-2)*2</f>
        <v>-1.80884</v>
      </c>
      <c r="L53">
        <v>63.9955</v>
      </c>
      <c r="M53">
        <v>2.90442</v>
      </c>
      <c r="N53">
        <f>-(Table134[[#This Row],[time]]-2)*2</f>
        <v>-1.80884</v>
      </c>
      <c r="O53">
        <v>79.953299999999999</v>
      </c>
      <c r="P53">
        <v>2.90442</v>
      </c>
      <c r="Q53">
        <f>-(Table134[[#This Row],[time]]-2)*2</f>
        <v>-1.80884</v>
      </c>
      <c r="R53">
        <v>57.9041</v>
      </c>
      <c r="S53">
        <v>2.90442</v>
      </c>
      <c r="T53">
        <f>-(Table134[[#This Row],[time]]-2)*2</f>
        <v>-1.80884</v>
      </c>
      <c r="U53">
        <v>65.981899999999996</v>
      </c>
      <c r="V53">
        <v>2.90442</v>
      </c>
      <c r="W53">
        <f>-(Table134[[#This Row],[time]]-2)*2</f>
        <v>-1.80884</v>
      </c>
      <c r="X53">
        <v>73.317700000000002</v>
      </c>
    </row>
    <row r="54" spans="1:24" x14ac:dyDescent="0.3">
      <c r="A54">
        <v>2.95797</v>
      </c>
      <c r="B54">
        <f>-(Table134[[#This Row],[time]]-2)*2</f>
        <v>-1.91594</v>
      </c>
      <c r="C54">
        <v>96.181700000000006</v>
      </c>
      <c r="D54">
        <v>2.95797</v>
      </c>
      <c r="E54">
        <f>-(Table134[[#This Row],[time]]-2)*2</f>
        <v>-1.91594</v>
      </c>
      <c r="F54">
        <v>67.245199999999997</v>
      </c>
      <c r="G54">
        <v>2.95797</v>
      </c>
      <c r="H54">
        <f>-(Table134[[#This Row],[time]]-2)*2</f>
        <v>-1.91594</v>
      </c>
      <c r="I54">
        <v>77.8977</v>
      </c>
      <c r="J54">
        <v>2.95797</v>
      </c>
      <c r="K54">
        <f>-(Table134[[#This Row],[time]]-2)*2</f>
        <v>-1.91594</v>
      </c>
      <c r="L54">
        <v>63.011499999999998</v>
      </c>
      <c r="M54">
        <v>2.95797</v>
      </c>
      <c r="N54">
        <f>-(Table134[[#This Row],[time]]-2)*2</f>
        <v>-1.91594</v>
      </c>
      <c r="O54">
        <v>79.585899999999995</v>
      </c>
      <c r="P54">
        <v>2.95797</v>
      </c>
      <c r="Q54">
        <f>-(Table134[[#This Row],[time]]-2)*2</f>
        <v>-1.91594</v>
      </c>
      <c r="R54">
        <v>57.011899999999997</v>
      </c>
      <c r="S54">
        <v>2.95797</v>
      </c>
      <c r="T54">
        <f>-(Table134[[#This Row],[time]]-2)*2</f>
        <v>-1.91594</v>
      </c>
      <c r="U54">
        <v>65.353899999999996</v>
      </c>
      <c r="V54">
        <v>2.95797</v>
      </c>
      <c r="W54">
        <f>-(Table134[[#This Row],[time]]-2)*2</f>
        <v>-1.91594</v>
      </c>
      <c r="X54">
        <v>71.789100000000005</v>
      </c>
    </row>
    <row r="55" spans="1:24" x14ac:dyDescent="0.3">
      <c r="A55">
        <v>3</v>
      </c>
      <c r="B55">
        <f>-(Table134[[#This Row],[time]]-2)*2</f>
        <v>-2</v>
      </c>
      <c r="C55">
        <v>95.832499999999996</v>
      </c>
      <c r="D55">
        <v>3</v>
      </c>
      <c r="E55">
        <f>-(Table134[[#This Row],[time]]-2)*2</f>
        <v>-2</v>
      </c>
      <c r="F55">
        <v>66.223100000000002</v>
      </c>
      <c r="G55">
        <v>3</v>
      </c>
      <c r="H55">
        <f>-(Table134[[#This Row],[time]]-2)*2</f>
        <v>-2</v>
      </c>
      <c r="I55">
        <v>77.672700000000006</v>
      </c>
      <c r="J55">
        <v>3</v>
      </c>
      <c r="K55">
        <f>-(Table134[[#This Row],[time]]-2)*2</f>
        <v>-2</v>
      </c>
      <c r="L55">
        <v>62.948900000000002</v>
      </c>
      <c r="M55">
        <v>3</v>
      </c>
      <c r="N55">
        <f>-(Table134[[#This Row],[time]]-2)*2</f>
        <v>-2</v>
      </c>
      <c r="O55">
        <v>79.316299999999998</v>
      </c>
      <c r="P55">
        <v>3</v>
      </c>
      <c r="Q55">
        <f>-(Table134[[#This Row],[time]]-2)*2</f>
        <v>-2</v>
      </c>
      <c r="R55">
        <v>56.237099999999998</v>
      </c>
      <c r="S55">
        <v>3</v>
      </c>
      <c r="T55">
        <f>-(Table134[[#This Row],[time]]-2)*2</f>
        <v>-2</v>
      </c>
      <c r="U55">
        <v>65.129300000000001</v>
      </c>
      <c r="V55">
        <v>3</v>
      </c>
      <c r="W55">
        <f>-(Table134[[#This Row],[time]]-2)*2</f>
        <v>-2</v>
      </c>
      <c r="X55">
        <v>71.148899999999998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51DF65-C0A4-480F-9111-492A2CEF2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DE8953-EC91-4A97-8695-D0DEAAB456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66B023-9DDE-4920-907A-345547DAC4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2021-01-04T16:37:19Z</dcterms:created>
  <dcterms:modified xsi:type="dcterms:W3CDTF">2021-01-04T16:47:49Z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