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ortlewiscollege-my.sharepoint.com/personal/sjturner_fortlewis_edu/Documents/Disc/FacetContactFoceMagnitude/LatPhysTether/"/>
    </mc:Choice>
  </mc:AlternateContent>
  <xr:revisionPtr revIDLastSave="17" documentId="8_{0C56FA9F-7FC5-47E4-8A0A-8BADE28A2CCC}" xr6:coauthVersionLast="45" xr6:coauthVersionMax="45" xr10:uidLastSave="{B0D2D1D9-E665-44EA-AD50-6E26DC30C1B0}"/>
  <bookViews>
    <workbookView xWindow="3240" yWindow="2892" windowWidth="17280" windowHeight="9024" xr2:uid="{AB6D58E7-3822-4986-B4B7-F936EA60EC1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55" i="1" l="1"/>
  <c r="T55" i="1"/>
  <c r="Q55" i="1"/>
  <c r="N55" i="1"/>
  <c r="K55" i="1"/>
  <c r="H55" i="1"/>
  <c r="E55" i="1"/>
  <c r="B55" i="1"/>
  <c r="W54" i="1"/>
  <c r="T54" i="1"/>
  <c r="Q54" i="1"/>
  <c r="N54" i="1"/>
  <c r="K54" i="1"/>
  <c r="H54" i="1"/>
  <c r="E54" i="1"/>
  <c r="B54" i="1"/>
  <c r="W53" i="1"/>
  <c r="T53" i="1"/>
  <c r="Q53" i="1"/>
  <c r="N53" i="1"/>
  <c r="K53" i="1"/>
  <c r="H53" i="1"/>
  <c r="E53" i="1"/>
  <c r="B53" i="1"/>
  <c r="W52" i="1"/>
  <c r="T52" i="1"/>
  <c r="Q52" i="1"/>
  <c r="N52" i="1"/>
  <c r="K52" i="1"/>
  <c r="H52" i="1"/>
  <c r="E52" i="1"/>
  <c r="B52" i="1"/>
  <c r="W51" i="1"/>
  <c r="T51" i="1"/>
  <c r="Q51" i="1"/>
  <c r="N51" i="1"/>
  <c r="K51" i="1"/>
  <c r="H51" i="1"/>
  <c r="E51" i="1"/>
  <c r="B51" i="1"/>
  <c r="W50" i="1"/>
  <c r="T50" i="1"/>
  <c r="Q50" i="1"/>
  <c r="N50" i="1"/>
  <c r="K50" i="1"/>
  <c r="H50" i="1"/>
  <c r="E50" i="1"/>
  <c r="B50" i="1"/>
  <c r="W49" i="1"/>
  <c r="T49" i="1"/>
  <c r="Q49" i="1"/>
  <c r="N49" i="1"/>
  <c r="K49" i="1"/>
  <c r="H49" i="1"/>
  <c r="E49" i="1"/>
  <c r="B49" i="1"/>
  <c r="W48" i="1"/>
  <c r="T48" i="1"/>
  <c r="Q48" i="1"/>
  <c r="N48" i="1"/>
  <c r="K48" i="1"/>
  <c r="H48" i="1"/>
  <c r="E48" i="1"/>
  <c r="B48" i="1"/>
  <c r="W47" i="1"/>
  <c r="T47" i="1"/>
  <c r="Q47" i="1"/>
  <c r="N47" i="1"/>
  <c r="K47" i="1"/>
  <c r="H47" i="1"/>
  <c r="E47" i="1"/>
  <c r="B47" i="1"/>
  <c r="W46" i="1"/>
  <c r="T46" i="1"/>
  <c r="Q46" i="1"/>
  <c r="N46" i="1"/>
  <c r="K46" i="1"/>
  <c r="H46" i="1"/>
  <c r="E46" i="1"/>
  <c r="B46" i="1"/>
  <c r="W45" i="1"/>
  <c r="T45" i="1"/>
  <c r="Q45" i="1"/>
  <c r="N45" i="1"/>
  <c r="K45" i="1"/>
  <c r="H45" i="1"/>
  <c r="E45" i="1"/>
  <c r="B45" i="1"/>
  <c r="W44" i="1"/>
  <c r="T44" i="1"/>
  <c r="Q44" i="1"/>
  <c r="N44" i="1"/>
  <c r="K44" i="1"/>
  <c r="H44" i="1"/>
  <c r="E44" i="1"/>
  <c r="B44" i="1"/>
  <c r="W43" i="1"/>
  <c r="T43" i="1"/>
  <c r="Q43" i="1"/>
  <c r="N43" i="1"/>
  <c r="K43" i="1"/>
  <c r="H43" i="1"/>
  <c r="E43" i="1"/>
  <c r="B43" i="1"/>
  <c r="W42" i="1"/>
  <c r="T42" i="1"/>
  <c r="Q42" i="1"/>
  <c r="N42" i="1"/>
  <c r="K42" i="1"/>
  <c r="H42" i="1"/>
  <c r="E42" i="1"/>
  <c r="B42" i="1"/>
  <c r="W41" i="1"/>
  <c r="T41" i="1"/>
  <c r="Q41" i="1"/>
  <c r="N41" i="1"/>
  <c r="K41" i="1"/>
  <c r="H41" i="1"/>
  <c r="E41" i="1"/>
  <c r="B41" i="1"/>
  <c r="W40" i="1"/>
  <c r="T40" i="1"/>
  <c r="Q40" i="1"/>
  <c r="N40" i="1"/>
  <c r="K40" i="1"/>
  <c r="H40" i="1"/>
  <c r="E40" i="1"/>
  <c r="B40" i="1"/>
  <c r="W39" i="1"/>
  <c r="T39" i="1"/>
  <c r="Q39" i="1"/>
  <c r="N39" i="1"/>
  <c r="K39" i="1"/>
  <c r="H39" i="1"/>
  <c r="E39" i="1"/>
  <c r="B39" i="1"/>
  <c r="W38" i="1"/>
  <c r="T38" i="1"/>
  <c r="Q38" i="1"/>
  <c r="N38" i="1"/>
  <c r="K38" i="1"/>
  <c r="H38" i="1"/>
  <c r="E38" i="1"/>
  <c r="B38" i="1"/>
  <c r="W37" i="1"/>
  <c r="T37" i="1"/>
  <c r="Q37" i="1"/>
  <c r="N37" i="1"/>
  <c r="K37" i="1"/>
  <c r="H37" i="1"/>
  <c r="E37" i="1"/>
  <c r="B37" i="1"/>
  <c r="W36" i="1"/>
  <c r="T36" i="1"/>
  <c r="Q36" i="1"/>
  <c r="N36" i="1"/>
  <c r="K36" i="1"/>
  <c r="H36" i="1"/>
  <c r="E36" i="1"/>
  <c r="B36" i="1"/>
  <c r="W35" i="1"/>
  <c r="T35" i="1"/>
  <c r="Q35" i="1"/>
  <c r="N35" i="1"/>
  <c r="K35" i="1"/>
  <c r="H35" i="1"/>
  <c r="E35" i="1"/>
  <c r="B35" i="1"/>
  <c r="W26" i="1"/>
  <c r="T26" i="1"/>
  <c r="Q26" i="1"/>
  <c r="N26" i="1"/>
  <c r="K26" i="1"/>
  <c r="H26" i="1"/>
  <c r="E26" i="1"/>
  <c r="B26" i="1"/>
  <c r="W25" i="1"/>
  <c r="T25" i="1"/>
  <c r="Q25" i="1"/>
  <c r="N25" i="1"/>
  <c r="K25" i="1"/>
  <c r="H25" i="1"/>
  <c r="E25" i="1"/>
  <c r="B25" i="1"/>
  <c r="W24" i="1"/>
  <c r="T24" i="1"/>
  <c r="Q24" i="1"/>
  <c r="N24" i="1"/>
  <c r="K24" i="1"/>
  <c r="H24" i="1"/>
  <c r="E24" i="1"/>
  <c r="B24" i="1"/>
  <c r="W23" i="1"/>
  <c r="T23" i="1"/>
  <c r="Q23" i="1"/>
  <c r="N23" i="1"/>
  <c r="K23" i="1"/>
  <c r="H23" i="1"/>
  <c r="E23" i="1"/>
  <c r="B23" i="1"/>
  <c r="W22" i="1"/>
  <c r="T22" i="1"/>
  <c r="Q22" i="1"/>
  <c r="N22" i="1"/>
  <c r="K22" i="1"/>
  <c r="H22" i="1"/>
  <c r="E22" i="1"/>
  <c r="B22" i="1"/>
  <c r="W21" i="1"/>
  <c r="T21" i="1"/>
  <c r="Q21" i="1"/>
  <c r="N21" i="1"/>
  <c r="K21" i="1"/>
  <c r="H21" i="1"/>
  <c r="E21" i="1"/>
  <c r="B21" i="1"/>
  <c r="W20" i="1"/>
  <c r="T20" i="1"/>
  <c r="Q20" i="1"/>
  <c r="N20" i="1"/>
  <c r="K20" i="1"/>
  <c r="H20" i="1"/>
  <c r="E20" i="1"/>
  <c r="B20" i="1"/>
  <c r="W19" i="1"/>
  <c r="T19" i="1"/>
  <c r="Q19" i="1"/>
  <c r="N19" i="1"/>
  <c r="K19" i="1"/>
  <c r="H19" i="1"/>
  <c r="E19" i="1"/>
  <c r="B19" i="1"/>
  <c r="W18" i="1"/>
  <c r="T18" i="1"/>
  <c r="Q18" i="1"/>
  <c r="N18" i="1"/>
  <c r="K18" i="1"/>
  <c r="H18" i="1"/>
  <c r="E18" i="1"/>
  <c r="B18" i="1"/>
  <c r="W17" i="1"/>
  <c r="T17" i="1"/>
  <c r="Q17" i="1"/>
  <c r="N17" i="1"/>
  <c r="K17" i="1"/>
  <c r="H17" i="1"/>
  <c r="E17" i="1"/>
  <c r="B17" i="1"/>
  <c r="W16" i="1"/>
  <c r="T16" i="1"/>
  <c r="Q16" i="1"/>
  <c r="N16" i="1"/>
  <c r="K16" i="1"/>
  <c r="H16" i="1"/>
  <c r="E16" i="1"/>
  <c r="B16" i="1"/>
  <c r="W15" i="1"/>
  <c r="T15" i="1"/>
  <c r="Q15" i="1"/>
  <c r="N15" i="1"/>
  <c r="K15" i="1"/>
  <c r="H15" i="1"/>
  <c r="E15" i="1"/>
  <c r="B15" i="1"/>
  <c r="W14" i="1"/>
  <c r="T14" i="1"/>
  <c r="Q14" i="1"/>
  <c r="N14" i="1"/>
  <c r="K14" i="1"/>
  <c r="H14" i="1"/>
  <c r="E14" i="1"/>
  <c r="B14" i="1"/>
  <c r="W13" i="1"/>
  <c r="T13" i="1"/>
  <c r="Q13" i="1"/>
  <c r="N13" i="1"/>
  <c r="K13" i="1"/>
  <c r="H13" i="1"/>
  <c r="E13" i="1"/>
  <c r="B13" i="1"/>
  <c r="W12" i="1"/>
  <c r="T12" i="1"/>
  <c r="Q12" i="1"/>
  <c r="N12" i="1"/>
  <c r="K12" i="1"/>
  <c r="H12" i="1"/>
  <c r="E12" i="1"/>
  <c r="B12" i="1"/>
  <c r="W11" i="1"/>
  <c r="T11" i="1"/>
  <c r="Q11" i="1"/>
  <c r="N11" i="1"/>
  <c r="K11" i="1"/>
  <c r="H11" i="1"/>
  <c r="E11" i="1"/>
  <c r="B11" i="1"/>
  <c r="W10" i="1"/>
  <c r="T10" i="1"/>
  <c r="Q10" i="1"/>
  <c r="N10" i="1"/>
  <c r="K10" i="1"/>
  <c r="H10" i="1"/>
  <c r="E10" i="1"/>
  <c r="B10" i="1"/>
  <c r="W9" i="1"/>
  <c r="T9" i="1"/>
  <c r="Q9" i="1"/>
  <c r="N9" i="1"/>
  <c r="K9" i="1"/>
  <c r="H9" i="1"/>
  <c r="E9" i="1"/>
  <c r="B9" i="1"/>
  <c r="W8" i="1"/>
  <c r="T8" i="1"/>
  <c r="Q8" i="1"/>
  <c r="N8" i="1"/>
  <c r="K8" i="1"/>
  <c r="H8" i="1"/>
  <c r="E8" i="1"/>
  <c r="B8" i="1"/>
  <c r="W7" i="1"/>
  <c r="T7" i="1"/>
  <c r="Q7" i="1"/>
  <c r="N7" i="1"/>
  <c r="K7" i="1"/>
  <c r="H7" i="1"/>
  <c r="E7" i="1"/>
  <c r="B7" i="1"/>
  <c r="W6" i="1"/>
  <c r="T6" i="1"/>
  <c r="Q6" i="1"/>
  <c r="N6" i="1"/>
  <c r="K6" i="1"/>
  <c r="H6" i="1"/>
  <c r="E6" i="1"/>
  <c r="B6" i="1"/>
</calcChain>
</file>

<file path=xl/sharedStrings.xml><?xml version="1.0" encoding="utf-8"?>
<sst xmlns="http://schemas.openxmlformats.org/spreadsheetml/2006/main" count="75" uniqueCount="19">
  <si>
    <t>Facet Contact Force Magnitude (CFNM)</t>
  </si>
  <si>
    <t>units=</t>
  </si>
  <si>
    <t>Newtons</t>
  </si>
  <si>
    <t>6LR_7UR</t>
  </si>
  <si>
    <t>6LL_7UL</t>
  </si>
  <si>
    <t>5LR_6UR</t>
  </si>
  <si>
    <t>5LL_6UL</t>
  </si>
  <si>
    <t>4LR_5UR</t>
  </si>
  <si>
    <t>4LL_5UL</t>
  </si>
  <si>
    <t>3LR_4UR</t>
  </si>
  <si>
    <t>3LL_4UL</t>
  </si>
  <si>
    <t>time</t>
  </si>
  <si>
    <t>moment</t>
  </si>
  <si>
    <t>CFNM</t>
  </si>
  <si>
    <t>moment is negative bc of rotation</t>
  </si>
  <si>
    <t>4P LatPhys Tether</t>
  </si>
  <si>
    <t>S2_4P_LatPhys_Tether.odb</t>
  </si>
  <si>
    <t>S2_4N_LatPhys_Tether.odb</t>
  </si>
  <si>
    <t>4N LatPhys Tether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</si>
</sst>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C77B4EE-558E-43E3-9CE4-99AE21A76874}" name="Table1" displayName="Table1" ref="A5:C26" totalsRowShown="0">
  <autoFilter ref="A5:C26" xr:uid="{D3AE9E2F-411D-4C4F-8D54-63B6F8340C63}"/>
  <tableColumns count="3">
    <tableColumn id="1" xr3:uid="{CC5902F7-1189-4E51-8FFA-0F189CF13D75}" name="time"/>
    <tableColumn id="2" xr3:uid="{FEC57982-531C-4C39-AF2C-A3AA1A8B92FE}" name="moment" dataDxfId="15">
      <calculatedColumnFormula>(Table1[[#This Row],[time]]-2)*2</calculatedColumnFormula>
    </tableColumn>
    <tableColumn id="3" xr3:uid="{C189BAE7-5EC1-4558-8DDF-0E2D6DDC5FCB}" name="CFNM"/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656528B-025F-45AE-AC25-BB7BA3294108}" name="Table235" displayName="Table235" ref="D34:F55" totalsRowShown="0">
  <autoFilter ref="D34:F55" xr:uid="{E1657CB4-0975-418E-B0A7-D97D21AABB0A}"/>
  <tableColumns count="3">
    <tableColumn id="1" xr3:uid="{8324FE32-FD13-46E9-8B86-EBDA3787A176}" name="time"/>
    <tableColumn id="2" xr3:uid="{1DBB4E10-6E23-43EF-9303-AF8BC27A79BC}" name="moment" dataDxfId="6">
      <calculatedColumnFormula>-(Table134[[#This Row],[time]]-2)*2</calculatedColumnFormula>
    </tableColumn>
    <tableColumn id="3" xr3:uid="{424E8D4B-2E4F-4694-A067-93631C639CEB}" name="CFNM"/>
  </tableColumns>
  <tableStyleInfo name="TableStyleLight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63280ED2-3924-4633-B6A1-67CAEDBD47FB}" name="Table336" displayName="Table336" ref="G34:I55" totalsRowShown="0">
  <autoFilter ref="G34:I55" xr:uid="{4926FD4A-080B-45AB-AF04-DD185000FD46}"/>
  <tableColumns count="3">
    <tableColumn id="1" xr3:uid="{E66C769A-0FDD-4C69-A780-A3B76659EA1D}" name="time"/>
    <tableColumn id="2" xr3:uid="{6DD8C78C-49CE-45F9-8B75-04975DFCEB14}" name="moment" dataDxfId="5">
      <calculatedColumnFormula>-(Table134[[#This Row],[time]]-2)*2</calculatedColumnFormula>
    </tableColumn>
    <tableColumn id="3" xr3:uid="{68E9DBAA-A070-4171-8C97-08528146669C}" name="CFNM"/>
  </tableColumns>
  <tableStyleInfo name="TableStyleLight3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B4A815E6-7971-4634-AD64-BF6987EFABC9}" name="Table437" displayName="Table437" ref="J34:L55" totalsRowShown="0">
  <autoFilter ref="J34:L55" xr:uid="{5C7EA753-BCA1-4404-912F-58C9A21CC93E}"/>
  <tableColumns count="3">
    <tableColumn id="1" xr3:uid="{D29D7DBB-87B4-4EAF-B5C2-CFEC611064EE}" name="time"/>
    <tableColumn id="2" xr3:uid="{1734A559-8AEA-40EF-BD5D-F034F4284DD1}" name="moment" dataDxfId="4">
      <calculatedColumnFormula>-(Table134[[#This Row],[time]]-2)*2</calculatedColumnFormula>
    </tableColumn>
    <tableColumn id="3" xr3:uid="{5C3AF398-A014-4823-A3CD-B33B7FF5B15A}" name="CFNM"/>
  </tableColumns>
  <tableStyleInfo name="TableStyleLight4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7481A3B-B762-4E3D-87A5-D0C624084A18}" name="Table538" displayName="Table538" ref="M34:O55" totalsRowShown="0">
  <autoFilter ref="M34:O55" xr:uid="{55B30AD9-0503-4085-8383-33D468BBB023}"/>
  <tableColumns count="3">
    <tableColumn id="1" xr3:uid="{F1B44619-937F-4907-8783-10F7E47AB043}" name="time"/>
    <tableColumn id="2" xr3:uid="{F7C808C1-812F-4F55-8196-8D8B407D2FC2}" name="moment" dataDxfId="3">
      <calculatedColumnFormula>-(Table134[[#This Row],[time]]-2)*2</calculatedColumnFormula>
    </tableColumn>
    <tableColumn id="3" xr3:uid="{C02EE8F3-F1C5-43C1-A8D8-24E9259132DB}" name="CFNM"/>
  </tableColumns>
  <tableStyleInfo name="TableStyleLight5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ED91B1C7-BF5F-46F8-A6A6-6FFB3D8E2461}" name="Table639" displayName="Table639" ref="P34:R55" totalsRowShown="0">
  <autoFilter ref="P34:R55" xr:uid="{60A09CAE-27C3-4562-B9D7-5EAEC1B8EC82}"/>
  <tableColumns count="3">
    <tableColumn id="1" xr3:uid="{310EF802-8AB9-49CD-A1CF-476E94501541}" name="time"/>
    <tableColumn id="2" xr3:uid="{B2FD1876-FF44-4BA2-8B25-8544784F8D8D}" name="moment" dataDxfId="2">
      <calculatedColumnFormula>-(Table134[[#This Row],[time]]-2)*2</calculatedColumnFormula>
    </tableColumn>
    <tableColumn id="3" xr3:uid="{8F44E3F2-B563-48B8-9129-B0B3B2A45745}" name="CFNM"/>
  </tableColumns>
  <tableStyleInfo name="TableStyleLight6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EFD21EB7-49AC-4338-8CDD-ADE5406E345C}" name="Table740" displayName="Table740" ref="S34:U55" totalsRowShown="0">
  <autoFilter ref="S34:U55" xr:uid="{FCEF9898-A3DB-4403-9D18-515AC32BE63C}"/>
  <tableColumns count="3">
    <tableColumn id="1" xr3:uid="{DC3E733F-C792-45B1-9624-B9D75F9B5F8B}" name="time"/>
    <tableColumn id="2" xr3:uid="{8E370F2F-8FC4-4BC2-A34A-7EFF0B81F6E1}" name="moment" dataDxfId="1">
      <calculatedColumnFormula>-(Table134[[#This Row],[time]]-2)*2</calculatedColumnFormula>
    </tableColumn>
    <tableColumn id="3" xr3:uid="{3488D87A-511B-4F78-A718-E8B38EFB030E}" name="CFNM"/>
  </tableColumns>
  <tableStyleInfo name="TableStyleLight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9345C3D3-7008-4C49-ADA0-1EF10F647869}" name="Table841" displayName="Table841" ref="V34:X55" totalsRowShown="0">
  <autoFilter ref="V34:X55" xr:uid="{663C57E1-0DB9-401C-9F52-F277EC97DC6B}"/>
  <tableColumns count="3">
    <tableColumn id="1" xr3:uid="{A0B3DC7E-A612-43CF-BA8D-ABD72EF9A1B6}" name="time"/>
    <tableColumn id="2" xr3:uid="{2A3C194F-787B-439E-8BBA-B83CAE76BDB6}" name="moment" dataDxfId="0">
      <calculatedColumnFormula>-(Table134[[#This Row],[time]]-2)*2</calculatedColumnFormula>
    </tableColumn>
    <tableColumn id="3" xr3:uid="{590BCD7A-51DC-41AC-AAEF-CC5F746DE34A}" name="CFNM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0C697C3-0A85-40AB-9F45-466120DA2931}" name="Table2" displayName="Table2" ref="D5:F26" totalsRowShown="0">
  <autoFilter ref="D5:F26" xr:uid="{15543661-30DF-4960-8391-49506E693488}"/>
  <tableColumns count="3">
    <tableColumn id="1" xr3:uid="{D8C61D3A-C103-4636-BB57-1C674A61972B}" name="time"/>
    <tableColumn id="2" xr3:uid="{C2B61523-B506-4244-8E4D-3B02CFC7326D}" name="moment" dataDxfId="14">
      <calculatedColumnFormula>(Table2[[#This Row],[time]]-2)*2</calculatedColumnFormula>
    </tableColumn>
    <tableColumn id="3" xr3:uid="{1A200BC2-33F1-444F-BC89-1C4DDF78C5EF}" name="CFNM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0F8C9E2-2341-424F-B85A-94054621C148}" name="Table3" displayName="Table3" ref="G5:I26" totalsRowShown="0">
  <autoFilter ref="G5:I26" xr:uid="{002C1492-B8FD-44A9-BE85-315B8411408F}"/>
  <tableColumns count="3">
    <tableColumn id="1" xr3:uid="{CDF221E4-9B66-4CBF-8343-CA4717F77A1B}" name="time"/>
    <tableColumn id="2" xr3:uid="{9A7AAFA6-7136-40DB-B032-8D9492FB4435}" name="moment" dataDxfId="13">
      <calculatedColumnFormula>(Table3[[#This Row],[time]]-2)*2</calculatedColumnFormula>
    </tableColumn>
    <tableColumn id="3" xr3:uid="{C7936493-F554-4BCD-8511-73B2809D01E6}" name="CFNM"/>
  </tableColumns>
  <tableStyleInfo name="TableStyleLight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5085006-AD36-4B29-A0B8-24A4C86609D4}" name="Table4" displayName="Table4" ref="J5:L26" totalsRowShown="0">
  <autoFilter ref="J5:L26" xr:uid="{0E08D093-6571-4957-8346-FD4DD33F00DF}"/>
  <tableColumns count="3">
    <tableColumn id="1" xr3:uid="{05F6279E-6049-433E-A46F-81496AA64932}" name="time"/>
    <tableColumn id="2" xr3:uid="{002AD4C3-DFD9-4A1A-A601-AE0AE35C00C3}" name="moment" dataDxfId="12">
      <calculatedColumnFormula>(Table4[[#This Row],[time]]-2)*2</calculatedColumnFormula>
    </tableColumn>
    <tableColumn id="3" xr3:uid="{459E9F91-C162-4B96-A76C-7AB32EF016BD}" name="CFNM"/>
  </tableColumns>
  <tableStyleInfo name="TableStyleLight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648F8B3-5AF0-45C9-BF13-DC08C80C228D}" name="Table5" displayName="Table5" ref="M5:O26" totalsRowShown="0">
  <autoFilter ref="M5:O26" xr:uid="{9929B21D-9FDE-4F6B-AA39-66E8F80B6463}"/>
  <tableColumns count="3">
    <tableColumn id="1" xr3:uid="{83FF0B76-70CF-4026-8AE5-607ABCBD62E1}" name="time"/>
    <tableColumn id="2" xr3:uid="{D5E5DDF8-81E4-471F-A8F3-4CEA45D09ECF}" name="moment" dataDxfId="11">
      <calculatedColumnFormula>(Table5[[#This Row],[time]]-2)*2</calculatedColumnFormula>
    </tableColumn>
    <tableColumn id="3" xr3:uid="{310B8182-E1D1-4509-9FD8-E76C31A58B9B}" name="CFNM"/>
  </tableColumns>
  <tableStyleInfo name="TableStyleLight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0F3FDBE-ABCF-4A3A-A886-EE0113F6606C}" name="Table6" displayName="Table6" ref="P5:R26" totalsRowShown="0">
  <autoFilter ref="P5:R26" xr:uid="{BA1EDDD5-F5A4-4C2E-A773-D9CC8A2C4F1E}"/>
  <tableColumns count="3">
    <tableColumn id="1" xr3:uid="{4CDE027B-AA50-43AA-AF91-6F89EA5A688C}" name="time"/>
    <tableColumn id="2" xr3:uid="{598745F7-B52B-4AFB-B714-F8414B881AEC}" name="moment" dataDxfId="10">
      <calculatedColumnFormula>(Table6[[#This Row],[time]]-2)*2</calculatedColumnFormula>
    </tableColumn>
    <tableColumn id="3" xr3:uid="{8D599837-E123-404B-BFEE-0859C2E7AE85}" name="CFNM"/>
  </tableColumns>
  <tableStyleInfo name="TableStyleLight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FB9C5F5-A2FE-443D-BBB9-0FBD164CFE4D}" name="Table7" displayName="Table7" ref="S5:U26" totalsRowShown="0">
  <autoFilter ref="S5:U26" xr:uid="{91B0A1BA-C2DD-4BD2-8D01-6E37340BC80E}"/>
  <tableColumns count="3">
    <tableColumn id="1" xr3:uid="{F9EFDCD1-7E0B-48AE-B8D5-EB2FD3314FB9}" name="time"/>
    <tableColumn id="2" xr3:uid="{A25EB4D7-B521-405A-8B3D-7CCEF554A767}" name="moment" dataDxfId="9">
      <calculatedColumnFormula>(Table7[[#This Row],[time]]-2)*2</calculatedColumnFormula>
    </tableColumn>
    <tableColumn id="3" xr3:uid="{C8180C5E-91B3-40B7-9F77-5E70AD4A8152}" name="CFNM"/>
  </tableColumns>
  <tableStyleInfo name="TableStyleLight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6863905-F14A-493B-9648-CCCC03E7E8CB}" name="Table8" displayName="Table8" ref="V5:X26" totalsRowShown="0">
  <autoFilter ref="V5:X26" xr:uid="{D2ACDDC0-1159-47B6-8D91-313764F4B1AE}"/>
  <tableColumns count="3">
    <tableColumn id="1" xr3:uid="{0F2C5AFA-2E76-4DBC-BD89-F951D177D07E}" name="time"/>
    <tableColumn id="2" xr3:uid="{CDA457DB-AE9C-4845-96C9-D214EF9AC52E}" name="moment" dataDxfId="8">
      <calculatedColumnFormula>(Table8[[#This Row],[time]]-2)*2</calculatedColumnFormula>
    </tableColumn>
    <tableColumn id="3" xr3:uid="{D1514903-D548-4DDF-A53C-F6B8821B00BF}" name="CFNM"/>
  </tableColumns>
  <tableStyleInfo name="TableStyleLight8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535DCE1-DE16-4F1F-9233-659638C3B70D}" name="Table134" displayName="Table134" ref="A34:C55" totalsRowShown="0">
  <autoFilter ref="A34:C55" xr:uid="{52CC571E-D0D0-44DE-A8E0-AEE6591E9B29}"/>
  <tableColumns count="3">
    <tableColumn id="1" xr3:uid="{193DE6DC-A464-4F46-A320-B9ACEADFFE62}" name="time"/>
    <tableColumn id="2" xr3:uid="{0EB5FD0A-CA1F-4F86-9964-13428B0541F3}" name="moment" dataDxfId="7">
      <calculatedColumnFormula>-(Table134[[#This Row],[time]]-2)*2</calculatedColumnFormula>
    </tableColumn>
    <tableColumn id="3" xr3:uid="{EA31FF13-2418-4024-9B54-05FD25F43A70}" name="CFNM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13" Type="http://schemas.openxmlformats.org/officeDocument/2006/relationships/table" Target="../tables/table13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12" Type="http://schemas.openxmlformats.org/officeDocument/2006/relationships/table" Target="../tables/table12.xml"/><Relationship Id="rId2" Type="http://schemas.openxmlformats.org/officeDocument/2006/relationships/table" Target="../tables/table2.xml"/><Relationship Id="rId16" Type="http://schemas.openxmlformats.org/officeDocument/2006/relationships/table" Target="../tables/table16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11" Type="http://schemas.openxmlformats.org/officeDocument/2006/relationships/table" Target="../tables/table11.xml"/><Relationship Id="rId5" Type="http://schemas.openxmlformats.org/officeDocument/2006/relationships/table" Target="../tables/table5.xml"/><Relationship Id="rId15" Type="http://schemas.openxmlformats.org/officeDocument/2006/relationships/table" Target="../tables/table15.xml"/><Relationship Id="rId10" Type="http://schemas.openxmlformats.org/officeDocument/2006/relationships/table" Target="../tables/table10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Relationship Id="rId14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9B843-022F-4EF2-8226-9DE03B4705CD}">
  <dimension ref="A1:X55"/>
  <sheetViews>
    <sheetView tabSelected="1" topLeftCell="N28" workbookViewId="0">
      <selection activeCell="X35" sqref="X35:X55"/>
    </sheetView>
  </sheetViews>
  <sheetFormatPr defaultRowHeight="14.4" x14ac:dyDescent="0.3"/>
  <sheetData>
    <row r="1" spans="1:24" x14ac:dyDescent="0.3">
      <c r="A1" t="s">
        <v>15</v>
      </c>
      <c r="D1" t="s">
        <v>0</v>
      </c>
    </row>
    <row r="2" spans="1:24" x14ac:dyDescent="0.3">
      <c r="A2" t="s">
        <v>16</v>
      </c>
      <c r="D2" t="s">
        <v>1</v>
      </c>
      <c r="E2" t="s">
        <v>2</v>
      </c>
    </row>
    <row r="4" spans="1:24" x14ac:dyDescent="0.3">
      <c r="A4" t="s">
        <v>3</v>
      </c>
      <c r="D4" t="s">
        <v>4</v>
      </c>
      <c r="G4" t="s">
        <v>5</v>
      </c>
      <c r="J4" t="s">
        <v>6</v>
      </c>
      <c r="M4" t="s">
        <v>7</v>
      </c>
      <c r="P4" t="s">
        <v>8</v>
      </c>
      <c r="S4" t="s">
        <v>9</v>
      </c>
      <c r="V4" t="s">
        <v>10</v>
      </c>
    </row>
    <row r="5" spans="1:24" x14ac:dyDescent="0.3">
      <c r="A5" t="s">
        <v>11</v>
      </c>
      <c r="B5" t="s">
        <v>12</v>
      </c>
      <c r="C5" t="s">
        <v>13</v>
      </c>
      <c r="D5" t="s">
        <v>11</v>
      </c>
      <c r="E5" t="s">
        <v>12</v>
      </c>
      <c r="F5" t="s">
        <v>13</v>
      </c>
      <c r="G5" t="s">
        <v>11</v>
      </c>
      <c r="H5" t="s">
        <v>12</v>
      </c>
      <c r="I5" t="s">
        <v>13</v>
      </c>
      <c r="J5" t="s">
        <v>11</v>
      </c>
      <c r="K5" t="s">
        <v>12</v>
      </c>
      <c r="L5" t="s">
        <v>13</v>
      </c>
      <c r="M5" t="s">
        <v>11</v>
      </c>
      <c r="N5" t="s">
        <v>12</v>
      </c>
      <c r="O5" t="s">
        <v>13</v>
      </c>
      <c r="P5" t="s">
        <v>11</v>
      </c>
      <c r="Q5" t="s">
        <v>12</v>
      </c>
      <c r="R5" t="s">
        <v>13</v>
      </c>
      <c r="S5" t="s">
        <v>11</v>
      </c>
      <c r="T5" t="s">
        <v>12</v>
      </c>
      <c r="U5" t="s">
        <v>13</v>
      </c>
      <c r="V5" t="s">
        <v>11</v>
      </c>
      <c r="W5" t="s">
        <v>12</v>
      </c>
      <c r="X5" t="s">
        <v>13</v>
      </c>
    </row>
    <row r="6" spans="1:24" x14ac:dyDescent="0.3">
      <c r="A6">
        <v>2</v>
      </c>
      <c r="B6">
        <f>(Table1[[#This Row],[time]]-2)*2</f>
        <v>0</v>
      </c>
      <c r="C6">
        <v>10.202299999999999</v>
      </c>
      <c r="D6">
        <v>2</v>
      </c>
      <c r="E6">
        <f>(Table2[[#This Row],[time]]-2)*2</f>
        <v>0</v>
      </c>
      <c r="F6">
        <v>3.5654499999999998</v>
      </c>
      <c r="G6">
        <v>2</v>
      </c>
      <c r="H6">
        <f>(Table3[[#This Row],[time]]-2)*2</f>
        <v>0</v>
      </c>
      <c r="I6">
        <v>3.6436600000000001</v>
      </c>
      <c r="J6">
        <v>2</v>
      </c>
      <c r="K6">
        <f>(Table4[[#This Row],[time]]-2)*2</f>
        <v>0</v>
      </c>
      <c r="L6">
        <v>6.4346899999999998</v>
      </c>
      <c r="M6">
        <v>2</v>
      </c>
      <c r="N6">
        <f>(Table5[[#This Row],[time]]-2)*2</f>
        <v>0</v>
      </c>
      <c r="O6">
        <v>8.5542400000000001</v>
      </c>
      <c r="P6">
        <v>2</v>
      </c>
      <c r="Q6">
        <f>(Table6[[#This Row],[time]]-2)*2</f>
        <v>0</v>
      </c>
      <c r="R6">
        <v>15.0844</v>
      </c>
      <c r="S6">
        <v>2</v>
      </c>
      <c r="T6">
        <f>(Table7[[#This Row],[time]]-2)*2</f>
        <v>0</v>
      </c>
      <c r="U6">
        <v>19.6159</v>
      </c>
      <c r="V6">
        <v>2</v>
      </c>
      <c r="W6">
        <f>(Table8[[#This Row],[time]]-2)*2</f>
        <v>0</v>
      </c>
      <c r="X6">
        <v>19.2331</v>
      </c>
    </row>
    <row r="7" spans="1:24" x14ac:dyDescent="0.3">
      <c r="A7">
        <v>2.0575000000000001</v>
      </c>
      <c r="B7">
        <f>(Table1[[#This Row],[time]]-2)*2</f>
        <v>0.11500000000000021</v>
      </c>
      <c r="C7">
        <v>10.1069</v>
      </c>
      <c r="D7">
        <v>2.0575000000000001</v>
      </c>
      <c r="E7">
        <f>(Table2[[#This Row],[time]]-2)*2</f>
        <v>0.11500000000000021</v>
      </c>
      <c r="F7">
        <v>3.5947</v>
      </c>
      <c r="G7">
        <v>2.0575000000000001</v>
      </c>
      <c r="H7">
        <f>(Table3[[#This Row],[time]]-2)*2</f>
        <v>0.11500000000000021</v>
      </c>
      <c r="I7">
        <v>3.2617699999999998</v>
      </c>
      <c r="J7">
        <v>2.0575000000000001</v>
      </c>
      <c r="K7">
        <f>(Table4[[#This Row],[time]]-2)*2</f>
        <v>0.11500000000000021</v>
      </c>
      <c r="L7">
        <v>6.1142899999999996</v>
      </c>
      <c r="M7">
        <v>2.0575000000000001</v>
      </c>
      <c r="N7">
        <f>(Table5[[#This Row],[time]]-2)*2</f>
        <v>0.11500000000000021</v>
      </c>
      <c r="O7">
        <v>7.1946700000000003</v>
      </c>
      <c r="P7">
        <v>2.0575000000000001</v>
      </c>
      <c r="Q7">
        <f>(Table6[[#This Row],[time]]-2)*2</f>
        <v>0.11500000000000021</v>
      </c>
      <c r="R7">
        <v>13.571199999999999</v>
      </c>
      <c r="S7">
        <v>2.0575000000000001</v>
      </c>
      <c r="T7">
        <f>(Table7[[#This Row],[time]]-2)*2</f>
        <v>0.11500000000000021</v>
      </c>
      <c r="U7">
        <v>18.519400000000001</v>
      </c>
      <c r="V7">
        <v>2.0575000000000001</v>
      </c>
      <c r="W7">
        <f>(Table8[[#This Row],[time]]-2)*2</f>
        <v>0.11500000000000021</v>
      </c>
      <c r="X7">
        <v>17.904699999999998</v>
      </c>
    </row>
    <row r="8" spans="1:24" x14ac:dyDescent="0.3">
      <c r="A8">
        <v>2.1025</v>
      </c>
      <c r="B8">
        <f>(Table1[[#This Row],[time]]-2)*2</f>
        <v>0.20500000000000007</v>
      </c>
      <c r="C8">
        <v>9.5388000000000002</v>
      </c>
      <c r="D8">
        <v>2.1025</v>
      </c>
      <c r="E8">
        <f>(Table2[[#This Row],[time]]-2)*2</f>
        <v>0.20500000000000007</v>
      </c>
      <c r="F8">
        <v>3.5073599999999998</v>
      </c>
      <c r="G8">
        <v>2.1025</v>
      </c>
      <c r="H8">
        <f>(Table3[[#This Row],[time]]-2)*2</f>
        <v>0.20500000000000007</v>
      </c>
      <c r="I8">
        <v>2.2092900000000002</v>
      </c>
      <c r="J8">
        <v>2.1025</v>
      </c>
      <c r="K8">
        <f>(Table4[[#This Row],[time]]-2)*2</f>
        <v>0.20500000000000007</v>
      </c>
      <c r="L8">
        <v>4.9740399999999996</v>
      </c>
      <c r="M8">
        <v>2.1025</v>
      </c>
      <c r="N8">
        <f>(Table5[[#This Row],[time]]-2)*2</f>
        <v>0.20500000000000007</v>
      </c>
      <c r="O8">
        <v>3.8373699999999999</v>
      </c>
      <c r="P8">
        <v>2.1025</v>
      </c>
      <c r="Q8">
        <f>(Table6[[#This Row],[time]]-2)*2</f>
        <v>0.20500000000000007</v>
      </c>
      <c r="R8">
        <v>9.4588999999999999</v>
      </c>
      <c r="S8">
        <v>2.1025</v>
      </c>
      <c r="T8">
        <f>(Table7[[#This Row],[time]]-2)*2</f>
        <v>0.20500000000000007</v>
      </c>
      <c r="U8">
        <v>17.301100000000002</v>
      </c>
      <c r="V8">
        <v>2.1025</v>
      </c>
      <c r="W8">
        <f>(Table8[[#This Row],[time]]-2)*2</f>
        <v>0.20500000000000007</v>
      </c>
      <c r="X8">
        <v>16.3935</v>
      </c>
    </row>
    <row r="9" spans="1:24" x14ac:dyDescent="0.3">
      <c r="A9">
        <v>2.1671900000000002</v>
      </c>
      <c r="B9">
        <f>(Table1[[#This Row],[time]]-2)*2</f>
        <v>0.33438000000000034</v>
      </c>
      <c r="C9">
        <v>9.0205099999999998</v>
      </c>
      <c r="D9">
        <v>2.1671900000000002</v>
      </c>
      <c r="E9">
        <f>(Table2[[#This Row],[time]]-2)*2</f>
        <v>0.33438000000000034</v>
      </c>
      <c r="F9">
        <v>3.399</v>
      </c>
      <c r="G9">
        <v>2.1671900000000002</v>
      </c>
      <c r="H9">
        <f>(Table3[[#This Row],[time]]-2)*2</f>
        <v>0.33438000000000034</v>
      </c>
      <c r="I9">
        <v>1.3972100000000001</v>
      </c>
      <c r="J9">
        <v>2.1671900000000002</v>
      </c>
      <c r="K9">
        <f>(Table4[[#This Row],[time]]-2)*2</f>
        <v>0.33438000000000034</v>
      </c>
      <c r="L9">
        <v>3.79358</v>
      </c>
      <c r="M9">
        <v>2.1671900000000002</v>
      </c>
      <c r="N9">
        <f>(Table5[[#This Row],[time]]-2)*2</f>
        <v>0.33438000000000034</v>
      </c>
      <c r="O9">
        <v>1.5960399999999999</v>
      </c>
      <c r="P9">
        <v>2.1671900000000002</v>
      </c>
      <c r="Q9">
        <f>(Table6[[#This Row],[time]]-2)*2</f>
        <v>0.33438000000000034</v>
      </c>
      <c r="R9">
        <v>5.7442299999999999</v>
      </c>
      <c r="S9">
        <v>2.1671900000000002</v>
      </c>
      <c r="T9">
        <f>(Table7[[#This Row],[time]]-2)*2</f>
        <v>0.33438000000000034</v>
      </c>
      <c r="U9">
        <v>16.455200000000001</v>
      </c>
      <c r="V9">
        <v>2.1671900000000002</v>
      </c>
      <c r="W9">
        <f>(Table8[[#This Row],[time]]-2)*2</f>
        <v>0.33438000000000034</v>
      </c>
      <c r="X9">
        <v>15.2974</v>
      </c>
    </row>
    <row r="10" spans="1:24" x14ac:dyDescent="0.3">
      <c r="A10">
        <v>2.2146499999999998</v>
      </c>
      <c r="B10">
        <f>(Table1[[#This Row],[time]]-2)*2</f>
        <v>0.42929999999999957</v>
      </c>
      <c r="C10">
        <v>8.17652</v>
      </c>
      <c r="D10">
        <v>2.2146499999999998</v>
      </c>
      <c r="E10">
        <f>(Table2[[#This Row],[time]]-2)*2</f>
        <v>0.42929999999999957</v>
      </c>
      <c r="F10">
        <v>3.1495099999999998</v>
      </c>
      <c r="G10">
        <v>2.2146499999999998</v>
      </c>
      <c r="H10">
        <f>(Table3[[#This Row],[time]]-2)*2</f>
        <v>0.42929999999999957</v>
      </c>
      <c r="I10">
        <v>0.42350500000000002</v>
      </c>
      <c r="J10">
        <v>2.2146499999999998</v>
      </c>
      <c r="K10">
        <f>(Table4[[#This Row],[time]]-2)*2</f>
        <v>0.42929999999999957</v>
      </c>
      <c r="L10">
        <v>2.0318700000000001</v>
      </c>
      <c r="M10">
        <v>2.2146499999999998</v>
      </c>
      <c r="N10">
        <f>(Table5[[#This Row],[time]]-2)*2</f>
        <v>0.42929999999999957</v>
      </c>
      <c r="O10">
        <v>0.52888299999999999</v>
      </c>
      <c r="P10">
        <v>2.2146499999999998</v>
      </c>
      <c r="Q10">
        <f>(Table6[[#This Row],[time]]-2)*2</f>
        <v>0.42929999999999957</v>
      </c>
      <c r="R10">
        <v>3.3708399999999998</v>
      </c>
      <c r="S10">
        <v>2.2146499999999998</v>
      </c>
      <c r="T10">
        <f>(Table7[[#This Row],[time]]-2)*2</f>
        <v>0.42929999999999957</v>
      </c>
      <c r="U10">
        <v>15.7553</v>
      </c>
      <c r="V10">
        <v>2.2146499999999998</v>
      </c>
      <c r="W10">
        <f>(Table8[[#This Row],[time]]-2)*2</f>
        <v>0.42929999999999957</v>
      </c>
      <c r="X10">
        <v>14.3492</v>
      </c>
    </row>
    <row r="11" spans="1:24" x14ac:dyDescent="0.3">
      <c r="A11">
        <v>2.2715999999999998</v>
      </c>
      <c r="B11">
        <f>(Table1[[#This Row],[time]]-2)*2</f>
        <v>0.54319999999999968</v>
      </c>
      <c r="C11">
        <v>7.1296600000000003</v>
      </c>
      <c r="D11">
        <v>2.2715999999999998</v>
      </c>
      <c r="E11">
        <f>(Table2[[#This Row],[time]]-2)*2</f>
        <v>0.54319999999999968</v>
      </c>
      <c r="F11">
        <v>2.5761799999999999</v>
      </c>
      <c r="G11">
        <v>2.2715999999999998</v>
      </c>
      <c r="H11">
        <f>(Table3[[#This Row],[time]]-2)*2</f>
        <v>0.54319999999999968</v>
      </c>
      <c r="I11">
        <v>4.4333599999999999E-3</v>
      </c>
      <c r="J11">
        <v>2.2715999999999998</v>
      </c>
      <c r="K11">
        <f>(Table4[[#This Row],[time]]-2)*2</f>
        <v>0.54319999999999968</v>
      </c>
      <c r="L11">
        <v>0.37479699999999999</v>
      </c>
      <c r="M11">
        <v>2.2715999999999998</v>
      </c>
      <c r="N11">
        <f>(Table5[[#This Row],[time]]-2)*2</f>
        <v>0.54319999999999968</v>
      </c>
      <c r="O11">
        <v>0.26671400000000001</v>
      </c>
      <c r="P11">
        <v>2.2715999999999998</v>
      </c>
      <c r="Q11">
        <f>(Table6[[#This Row],[time]]-2)*2</f>
        <v>0.54319999999999968</v>
      </c>
      <c r="R11">
        <v>2.1255899999999999</v>
      </c>
      <c r="S11">
        <v>2.2715999999999998</v>
      </c>
      <c r="T11">
        <f>(Table7[[#This Row],[time]]-2)*2</f>
        <v>0.54319999999999968</v>
      </c>
      <c r="U11">
        <v>15.0878</v>
      </c>
      <c r="V11">
        <v>2.2715999999999998</v>
      </c>
      <c r="W11">
        <f>(Table8[[#This Row],[time]]-2)*2</f>
        <v>0.54319999999999968</v>
      </c>
      <c r="X11">
        <v>13.333</v>
      </c>
    </row>
    <row r="12" spans="1:24" x14ac:dyDescent="0.3">
      <c r="A12">
        <v>2.32233</v>
      </c>
      <c r="B12">
        <f>(Table1[[#This Row],[time]]-2)*2</f>
        <v>0.64466000000000001</v>
      </c>
      <c r="C12">
        <v>6.2239399999999998</v>
      </c>
      <c r="D12">
        <v>2.32233</v>
      </c>
      <c r="E12">
        <f>(Table2[[#This Row],[time]]-2)*2</f>
        <v>0.64466000000000001</v>
      </c>
      <c r="F12">
        <v>2.1036800000000002</v>
      </c>
      <c r="G12">
        <v>2.32233</v>
      </c>
      <c r="H12">
        <f>(Table3[[#This Row],[time]]-2)*2</f>
        <v>0.64466000000000001</v>
      </c>
      <c r="I12">
        <v>3.9019100000000002E-3</v>
      </c>
      <c r="J12">
        <v>2.32233</v>
      </c>
      <c r="K12">
        <f>(Table4[[#This Row],[time]]-2)*2</f>
        <v>0.64466000000000001</v>
      </c>
      <c r="L12">
        <v>5.3246500000000002E-3</v>
      </c>
      <c r="M12">
        <v>2.32233</v>
      </c>
      <c r="N12">
        <f>(Table5[[#This Row],[time]]-2)*2</f>
        <v>0.64466000000000001</v>
      </c>
      <c r="O12">
        <v>0.11748699999999999</v>
      </c>
      <c r="P12">
        <v>2.32233</v>
      </c>
      <c r="Q12">
        <f>(Table6[[#This Row],[time]]-2)*2</f>
        <v>0.64466000000000001</v>
      </c>
      <c r="R12">
        <v>1.5774300000000001</v>
      </c>
      <c r="S12">
        <v>2.32233</v>
      </c>
      <c r="T12">
        <f>(Table7[[#This Row],[time]]-2)*2</f>
        <v>0.64466000000000001</v>
      </c>
      <c r="U12">
        <v>14.5687</v>
      </c>
      <c r="V12">
        <v>2.32233</v>
      </c>
      <c r="W12">
        <f>(Table8[[#This Row],[time]]-2)*2</f>
        <v>0.64466000000000001</v>
      </c>
      <c r="X12">
        <v>12.6854</v>
      </c>
    </row>
    <row r="13" spans="1:24" x14ac:dyDescent="0.3">
      <c r="A13">
        <v>2.3587899999999999</v>
      </c>
      <c r="B13">
        <f>(Table1[[#This Row],[time]]-2)*2</f>
        <v>0.71757999999999988</v>
      </c>
      <c r="C13">
        <v>4.6426999999999996</v>
      </c>
      <c r="D13">
        <v>2.3587899999999999</v>
      </c>
      <c r="E13">
        <f>(Table2[[#This Row],[time]]-2)*2</f>
        <v>0.71757999999999988</v>
      </c>
      <c r="F13">
        <v>1.07372</v>
      </c>
      <c r="G13">
        <v>2.3587899999999999</v>
      </c>
      <c r="H13">
        <f>(Table3[[#This Row],[time]]-2)*2</f>
        <v>0.71757999999999988</v>
      </c>
      <c r="I13">
        <v>3.6391499999999999E-3</v>
      </c>
      <c r="J13">
        <v>2.3587899999999999</v>
      </c>
      <c r="K13">
        <f>(Table4[[#This Row],[time]]-2)*2</f>
        <v>0.71757999999999988</v>
      </c>
      <c r="L13">
        <v>4.9232700000000004E-3</v>
      </c>
      <c r="M13">
        <v>2.3587899999999999</v>
      </c>
      <c r="N13">
        <f>(Table5[[#This Row],[time]]-2)*2</f>
        <v>0.71757999999999988</v>
      </c>
      <c r="O13">
        <v>5.6049300000000002E-3</v>
      </c>
      <c r="P13">
        <v>2.3587899999999999</v>
      </c>
      <c r="Q13">
        <f>(Table6[[#This Row],[time]]-2)*2</f>
        <v>0.71757999999999988</v>
      </c>
      <c r="R13">
        <v>1.05725</v>
      </c>
      <c r="S13">
        <v>2.3587899999999999</v>
      </c>
      <c r="T13">
        <f>(Table7[[#This Row],[time]]-2)*2</f>
        <v>0.71757999999999988</v>
      </c>
      <c r="U13">
        <v>14.0435</v>
      </c>
      <c r="V13">
        <v>2.3587899999999999</v>
      </c>
      <c r="W13">
        <f>(Table8[[#This Row],[time]]-2)*2</f>
        <v>0.71757999999999988</v>
      </c>
      <c r="X13">
        <v>12.0131</v>
      </c>
    </row>
    <row r="14" spans="1:24" x14ac:dyDescent="0.3">
      <c r="A14">
        <v>2.4015499999999999</v>
      </c>
      <c r="B14">
        <f>(Table1[[#This Row],[time]]-2)*2</f>
        <v>0.8030999999999997</v>
      </c>
      <c r="C14">
        <v>3.08284</v>
      </c>
      <c r="D14">
        <v>2.4015499999999999</v>
      </c>
      <c r="E14">
        <f>(Table2[[#This Row],[time]]-2)*2</f>
        <v>0.8030999999999997</v>
      </c>
      <c r="F14">
        <v>0.18079799999999999</v>
      </c>
      <c r="G14">
        <v>2.4015499999999999</v>
      </c>
      <c r="H14">
        <f>(Table3[[#This Row],[time]]-2)*2</f>
        <v>0.8030999999999997</v>
      </c>
      <c r="I14">
        <v>3.4024900000000002E-3</v>
      </c>
      <c r="J14">
        <v>2.4015499999999999</v>
      </c>
      <c r="K14">
        <f>(Table4[[#This Row],[time]]-2)*2</f>
        <v>0.8030999999999997</v>
      </c>
      <c r="L14">
        <v>4.5491699999999999E-3</v>
      </c>
      <c r="M14">
        <v>2.4015499999999999</v>
      </c>
      <c r="N14">
        <f>(Table5[[#This Row],[time]]-2)*2</f>
        <v>0.8030999999999997</v>
      </c>
      <c r="O14">
        <v>4.8059599999999997E-3</v>
      </c>
      <c r="P14">
        <v>2.4015499999999999</v>
      </c>
      <c r="Q14">
        <f>(Table6[[#This Row],[time]]-2)*2</f>
        <v>0.8030999999999997</v>
      </c>
      <c r="R14">
        <v>0.55746700000000005</v>
      </c>
      <c r="S14">
        <v>2.4015499999999999</v>
      </c>
      <c r="T14">
        <f>(Table7[[#This Row],[time]]-2)*2</f>
        <v>0.8030999999999997</v>
      </c>
      <c r="U14">
        <v>13.3979</v>
      </c>
      <c r="V14">
        <v>2.4015499999999999</v>
      </c>
      <c r="W14">
        <f>(Table8[[#This Row],[time]]-2)*2</f>
        <v>0.8030999999999997</v>
      </c>
      <c r="X14">
        <v>11.2402</v>
      </c>
    </row>
    <row r="15" spans="1:24" x14ac:dyDescent="0.3">
      <c r="A15">
        <v>2.47973</v>
      </c>
      <c r="B15">
        <f>(Table1[[#This Row],[time]]-2)*2</f>
        <v>0.95945999999999998</v>
      </c>
      <c r="C15">
        <v>2.4815800000000001</v>
      </c>
      <c r="D15">
        <v>2.47973</v>
      </c>
      <c r="E15">
        <f>(Table2[[#This Row],[time]]-2)*2</f>
        <v>0.95945999999999998</v>
      </c>
      <c r="F15">
        <v>6.1594400000000004E-3</v>
      </c>
      <c r="G15">
        <v>2.47973</v>
      </c>
      <c r="H15">
        <f>(Table3[[#This Row],[time]]-2)*2</f>
        <v>0.95945999999999998</v>
      </c>
      <c r="I15">
        <v>3.3041099999999999E-3</v>
      </c>
      <c r="J15">
        <v>2.47973</v>
      </c>
      <c r="K15">
        <f>(Table4[[#This Row],[time]]-2)*2</f>
        <v>0.95945999999999998</v>
      </c>
      <c r="L15">
        <v>4.4389499999999997E-3</v>
      </c>
      <c r="M15">
        <v>2.47973</v>
      </c>
      <c r="N15">
        <f>(Table5[[#This Row],[time]]-2)*2</f>
        <v>0.95945999999999998</v>
      </c>
      <c r="O15">
        <v>4.5555200000000004E-3</v>
      </c>
      <c r="P15">
        <v>2.47973</v>
      </c>
      <c r="Q15">
        <f>(Table6[[#This Row],[time]]-2)*2</f>
        <v>0.95945999999999998</v>
      </c>
      <c r="R15">
        <v>0.419047</v>
      </c>
      <c r="S15">
        <v>2.47973</v>
      </c>
      <c r="T15">
        <f>(Table7[[#This Row],[time]]-2)*2</f>
        <v>0.95945999999999998</v>
      </c>
      <c r="U15">
        <v>13.101699999999999</v>
      </c>
      <c r="V15">
        <v>2.47973</v>
      </c>
      <c r="W15">
        <f>(Table8[[#This Row],[time]]-2)*2</f>
        <v>0.95945999999999998</v>
      </c>
      <c r="X15">
        <v>10.8833</v>
      </c>
    </row>
    <row r="16" spans="1:24" x14ac:dyDescent="0.3">
      <c r="A16">
        <v>2.51017</v>
      </c>
      <c r="B16">
        <f>(Table1[[#This Row],[time]]-2)*2</f>
        <v>1.02034</v>
      </c>
      <c r="C16">
        <v>1.3171900000000001</v>
      </c>
      <c r="D16">
        <v>2.51017</v>
      </c>
      <c r="E16">
        <f>(Table2[[#This Row],[time]]-2)*2</f>
        <v>1.02034</v>
      </c>
      <c r="F16">
        <v>4.8667900000000002E-3</v>
      </c>
      <c r="G16">
        <v>2.51017</v>
      </c>
      <c r="H16">
        <f>(Table3[[#This Row],[time]]-2)*2</f>
        <v>1.02034</v>
      </c>
      <c r="I16">
        <v>3.0848799999999999E-3</v>
      </c>
      <c r="J16">
        <v>2.51017</v>
      </c>
      <c r="K16">
        <f>(Table4[[#This Row],[time]]-2)*2</f>
        <v>1.02034</v>
      </c>
      <c r="L16">
        <v>4.2486900000000003E-3</v>
      </c>
      <c r="M16">
        <v>2.51017</v>
      </c>
      <c r="N16">
        <f>(Table5[[#This Row],[time]]-2)*2</f>
        <v>1.02034</v>
      </c>
      <c r="O16">
        <v>4.4389900000000003E-3</v>
      </c>
      <c r="P16">
        <v>2.51017</v>
      </c>
      <c r="Q16">
        <f>(Table6[[#This Row],[time]]-2)*2</f>
        <v>1.02034</v>
      </c>
      <c r="R16">
        <v>0.20249</v>
      </c>
      <c r="S16">
        <v>2.51017</v>
      </c>
      <c r="T16">
        <f>(Table7[[#This Row],[time]]-2)*2</f>
        <v>1.02034</v>
      </c>
      <c r="U16">
        <v>12.4244</v>
      </c>
      <c r="V16">
        <v>2.51017</v>
      </c>
      <c r="W16">
        <f>(Table8[[#This Row],[time]]-2)*2</f>
        <v>1.02034</v>
      </c>
      <c r="X16">
        <v>10.080299999999999</v>
      </c>
    </row>
    <row r="17" spans="1:24" x14ac:dyDescent="0.3">
      <c r="A17">
        <v>2.5632600000000001</v>
      </c>
      <c r="B17">
        <f>(Table1[[#This Row],[time]]-2)*2</f>
        <v>1.1265200000000002</v>
      </c>
      <c r="C17">
        <v>0.54256000000000004</v>
      </c>
      <c r="D17">
        <v>2.5632600000000001</v>
      </c>
      <c r="E17">
        <f>(Table2[[#This Row],[time]]-2)*2</f>
        <v>1.1265200000000002</v>
      </c>
      <c r="F17">
        <v>4.3296699999999999E-3</v>
      </c>
      <c r="G17">
        <v>2.5632600000000001</v>
      </c>
      <c r="H17">
        <f>(Table3[[#This Row],[time]]-2)*2</f>
        <v>1.1265200000000002</v>
      </c>
      <c r="I17">
        <v>2.8652199999999999E-3</v>
      </c>
      <c r="J17">
        <v>2.5632600000000001</v>
      </c>
      <c r="K17">
        <f>(Table4[[#This Row],[time]]-2)*2</f>
        <v>1.1265200000000002</v>
      </c>
      <c r="L17">
        <v>4.0783599999999996E-3</v>
      </c>
      <c r="M17">
        <v>2.5632600000000001</v>
      </c>
      <c r="N17">
        <f>(Table5[[#This Row],[time]]-2)*2</f>
        <v>1.1265200000000002</v>
      </c>
      <c r="O17">
        <v>4.3143799999999996E-3</v>
      </c>
      <c r="P17">
        <v>2.5632600000000001</v>
      </c>
      <c r="Q17">
        <f>(Table6[[#This Row],[time]]-2)*2</f>
        <v>1.1265200000000002</v>
      </c>
      <c r="R17">
        <v>2.7120200000000001E-2</v>
      </c>
      <c r="S17">
        <v>2.5632600000000001</v>
      </c>
      <c r="T17">
        <f>(Table7[[#This Row],[time]]-2)*2</f>
        <v>1.1265200000000002</v>
      </c>
      <c r="U17">
        <v>11.7182</v>
      </c>
      <c r="V17">
        <v>2.5632600000000001</v>
      </c>
      <c r="W17">
        <f>(Table8[[#This Row],[time]]-2)*2</f>
        <v>1.1265200000000002</v>
      </c>
      <c r="X17">
        <v>9.2682900000000004</v>
      </c>
    </row>
    <row r="18" spans="1:24" x14ac:dyDescent="0.3">
      <c r="A18">
        <v>2.61022</v>
      </c>
      <c r="B18">
        <f>(Table1[[#This Row],[time]]-2)*2</f>
        <v>1.22044</v>
      </c>
      <c r="C18">
        <v>5.0064300000000001E-3</v>
      </c>
      <c r="D18">
        <v>2.61022</v>
      </c>
      <c r="E18">
        <f>(Table2[[#This Row],[time]]-2)*2</f>
        <v>1.22044</v>
      </c>
      <c r="F18">
        <v>3.85119E-3</v>
      </c>
      <c r="G18">
        <v>2.61022</v>
      </c>
      <c r="H18">
        <f>(Table3[[#This Row],[time]]-2)*2</f>
        <v>1.22044</v>
      </c>
      <c r="I18">
        <v>2.6844099999999999E-3</v>
      </c>
      <c r="J18">
        <v>2.61022</v>
      </c>
      <c r="K18">
        <f>(Table4[[#This Row],[time]]-2)*2</f>
        <v>1.22044</v>
      </c>
      <c r="L18">
        <v>3.9395599999999999E-3</v>
      </c>
      <c r="M18">
        <v>2.61022</v>
      </c>
      <c r="N18">
        <f>(Table5[[#This Row],[time]]-2)*2</f>
        <v>1.22044</v>
      </c>
      <c r="O18">
        <v>4.2139400000000002E-3</v>
      </c>
      <c r="P18">
        <v>2.61022</v>
      </c>
      <c r="Q18">
        <f>(Table6[[#This Row],[time]]-2)*2</f>
        <v>1.22044</v>
      </c>
      <c r="R18">
        <v>3.9220699999999997E-3</v>
      </c>
      <c r="S18">
        <v>2.61022</v>
      </c>
      <c r="T18">
        <f>(Table7[[#This Row],[time]]-2)*2</f>
        <v>1.22044</v>
      </c>
      <c r="U18">
        <v>11.0966</v>
      </c>
      <c r="V18">
        <v>2.61022</v>
      </c>
      <c r="W18">
        <f>(Table8[[#This Row],[time]]-2)*2</f>
        <v>1.22044</v>
      </c>
      <c r="X18">
        <v>8.57883</v>
      </c>
    </row>
    <row r="19" spans="1:24" x14ac:dyDescent="0.3">
      <c r="A19">
        <v>2.6619299999999999</v>
      </c>
      <c r="B19">
        <f>(Table1[[#This Row],[time]]-2)*2</f>
        <v>1.3238599999999998</v>
      </c>
      <c r="C19">
        <v>3.9756499999999998E-3</v>
      </c>
      <c r="D19">
        <v>2.6619299999999999</v>
      </c>
      <c r="E19">
        <f>(Table2[[#This Row],[time]]-2)*2</f>
        <v>1.3238599999999998</v>
      </c>
      <c r="F19">
        <v>3.5113900000000001E-3</v>
      </c>
      <c r="G19">
        <v>2.6619299999999999</v>
      </c>
      <c r="H19">
        <f>(Table3[[#This Row],[time]]-2)*2</f>
        <v>1.3238599999999998</v>
      </c>
      <c r="I19">
        <v>2.5682399999999998E-3</v>
      </c>
      <c r="J19">
        <v>2.6619299999999999</v>
      </c>
      <c r="K19">
        <f>(Table4[[#This Row],[time]]-2)*2</f>
        <v>1.3238599999999998</v>
      </c>
      <c r="L19">
        <v>3.83827E-3</v>
      </c>
      <c r="M19">
        <v>2.6619299999999999</v>
      </c>
      <c r="N19">
        <f>(Table5[[#This Row],[time]]-2)*2</f>
        <v>1.3238599999999998</v>
      </c>
      <c r="O19">
        <v>4.1456100000000001E-3</v>
      </c>
      <c r="P19">
        <v>2.6619299999999999</v>
      </c>
      <c r="Q19">
        <f>(Table6[[#This Row],[time]]-2)*2</f>
        <v>1.3238599999999998</v>
      </c>
      <c r="R19">
        <v>3.78503E-3</v>
      </c>
      <c r="S19">
        <v>2.6619299999999999</v>
      </c>
      <c r="T19">
        <f>(Table7[[#This Row],[time]]-2)*2</f>
        <v>1.3238599999999998</v>
      </c>
      <c r="U19">
        <v>10.641</v>
      </c>
      <c r="V19">
        <v>2.6619299999999999</v>
      </c>
      <c r="W19">
        <f>(Table8[[#This Row],[time]]-2)*2</f>
        <v>1.3238599999999998</v>
      </c>
      <c r="X19">
        <v>8.0905000000000005</v>
      </c>
    </row>
    <row r="20" spans="1:24" x14ac:dyDescent="0.3">
      <c r="A20">
        <v>2.70424</v>
      </c>
      <c r="B20">
        <f>(Table1[[#This Row],[time]]-2)*2</f>
        <v>1.40848</v>
      </c>
      <c r="C20">
        <v>3.73939E-3</v>
      </c>
      <c r="D20">
        <v>2.70424</v>
      </c>
      <c r="E20">
        <f>(Table2[[#This Row],[time]]-2)*2</f>
        <v>1.40848</v>
      </c>
      <c r="F20">
        <v>3.2120199999999999E-3</v>
      </c>
      <c r="G20">
        <v>2.70424</v>
      </c>
      <c r="H20">
        <f>(Table3[[#This Row],[time]]-2)*2</f>
        <v>1.40848</v>
      </c>
      <c r="I20">
        <v>2.4335400000000001E-3</v>
      </c>
      <c r="J20">
        <v>2.70424</v>
      </c>
      <c r="K20">
        <f>(Table4[[#This Row],[time]]-2)*2</f>
        <v>1.40848</v>
      </c>
      <c r="L20">
        <v>3.6718800000000002E-3</v>
      </c>
      <c r="M20">
        <v>2.70424</v>
      </c>
      <c r="N20">
        <f>(Table5[[#This Row],[time]]-2)*2</f>
        <v>1.40848</v>
      </c>
      <c r="O20">
        <v>4.0604600000000001E-3</v>
      </c>
      <c r="P20">
        <v>2.70424</v>
      </c>
      <c r="Q20">
        <f>(Table6[[#This Row],[time]]-2)*2</f>
        <v>1.40848</v>
      </c>
      <c r="R20">
        <v>3.5910999999999998E-3</v>
      </c>
      <c r="S20">
        <v>2.70424</v>
      </c>
      <c r="T20">
        <f>(Table7[[#This Row],[time]]-2)*2</f>
        <v>1.40848</v>
      </c>
      <c r="U20">
        <v>9.9829600000000003</v>
      </c>
      <c r="V20">
        <v>2.70424</v>
      </c>
      <c r="W20">
        <f>(Table8[[#This Row],[time]]-2)*2</f>
        <v>1.40848</v>
      </c>
      <c r="X20">
        <v>7.4548399999999999</v>
      </c>
    </row>
    <row r="21" spans="1:24" x14ac:dyDescent="0.3">
      <c r="A21">
        <v>2.75779</v>
      </c>
      <c r="B21">
        <f>(Table1[[#This Row],[time]]-2)*2</f>
        <v>1.5155799999999999</v>
      </c>
      <c r="C21">
        <v>3.56989E-3</v>
      </c>
      <c r="D21">
        <v>2.75779</v>
      </c>
      <c r="E21">
        <f>(Table2[[#This Row],[time]]-2)*2</f>
        <v>1.5155799999999999</v>
      </c>
      <c r="F21">
        <v>3.09772E-3</v>
      </c>
      <c r="G21">
        <v>2.75779</v>
      </c>
      <c r="H21">
        <f>(Table3[[#This Row],[time]]-2)*2</f>
        <v>1.5155799999999999</v>
      </c>
      <c r="I21">
        <v>2.33863E-3</v>
      </c>
      <c r="J21">
        <v>2.75779</v>
      </c>
      <c r="K21">
        <f>(Table4[[#This Row],[time]]-2)*2</f>
        <v>1.5155799999999999</v>
      </c>
      <c r="L21">
        <v>3.5391300000000001E-3</v>
      </c>
      <c r="M21">
        <v>2.75779</v>
      </c>
      <c r="N21">
        <f>(Table5[[#This Row],[time]]-2)*2</f>
        <v>1.5155799999999999</v>
      </c>
      <c r="O21">
        <v>3.9931899999999998E-3</v>
      </c>
      <c r="P21">
        <v>2.75779</v>
      </c>
      <c r="Q21">
        <f>(Table6[[#This Row],[time]]-2)*2</f>
        <v>1.5155799999999999</v>
      </c>
      <c r="R21">
        <v>3.4208300000000001E-3</v>
      </c>
      <c r="S21">
        <v>2.75779</v>
      </c>
      <c r="T21">
        <f>(Table7[[#This Row],[time]]-2)*2</f>
        <v>1.5155799999999999</v>
      </c>
      <c r="U21">
        <v>9.38842</v>
      </c>
      <c r="V21">
        <v>2.75779</v>
      </c>
      <c r="W21">
        <f>(Table8[[#This Row],[time]]-2)*2</f>
        <v>1.5155799999999999</v>
      </c>
      <c r="X21">
        <v>6.9308300000000003</v>
      </c>
    </row>
    <row r="22" spans="1:24" x14ac:dyDescent="0.3">
      <c r="A22">
        <v>2.8044500000000001</v>
      </c>
      <c r="B22">
        <f>(Table1[[#This Row],[time]]-2)*2</f>
        <v>1.6089000000000002</v>
      </c>
      <c r="C22">
        <v>3.4163599999999998E-3</v>
      </c>
      <c r="D22">
        <v>2.8044500000000001</v>
      </c>
      <c r="E22">
        <f>(Table2[[#This Row],[time]]-2)*2</f>
        <v>1.6089000000000002</v>
      </c>
      <c r="F22">
        <v>3.0549800000000001E-3</v>
      </c>
      <c r="G22">
        <v>2.8044500000000001</v>
      </c>
      <c r="H22">
        <f>(Table3[[#This Row],[time]]-2)*2</f>
        <v>1.6089000000000002</v>
      </c>
      <c r="I22">
        <v>2.2544800000000001E-3</v>
      </c>
      <c r="J22">
        <v>2.8044500000000001</v>
      </c>
      <c r="K22">
        <f>(Table4[[#This Row],[time]]-2)*2</f>
        <v>1.6089000000000002</v>
      </c>
      <c r="L22">
        <v>3.4226999999999999E-3</v>
      </c>
      <c r="M22">
        <v>2.8044500000000001</v>
      </c>
      <c r="N22">
        <f>(Table5[[#This Row],[time]]-2)*2</f>
        <v>1.6089000000000002</v>
      </c>
      <c r="O22">
        <v>3.8934799999999999E-3</v>
      </c>
      <c r="P22">
        <v>2.8044500000000001</v>
      </c>
      <c r="Q22">
        <f>(Table6[[#This Row],[time]]-2)*2</f>
        <v>1.6089000000000002</v>
      </c>
      <c r="R22">
        <v>3.21566E-3</v>
      </c>
      <c r="S22">
        <v>2.8044500000000001</v>
      </c>
      <c r="T22">
        <f>(Table7[[#This Row],[time]]-2)*2</f>
        <v>1.6089000000000002</v>
      </c>
      <c r="U22">
        <v>8.5920900000000007</v>
      </c>
      <c r="V22">
        <v>2.8044500000000001</v>
      </c>
      <c r="W22">
        <f>(Table8[[#This Row],[time]]-2)*2</f>
        <v>1.6089000000000002</v>
      </c>
      <c r="X22">
        <v>6.28695</v>
      </c>
    </row>
    <row r="23" spans="1:24" x14ac:dyDescent="0.3">
      <c r="A23">
        <v>2.8546</v>
      </c>
      <c r="B23">
        <f>(Table1[[#This Row],[time]]-2)*2</f>
        <v>1.7092000000000001</v>
      </c>
      <c r="C23">
        <v>3.3096800000000002E-3</v>
      </c>
      <c r="D23">
        <v>2.8546</v>
      </c>
      <c r="E23">
        <f>(Table2[[#This Row],[time]]-2)*2</f>
        <v>1.7092000000000001</v>
      </c>
      <c r="F23">
        <v>3.0392599999999998E-3</v>
      </c>
      <c r="G23">
        <v>2.8546</v>
      </c>
      <c r="H23">
        <f>(Table3[[#This Row],[time]]-2)*2</f>
        <v>1.7092000000000001</v>
      </c>
      <c r="I23">
        <v>2.1934099999999998E-3</v>
      </c>
      <c r="J23">
        <v>2.8546</v>
      </c>
      <c r="K23">
        <f>(Table4[[#This Row],[time]]-2)*2</f>
        <v>1.7092000000000001</v>
      </c>
      <c r="L23">
        <v>3.35111E-3</v>
      </c>
      <c r="M23">
        <v>2.8546</v>
      </c>
      <c r="N23">
        <f>(Table5[[#This Row],[time]]-2)*2</f>
        <v>1.7092000000000001</v>
      </c>
      <c r="O23">
        <v>3.8142100000000002E-3</v>
      </c>
      <c r="P23">
        <v>2.8546</v>
      </c>
      <c r="Q23">
        <f>(Table6[[#This Row],[time]]-2)*2</f>
        <v>1.7092000000000001</v>
      </c>
      <c r="R23">
        <v>3.0665599999999999E-3</v>
      </c>
      <c r="S23">
        <v>2.8546</v>
      </c>
      <c r="T23">
        <f>(Table7[[#This Row],[time]]-2)*2</f>
        <v>1.7092000000000001</v>
      </c>
      <c r="U23">
        <v>7.9895100000000001</v>
      </c>
      <c r="V23">
        <v>2.8546</v>
      </c>
      <c r="W23">
        <f>(Table8[[#This Row],[time]]-2)*2</f>
        <v>1.7092000000000001</v>
      </c>
      <c r="X23">
        <v>5.8322599999999998</v>
      </c>
    </row>
    <row r="24" spans="1:24" x14ac:dyDescent="0.3">
      <c r="A24">
        <v>2.90442</v>
      </c>
      <c r="B24">
        <f>(Table1[[#This Row],[time]]-2)*2</f>
        <v>1.80884</v>
      </c>
      <c r="C24">
        <v>3.1780799999999998E-3</v>
      </c>
      <c r="D24">
        <v>2.90442</v>
      </c>
      <c r="E24">
        <f>(Table2[[#This Row],[time]]-2)*2</f>
        <v>1.80884</v>
      </c>
      <c r="F24">
        <v>3.0299099999999998E-3</v>
      </c>
      <c r="G24">
        <v>2.90442</v>
      </c>
      <c r="H24">
        <f>(Table3[[#This Row],[time]]-2)*2</f>
        <v>1.80884</v>
      </c>
      <c r="I24">
        <v>2.11107E-3</v>
      </c>
      <c r="J24">
        <v>2.90442</v>
      </c>
      <c r="K24">
        <f>(Table4[[#This Row],[time]]-2)*2</f>
        <v>1.80884</v>
      </c>
      <c r="L24">
        <v>3.2672999999999999E-3</v>
      </c>
      <c r="M24">
        <v>2.90442</v>
      </c>
      <c r="N24">
        <f>(Table5[[#This Row],[time]]-2)*2</f>
        <v>1.80884</v>
      </c>
      <c r="O24">
        <v>3.7088999999999998E-3</v>
      </c>
      <c r="P24">
        <v>2.90442</v>
      </c>
      <c r="Q24">
        <f>(Table6[[#This Row],[time]]-2)*2</f>
        <v>1.80884</v>
      </c>
      <c r="R24">
        <v>2.8956199999999998E-3</v>
      </c>
      <c r="S24">
        <v>2.90442</v>
      </c>
      <c r="T24">
        <f>(Table7[[#This Row],[time]]-2)*2</f>
        <v>1.80884</v>
      </c>
      <c r="U24">
        <v>7.2523299999999997</v>
      </c>
      <c r="V24">
        <v>2.90442</v>
      </c>
      <c r="W24">
        <f>(Table8[[#This Row],[time]]-2)*2</f>
        <v>1.80884</v>
      </c>
      <c r="X24">
        <v>5.2939299999999996</v>
      </c>
    </row>
    <row r="25" spans="1:24" x14ac:dyDescent="0.3">
      <c r="A25">
        <v>2.95797</v>
      </c>
      <c r="B25">
        <f>(Table1[[#This Row],[time]]-2)*2</f>
        <v>1.91594</v>
      </c>
      <c r="C25">
        <v>3.0457399999999999E-3</v>
      </c>
      <c r="D25">
        <v>2.95797</v>
      </c>
      <c r="E25">
        <f>(Table2[[#This Row],[time]]-2)*2</f>
        <v>1.91594</v>
      </c>
      <c r="F25">
        <v>3.0349600000000002E-3</v>
      </c>
      <c r="G25">
        <v>2.95797</v>
      </c>
      <c r="H25">
        <f>(Table3[[#This Row],[time]]-2)*2</f>
        <v>1.91594</v>
      </c>
      <c r="I25">
        <v>2.0298E-3</v>
      </c>
      <c r="J25">
        <v>2.95797</v>
      </c>
      <c r="K25">
        <f>(Table4[[#This Row],[time]]-2)*2</f>
        <v>1.91594</v>
      </c>
      <c r="L25">
        <v>3.18667E-3</v>
      </c>
      <c r="M25">
        <v>2.95797</v>
      </c>
      <c r="N25">
        <f>(Table5[[#This Row],[time]]-2)*2</f>
        <v>1.91594</v>
      </c>
      <c r="O25">
        <v>3.59838E-3</v>
      </c>
      <c r="P25">
        <v>2.95797</v>
      </c>
      <c r="Q25">
        <f>(Table6[[#This Row],[time]]-2)*2</f>
        <v>1.91594</v>
      </c>
      <c r="R25">
        <v>2.73091E-3</v>
      </c>
      <c r="S25">
        <v>2.95797</v>
      </c>
      <c r="T25">
        <f>(Table7[[#This Row],[time]]-2)*2</f>
        <v>1.91594</v>
      </c>
      <c r="U25">
        <v>6.4578199999999999</v>
      </c>
      <c r="V25">
        <v>2.95797</v>
      </c>
      <c r="W25">
        <f>(Table8[[#This Row],[time]]-2)*2</f>
        <v>1.91594</v>
      </c>
      <c r="X25">
        <v>4.7658899999999997</v>
      </c>
    </row>
    <row r="26" spans="1:24" x14ac:dyDescent="0.3">
      <c r="A26">
        <v>3</v>
      </c>
      <c r="B26">
        <f>(Table1[[#This Row],[time]]-2)*2</f>
        <v>2</v>
      </c>
      <c r="C26">
        <v>2.9605899999999999E-3</v>
      </c>
      <c r="D26">
        <v>3</v>
      </c>
      <c r="E26">
        <f>(Table2[[#This Row],[time]]-2)*2</f>
        <v>2</v>
      </c>
      <c r="F26">
        <v>3.0452000000000001E-3</v>
      </c>
      <c r="G26">
        <v>3</v>
      </c>
      <c r="H26">
        <f>(Table3[[#This Row],[time]]-2)*2</f>
        <v>2</v>
      </c>
      <c r="I26">
        <v>1.9761000000000002E-3</v>
      </c>
      <c r="J26">
        <v>3</v>
      </c>
      <c r="K26">
        <f>(Table4[[#This Row],[time]]-2)*2</f>
        <v>2</v>
      </c>
      <c r="L26">
        <v>3.1357999999999998E-3</v>
      </c>
      <c r="M26">
        <v>3</v>
      </c>
      <c r="N26">
        <f>(Table5[[#This Row],[time]]-2)*2</f>
        <v>2</v>
      </c>
      <c r="O26">
        <v>3.5221800000000002E-3</v>
      </c>
      <c r="P26">
        <v>3</v>
      </c>
      <c r="Q26">
        <f>(Table6[[#This Row],[time]]-2)*2</f>
        <v>2</v>
      </c>
      <c r="R26">
        <v>2.6252900000000002E-3</v>
      </c>
      <c r="S26">
        <v>3</v>
      </c>
      <c r="T26">
        <f>(Table7[[#This Row],[time]]-2)*2</f>
        <v>2</v>
      </c>
      <c r="U26">
        <v>5.9939600000000004</v>
      </c>
      <c r="V26">
        <v>3</v>
      </c>
      <c r="W26">
        <f>(Table8[[#This Row],[time]]-2)*2</f>
        <v>2</v>
      </c>
      <c r="X26">
        <v>4.4333200000000001</v>
      </c>
    </row>
    <row r="29" spans="1:24" x14ac:dyDescent="0.3">
      <c r="A29" t="s">
        <v>18</v>
      </c>
      <c r="D29" t="s">
        <v>0</v>
      </c>
    </row>
    <row r="30" spans="1:24" x14ac:dyDescent="0.3">
      <c r="A30" t="s">
        <v>17</v>
      </c>
      <c r="D30" t="s">
        <v>1</v>
      </c>
      <c r="E30" t="s">
        <v>2</v>
      </c>
    </row>
    <row r="31" spans="1:24" x14ac:dyDescent="0.3">
      <c r="D31" t="s">
        <v>14</v>
      </c>
    </row>
    <row r="33" spans="1:24" x14ac:dyDescent="0.3">
      <c r="A33" t="s">
        <v>3</v>
      </c>
      <c r="D33" t="s">
        <v>4</v>
      </c>
      <c r="G33" t="s">
        <v>5</v>
      </c>
      <c r="J33" t="s">
        <v>6</v>
      </c>
      <c r="M33" t="s">
        <v>7</v>
      </c>
      <c r="P33" t="s">
        <v>8</v>
      </c>
      <c r="S33" t="s">
        <v>9</v>
      </c>
      <c r="V33" t="s">
        <v>10</v>
      </c>
    </row>
    <row r="34" spans="1:24" x14ac:dyDescent="0.3">
      <c r="A34" t="s">
        <v>11</v>
      </c>
      <c r="B34" t="s">
        <v>12</v>
      </c>
      <c r="C34" t="s">
        <v>13</v>
      </c>
      <c r="D34" t="s">
        <v>11</v>
      </c>
      <c r="E34" t="s">
        <v>12</v>
      </c>
      <c r="F34" t="s">
        <v>13</v>
      </c>
      <c r="G34" t="s">
        <v>11</v>
      </c>
      <c r="H34" t="s">
        <v>12</v>
      </c>
      <c r="I34" t="s">
        <v>13</v>
      </c>
      <c r="J34" t="s">
        <v>11</v>
      </c>
      <c r="K34" t="s">
        <v>12</v>
      </c>
      <c r="L34" t="s">
        <v>13</v>
      </c>
      <c r="M34" t="s">
        <v>11</v>
      </c>
      <c r="N34" t="s">
        <v>12</v>
      </c>
      <c r="O34" t="s">
        <v>13</v>
      </c>
      <c r="P34" t="s">
        <v>11</v>
      </c>
      <c r="Q34" t="s">
        <v>12</v>
      </c>
      <c r="R34" t="s">
        <v>13</v>
      </c>
      <c r="S34" t="s">
        <v>11</v>
      </c>
      <c r="T34" t="s">
        <v>12</v>
      </c>
      <c r="U34" t="s">
        <v>13</v>
      </c>
      <c r="V34" t="s">
        <v>11</v>
      </c>
      <c r="W34" t="s">
        <v>12</v>
      </c>
      <c r="X34" t="s">
        <v>13</v>
      </c>
    </row>
    <row r="35" spans="1:24" x14ac:dyDescent="0.3">
      <c r="A35">
        <v>2</v>
      </c>
      <c r="B35">
        <f>-(Table134[[#This Row],[time]]-2)*2</f>
        <v>0</v>
      </c>
      <c r="C35">
        <v>10.202299999999999</v>
      </c>
      <c r="D35">
        <v>2</v>
      </c>
      <c r="E35">
        <f>-(Table134[[#This Row],[time]]-2)*2</f>
        <v>0</v>
      </c>
      <c r="F35">
        <v>3.5654499999999998</v>
      </c>
      <c r="G35">
        <v>2</v>
      </c>
      <c r="H35">
        <f>-(Table134[[#This Row],[time]]-2)*2</f>
        <v>0</v>
      </c>
      <c r="I35">
        <v>3.6436600000000001</v>
      </c>
      <c r="J35">
        <v>2</v>
      </c>
      <c r="K35">
        <f>-(Table134[[#This Row],[time]]-2)*2</f>
        <v>0</v>
      </c>
      <c r="L35">
        <v>6.4346899999999998</v>
      </c>
      <c r="M35">
        <v>2</v>
      </c>
      <c r="N35">
        <f>-(Table134[[#This Row],[time]]-2)*2</f>
        <v>0</v>
      </c>
      <c r="O35">
        <v>8.5542400000000001</v>
      </c>
      <c r="P35">
        <v>2</v>
      </c>
      <c r="Q35">
        <f>-(Table134[[#This Row],[time]]-2)*2</f>
        <v>0</v>
      </c>
      <c r="R35">
        <v>15.0844</v>
      </c>
      <c r="S35">
        <v>2</v>
      </c>
      <c r="T35">
        <f>-(Table134[[#This Row],[time]]-2)*2</f>
        <v>0</v>
      </c>
      <c r="U35">
        <v>19.6159</v>
      </c>
      <c r="V35">
        <v>2</v>
      </c>
      <c r="W35">
        <f>-(Table134[[#This Row],[time]]-2)*2</f>
        <v>0</v>
      </c>
      <c r="X35">
        <v>19.2331</v>
      </c>
    </row>
    <row r="36" spans="1:24" x14ac:dyDescent="0.3">
      <c r="A36">
        <v>2.0575000000000001</v>
      </c>
      <c r="B36">
        <f>-(Table134[[#This Row],[time]]-2)*2</f>
        <v>-0.11500000000000021</v>
      </c>
      <c r="C36">
        <v>10.488799999999999</v>
      </c>
      <c r="D36">
        <v>2.0575000000000001</v>
      </c>
      <c r="E36">
        <f>-(Table134[[#This Row],[time]]-2)*2</f>
        <v>-0.11500000000000021</v>
      </c>
      <c r="F36">
        <v>3.6907999999999999</v>
      </c>
      <c r="G36">
        <v>2.0575000000000001</v>
      </c>
      <c r="H36">
        <f>-(Table134[[#This Row],[time]]-2)*2</f>
        <v>-0.11500000000000021</v>
      </c>
      <c r="I36">
        <v>4.1821900000000003</v>
      </c>
      <c r="J36">
        <v>2.0575000000000001</v>
      </c>
      <c r="K36">
        <f>-(Table134[[#This Row],[time]]-2)*2</f>
        <v>-0.11500000000000021</v>
      </c>
      <c r="L36">
        <v>7.0826799999999999</v>
      </c>
      <c r="M36">
        <v>2.0575000000000001</v>
      </c>
      <c r="N36">
        <f>-(Table134[[#This Row],[time]]-2)*2</f>
        <v>-0.11500000000000021</v>
      </c>
      <c r="O36">
        <v>9.9657999999999998</v>
      </c>
      <c r="P36">
        <v>2.0575000000000001</v>
      </c>
      <c r="Q36">
        <f>-(Table134[[#This Row],[time]]-2)*2</f>
        <v>-0.11500000000000021</v>
      </c>
      <c r="R36">
        <v>16.8566</v>
      </c>
      <c r="S36">
        <v>2.0575000000000001</v>
      </c>
      <c r="T36">
        <f>-(Table134[[#This Row],[time]]-2)*2</f>
        <v>-0.11500000000000021</v>
      </c>
      <c r="U36">
        <v>20.879200000000001</v>
      </c>
      <c r="V36">
        <v>2.0575000000000001</v>
      </c>
      <c r="W36">
        <f>-(Table134[[#This Row],[time]]-2)*2</f>
        <v>-0.11500000000000021</v>
      </c>
      <c r="X36">
        <v>20.735900000000001</v>
      </c>
    </row>
    <row r="37" spans="1:24" x14ac:dyDescent="0.3">
      <c r="A37">
        <v>2.1025</v>
      </c>
      <c r="B37">
        <f>-(Table134[[#This Row],[time]]-2)*2</f>
        <v>-0.20500000000000007</v>
      </c>
      <c r="C37">
        <v>11.1775</v>
      </c>
      <c r="D37">
        <v>2.1025</v>
      </c>
      <c r="E37">
        <f>-(Table134[[#This Row],[time]]-2)*2</f>
        <v>-0.20500000000000007</v>
      </c>
      <c r="F37">
        <v>3.8709799999999999</v>
      </c>
      <c r="G37">
        <v>2.1025</v>
      </c>
      <c r="H37">
        <f>-(Table134[[#This Row],[time]]-2)*2</f>
        <v>-0.20500000000000007</v>
      </c>
      <c r="I37">
        <v>5.4512200000000002</v>
      </c>
      <c r="J37">
        <v>2.1025</v>
      </c>
      <c r="K37">
        <f>-(Table134[[#This Row],[time]]-2)*2</f>
        <v>-0.20500000000000007</v>
      </c>
      <c r="L37">
        <v>8.5016200000000008</v>
      </c>
      <c r="M37">
        <v>2.1025</v>
      </c>
      <c r="N37">
        <f>-(Table134[[#This Row],[time]]-2)*2</f>
        <v>-0.20500000000000007</v>
      </c>
      <c r="O37">
        <v>13.7515</v>
      </c>
      <c r="P37">
        <v>2.1025</v>
      </c>
      <c r="Q37">
        <f>-(Table134[[#This Row],[time]]-2)*2</f>
        <v>-0.20500000000000007</v>
      </c>
      <c r="R37">
        <v>21.316400000000002</v>
      </c>
      <c r="S37">
        <v>2.1025</v>
      </c>
      <c r="T37">
        <f>-(Table134[[#This Row],[time]]-2)*2</f>
        <v>-0.20500000000000007</v>
      </c>
      <c r="U37">
        <v>22.546500000000002</v>
      </c>
      <c r="V37">
        <v>2.1025</v>
      </c>
      <c r="W37">
        <f>-(Table134[[#This Row],[time]]-2)*2</f>
        <v>-0.20500000000000007</v>
      </c>
      <c r="X37">
        <v>22.903300000000002</v>
      </c>
    </row>
    <row r="38" spans="1:24" x14ac:dyDescent="0.3">
      <c r="A38">
        <v>2.1671900000000002</v>
      </c>
      <c r="B38">
        <f>-(Table134[[#This Row],[time]]-2)*2</f>
        <v>-0.33438000000000034</v>
      </c>
      <c r="C38">
        <v>11.9871</v>
      </c>
      <c r="D38">
        <v>2.1671900000000002</v>
      </c>
      <c r="E38">
        <f>-(Table134[[#This Row],[time]]-2)*2</f>
        <v>-0.33438000000000034</v>
      </c>
      <c r="F38">
        <v>4.2595999999999998</v>
      </c>
      <c r="G38">
        <v>2.1671900000000002</v>
      </c>
      <c r="H38">
        <f>-(Table134[[#This Row],[time]]-2)*2</f>
        <v>-0.33438000000000034</v>
      </c>
      <c r="I38">
        <v>6.8968100000000003</v>
      </c>
      <c r="J38">
        <v>2.1671900000000002</v>
      </c>
      <c r="K38">
        <f>-(Table134[[#This Row],[time]]-2)*2</f>
        <v>-0.33438000000000034</v>
      </c>
      <c r="L38">
        <v>10.177199999999999</v>
      </c>
      <c r="M38">
        <v>2.1671900000000002</v>
      </c>
      <c r="N38">
        <f>-(Table134[[#This Row],[time]]-2)*2</f>
        <v>-0.33438000000000034</v>
      </c>
      <c r="O38">
        <v>18.213999999999999</v>
      </c>
      <c r="P38">
        <v>2.1671900000000002</v>
      </c>
      <c r="Q38">
        <f>-(Table134[[#This Row],[time]]-2)*2</f>
        <v>-0.33438000000000034</v>
      </c>
      <c r="R38">
        <v>26.416899999999998</v>
      </c>
      <c r="S38">
        <v>2.1671900000000002</v>
      </c>
      <c r="T38">
        <f>-(Table134[[#This Row],[time]]-2)*2</f>
        <v>-0.33438000000000034</v>
      </c>
      <c r="U38">
        <v>25.0717</v>
      </c>
      <c r="V38">
        <v>2.1671900000000002</v>
      </c>
      <c r="W38">
        <f>-(Table134[[#This Row],[time]]-2)*2</f>
        <v>-0.33438000000000034</v>
      </c>
      <c r="X38">
        <v>26.342500000000001</v>
      </c>
    </row>
    <row r="39" spans="1:24" x14ac:dyDescent="0.3">
      <c r="A39">
        <v>2.2146499999999998</v>
      </c>
      <c r="B39">
        <f>-(Table134[[#This Row],[time]]-2)*2</f>
        <v>-0.42929999999999957</v>
      </c>
      <c r="C39">
        <v>12.4221</v>
      </c>
      <c r="D39">
        <v>2.2146499999999998</v>
      </c>
      <c r="E39">
        <f>-(Table134[[#This Row],[time]]-2)*2</f>
        <v>-0.42929999999999957</v>
      </c>
      <c r="F39">
        <v>4.4916700000000001</v>
      </c>
      <c r="G39">
        <v>2.2146499999999998</v>
      </c>
      <c r="H39">
        <f>-(Table134[[#This Row],[time]]-2)*2</f>
        <v>-0.42929999999999957</v>
      </c>
      <c r="I39">
        <v>7.6632300000000004</v>
      </c>
      <c r="J39">
        <v>2.2146499999999998</v>
      </c>
      <c r="K39">
        <f>-(Table134[[#This Row],[time]]-2)*2</f>
        <v>-0.42929999999999957</v>
      </c>
      <c r="L39">
        <v>11.074199999999999</v>
      </c>
      <c r="M39">
        <v>2.2146499999999998</v>
      </c>
      <c r="N39">
        <f>-(Table134[[#This Row],[time]]-2)*2</f>
        <v>-0.42929999999999957</v>
      </c>
      <c r="O39">
        <v>20.4665</v>
      </c>
      <c r="P39">
        <v>2.2146499999999998</v>
      </c>
      <c r="Q39">
        <f>-(Table134[[#This Row],[time]]-2)*2</f>
        <v>-0.42929999999999957</v>
      </c>
      <c r="R39">
        <v>29.152899999999999</v>
      </c>
      <c r="S39">
        <v>2.2146499999999998</v>
      </c>
      <c r="T39">
        <f>-(Table134[[#This Row],[time]]-2)*2</f>
        <v>-0.42929999999999957</v>
      </c>
      <c r="U39">
        <v>26.761099999999999</v>
      </c>
      <c r="V39">
        <v>2.2146499999999998</v>
      </c>
      <c r="W39">
        <f>-(Table134[[#This Row],[time]]-2)*2</f>
        <v>-0.42929999999999957</v>
      </c>
      <c r="X39">
        <v>28.512899999999998</v>
      </c>
    </row>
    <row r="40" spans="1:24" x14ac:dyDescent="0.3">
      <c r="A40">
        <v>2.2715999999999998</v>
      </c>
      <c r="B40">
        <f>-(Table134[[#This Row],[time]]-2)*2</f>
        <v>-0.54319999999999968</v>
      </c>
      <c r="C40">
        <v>13.4697</v>
      </c>
      <c r="D40">
        <v>2.2715999999999998</v>
      </c>
      <c r="E40">
        <f>-(Table134[[#This Row],[time]]-2)*2</f>
        <v>-0.54319999999999968</v>
      </c>
      <c r="F40">
        <v>5.1496899999999997</v>
      </c>
      <c r="G40">
        <v>2.2715999999999998</v>
      </c>
      <c r="H40">
        <f>-(Table134[[#This Row],[time]]-2)*2</f>
        <v>-0.54319999999999968</v>
      </c>
      <c r="I40">
        <v>9.0905900000000006</v>
      </c>
      <c r="J40">
        <v>2.2715999999999998</v>
      </c>
      <c r="K40">
        <f>-(Table134[[#This Row],[time]]-2)*2</f>
        <v>-0.54319999999999968</v>
      </c>
      <c r="L40">
        <v>12.941800000000001</v>
      </c>
      <c r="M40">
        <v>2.2715999999999998</v>
      </c>
      <c r="N40">
        <f>-(Table134[[#This Row],[time]]-2)*2</f>
        <v>-0.54319999999999968</v>
      </c>
      <c r="O40">
        <v>24.373899999999999</v>
      </c>
      <c r="P40">
        <v>2.2715999999999998</v>
      </c>
      <c r="Q40">
        <f>-(Table134[[#This Row],[time]]-2)*2</f>
        <v>-0.54319999999999968</v>
      </c>
      <c r="R40">
        <v>34.025300000000001</v>
      </c>
      <c r="S40">
        <v>2.2715999999999998</v>
      </c>
      <c r="T40">
        <f>-(Table134[[#This Row],[time]]-2)*2</f>
        <v>-0.54319999999999968</v>
      </c>
      <c r="U40">
        <v>30.218299999999999</v>
      </c>
      <c r="V40">
        <v>2.2715999999999998</v>
      </c>
      <c r="W40">
        <f>-(Table134[[#This Row],[time]]-2)*2</f>
        <v>-0.54319999999999968</v>
      </c>
      <c r="X40">
        <v>32.5505</v>
      </c>
    </row>
    <row r="41" spans="1:24" x14ac:dyDescent="0.3">
      <c r="A41">
        <v>2.32233</v>
      </c>
      <c r="B41">
        <f>-(Table134[[#This Row],[time]]-2)*2</f>
        <v>-0.64466000000000001</v>
      </c>
      <c r="C41">
        <v>14.6083</v>
      </c>
      <c r="D41">
        <v>2.32233</v>
      </c>
      <c r="E41">
        <f>-(Table134[[#This Row],[time]]-2)*2</f>
        <v>-0.64466000000000001</v>
      </c>
      <c r="F41">
        <v>6.0569899999999999</v>
      </c>
      <c r="G41">
        <v>2.32233</v>
      </c>
      <c r="H41">
        <f>-(Table134[[#This Row],[time]]-2)*2</f>
        <v>-0.64466000000000001</v>
      </c>
      <c r="I41">
        <v>10.364100000000001</v>
      </c>
      <c r="J41">
        <v>2.32233</v>
      </c>
      <c r="K41">
        <f>-(Table134[[#This Row],[time]]-2)*2</f>
        <v>-0.64466000000000001</v>
      </c>
      <c r="L41">
        <v>14.7196</v>
      </c>
      <c r="M41">
        <v>2.32233</v>
      </c>
      <c r="N41">
        <f>-(Table134[[#This Row],[time]]-2)*2</f>
        <v>-0.64466000000000001</v>
      </c>
      <c r="O41">
        <v>27.1845</v>
      </c>
      <c r="P41">
        <v>2.32233</v>
      </c>
      <c r="Q41">
        <f>-(Table134[[#This Row],[time]]-2)*2</f>
        <v>-0.64466000000000001</v>
      </c>
      <c r="R41">
        <v>37.909500000000001</v>
      </c>
      <c r="S41">
        <v>2.32233</v>
      </c>
      <c r="T41">
        <f>-(Table134[[#This Row],[time]]-2)*2</f>
        <v>-0.64466000000000001</v>
      </c>
      <c r="U41">
        <v>33.631300000000003</v>
      </c>
      <c r="V41">
        <v>2.32233</v>
      </c>
      <c r="W41">
        <f>-(Table134[[#This Row],[time]]-2)*2</f>
        <v>-0.64466000000000001</v>
      </c>
      <c r="X41">
        <v>36.014699999999998</v>
      </c>
    </row>
    <row r="42" spans="1:24" x14ac:dyDescent="0.3">
      <c r="A42">
        <v>2.3587899999999999</v>
      </c>
      <c r="B42">
        <f>-(Table134[[#This Row],[time]]-2)*2</f>
        <v>-0.71757999999999988</v>
      </c>
      <c r="C42">
        <v>15.665699999999999</v>
      </c>
      <c r="D42">
        <v>2.3587899999999999</v>
      </c>
      <c r="E42">
        <f>-(Table134[[#This Row],[time]]-2)*2</f>
        <v>-0.71757999999999988</v>
      </c>
      <c r="F42">
        <v>6.8646900000000004</v>
      </c>
      <c r="G42">
        <v>2.3587899999999999</v>
      </c>
      <c r="H42">
        <f>-(Table134[[#This Row],[time]]-2)*2</f>
        <v>-0.71757999999999988</v>
      </c>
      <c r="I42">
        <v>11.575100000000001</v>
      </c>
      <c r="J42">
        <v>2.3587899999999999</v>
      </c>
      <c r="K42">
        <f>-(Table134[[#This Row],[time]]-2)*2</f>
        <v>-0.71757999999999988</v>
      </c>
      <c r="L42">
        <v>16.2728</v>
      </c>
      <c r="M42">
        <v>2.3587899999999999</v>
      </c>
      <c r="N42">
        <f>-(Table134[[#This Row],[time]]-2)*2</f>
        <v>-0.71757999999999988</v>
      </c>
      <c r="O42">
        <v>29.577100000000002</v>
      </c>
      <c r="P42">
        <v>2.3587899999999999</v>
      </c>
      <c r="Q42">
        <f>-(Table134[[#This Row],[time]]-2)*2</f>
        <v>-0.71757999999999988</v>
      </c>
      <c r="R42">
        <v>41.145099999999999</v>
      </c>
      <c r="S42">
        <v>2.3587899999999999</v>
      </c>
      <c r="T42">
        <f>-(Table134[[#This Row],[time]]-2)*2</f>
        <v>-0.71757999999999988</v>
      </c>
      <c r="U42">
        <v>36.715899999999998</v>
      </c>
      <c r="V42">
        <v>2.3587899999999999</v>
      </c>
      <c r="W42">
        <f>-(Table134[[#This Row],[time]]-2)*2</f>
        <v>-0.71757999999999988</v>
      </c>
      <c r="X42">
        <v>39.059399999999997</v>
      </c>
    </row>
    <row r="43" spans="1:24" x14ac:dyDescent="0.3">
      <c r="A43">
        <v>2.4015499999999999</v>
      </c>
      <c r="B43">
        <f>-(Table134[[#This Row],[time]]-2)*2</f>
        <v>-0.8030999999999997</v>
      </c>
      <c r="C43">
        <v>16.849499999999999</v>
      </c>
      <c r="D43">
        <v>2.4015499999999999</v>
      </c>
      <c r="E43">
        <f>-(Table134[[#This Row],[time]]-2)*2</f>
        <v>-0.8030999999999997</v>
      </c>
      <c r="F43">
        <v>7.8264500000000004</v>
      </c>
      <c r="G43">
        <v>2.4015499999999999</v>
      </c>
      <c r="H43">
        <f>-(Table134[[#This Row],[time]]-2)*2</f>
        <v>-0.8030999999999997</v>
      </c>
      <c r="I43">
        <v>13.0098</v>
      </c>
      <c r="J43">
        <v>2.4015499999999999</v>
      </c>
      <c r="K43">
        <f>-(Table134[[#This Row],[time]]-2)*2</f>
        <v>-0.8030999999999997</v>
      </c>
      <c r="L43">
        <v>18.121200000000002</v>
      </c>
      <c r="M43">
        <v>2.4015499999999999</v>
      </c>
      <c r="N43">
        <f>-(Table134[[#This Row],[time]]-2)*2</f>
        <v>-0.8030999999999997</v>
      </c>
      <c r="O43">
        <v>32.084400000000002</v>
      </c>
      <c r="P43">
        <v>2.4015499999999999</v>
      </c>
      <c r="Q43">
        <f>-(Table134[[#This Row],[time]]-2)*2</f>
        <v>-0.8030999999999997</v>
      </c>
      <c r="R43">
        <v>44.813699999999997</v>
      </c>
      <c r="S43">
        <v>2.4015499999999999</v>
      </c>
      <c r="T43">
        <f>-(Table134[[#This Row],[time]]-2)*2</f>
        <v>-0.8030999999999997</v>
      </c>
      <c r="U43">
        <v>40.352699999999999</v>
      </c>
      <c r="V43">
        <v>2.4015499999999999</v>
      </c>
      <c r="W43">
        <f>-(Table134[[#This Row],[time]]-2)*2</f>
        <v>-0.8030999999999997</v>
      </c>
      <c r="X43">
        <v>42.646099999999997</v>
      </c>
    </row>
    <row r="44" spans="1:24" x14ac:dyDescent="0.3">
      <c r="A44">
        <v>2.47973</v>
      </c>
      <c r="B44">
        <f>-(Table134[[#This Row],[time]]-2)*2</f>
        <v>-0.95945999999999998</v>
      </c>
      <c r="C44">
        <v>17.993600000000001</v>
      </c>
      <c r="D44">
        <v>2.47973</v>
      </c>
      <c r="E44">
        <f>-(Table134[[#This Row],[time]]-2)*2</f>
        <v>-0.95945999999999998</v>
      </c>
      <c r="F44">
        <v>8.7760499999999997</v>
      </c>
      <c r="G44">
        <v>2.47973</v>
      </c>
      <c r="H44">
        <f>-(Table134[[#This Row],[time]]-2)*2</f>
        <v>-0.95945999999999998</v>
      </c>
      <c r="I44">
        <v>14.4832</v>
      </c>
      <c r="J44">
        <v>2.47973</v>
      </c>
      <c r="K44">
        <f>-(Table134[[#This Row],[time]]-2)*2</f>
        <v>-0.95945999999999998</v>
      </c>
      <c r="L44">
        <v>20.0261</v>
      </c>
      <c r="M44">
        <v>2.47973</v>
      </c>
      <c r="N44">
        <f>-(Table134[[#This Row],[time]]-2)*2</f>
        <v>-0.95945999999999998</v>
      </c>
      <c r="O44">
        <v>34.5443</v>
      </c>
      <c r="P44">
        <v>2.47973</v>
      </c>
      <c r="Q44">
        <f>-(Table134[[#This Row],[time]]-2)*2</f>
        <v>-0.95945999999999998</v>
      </c>
      <c r="R44">
        <v>48.367699999999999</v>
      </c>
      <c r="S44">
        <v>2.47973</v>
      </c>
      <c r="T44">
        <f>-(Table134[[#This Row],[time]]-2)*2</f>
        <v>-0.95945999999999998</v>
      </c>
      <c r="U44">
        <v>43.995699999999999</v>
      </c>
      <c r="V44">
        <v>2.47973</v>
      </c>
      <c r="W44">
        <f>-(Table134[[#This Row],[time]]-2)*2</f>
        <v>-0.95945999999999998</v>
      </c>
      <c r="X44">
        <v>46.225200000000001</v>
      </c>
    </row>
    <row r="45" spans="1:24" x14ac:dyDescent="0.3">
      <c r="A45">
        <v>2.51017</v>
      </c>
      <c r="B45">
        <f>-(Table134[[#This Row],[time]]-2)*2</f>
        <v>-1.02034</v>
      </c>
      <c r="C45">
        <v>18.960100000000001</v>
      </c>
      <c r="D45">
        <v>2.51017</v>
      </c>
      <c r="E45">
        <f>-(Table134[[#This Row],[time]]-2)*2</f>
        <v>-1.02034</v>
      </c>
      <c r="F45">
        <v>9.63584</v>
      </c>
      <c r="G45">
        <v>2.51017</v>
      </c>
      <c r="H45">
        <f>-(Table134[[#This Row],[time]]-2)*2</f>
        <v>-1.02034</v>
      </c>
      <c r="I45">
        <v>15.831300000000001</v>
      </c>
      <c r="J45">
        <v>2.51017</v>
      </c>
      <c r="K45">
        <f>-(Table134[[#This Row],[time]]-2)*2</f>
        <v>-1.02034</v>
      </c>
      <c r="L45">
        <v>21.786999999999999</v>
      </c>
      <c r="M45">
        <v>2.51017</v>
      </c>
      <c r="N45">
        <f>-(Table134[[#This Row],[time]]-2)*2</f>
        <v>-1.02034</v>
      </c>
      <c r="O45">
        <v>36.753999999999998</v>
      </c>
      <c r="P45">
        <v>2.51017</v>
      </c>
      <c r="Q45">
        <f>-(Table134[[#This Row],[time]]-2)*2</f>
        <v>-1.02034</v>
      </c>
      <c r="R45">
        <v>51.447499999999998</v>
      </c>
      <c r="S45">
        <v>2.51017</v>
      </c>
      <c r="T45">
        <f>-(Table134[[#This Row],[time]]-2)*2</f>
        <v>-1.02034</v>
      </c>
      <c r="U45">
        <v>47.258699999999997</v>
      </c>
      <c r="V45">
        <v>2.51017</v>
      </c>
      <c r="W45">
        <f>-(Table134[[#This Row],[time]]-2)*2</f>
        <v>-1.02034</v>
      </c>
      <c r="X45">
        <v>49.441400000000002</v>
      </c>
    </row>
    <row r="46" spans="1:24" x14ac:dyDescent="0.3">
      <c r="A46">
        <v>2.5632600000000001</v>
      </c>
      <c r="B46">
        <f>-(Table134[[#This Row],[time]]-2)*2</f>
        <v>-1.1265200000000002</v>
      </c>
      <c r="C46">
        <v>20.015799999999999</v>
      </c>
      <c r="D46">
        <v>2.5632600000000001</v>
      </c>
      <c r="E46">
        <f>-(Table134[[#This Row],[time]]-2)*2</f>
        <v>-1.1265200000000002</v>
      </c>
      <c r="F46">
        <v>10.6412</v>
      </c>
      <c r="G46">
        <v>2.5632600000000001</v>
      </c>
      <c r="H46">
        <f>-(Table134[[#This Row],[time]]-2)*2</f>
        <v>-1.1265200000000002</v>
      </c>
      <c r="I46">
        <v>17.495699999999999</v>
      </c>
      <c r="J46">
        <v>2.5632600000000001</v>
      </c>
      <c r="K46">
        <f>-(Table134[[#This Row],[time]]-2)*2</f>
        <v>-1.1265200000000002</v>
      </c>
      <c r="L46">
        <v>23.8705</v>
      </c>
      <c r="M46">
        <v>2.5632600000000001</v>
      </c>
      <c r="N46">
        <f>-(Table134[[#This Row],[time]]-2)*2</f>
        <v>-1.1265200000000002</v>
      </c>
      <c r="O46">
        <v>39.321899999999999</v>
      </c>
      <c r="P46">
        <v>2.5632600000000001</v>
      </c>
      <c r="Q46">
        <f>-(Table134[[#This Row],[time]]-2)*2</f>
        <v>-1.1265200000000002</v>
      </c>
      <c r="R46">
        <v>55.056899999999999</v>
      </c>
      <c r="S46">
        <v>2.5632600000000001</v>
      </c>
      <c r="T46">
        <f>-(Table134[[#This Row],[time]]-2)*2</f>
        <v>-1.1265200000000002</v>
      </c>
      <c r="U46">
        <v>51.333599999999997</v>
      </c>
      <c r="V46">
        <v>2.5632600000000001</v>
      </c>
      <c r="W46">
        <f>-(Table134[[#This Row],[time]]-2)*2</f>
        <v>-1.1265200000000002</v>
      </c>
      <c r="X46">
        <v>53.1631</v>
      </c>
    </row>
    <row r="47" spans="1:24" x14ac:dyDescent="0.3">
      <c r="A47">
        <v>2.61022</v>
      </c>
      <c r="B47">
        <f>-(Table134[[#This Row],[time]]-2)*2</f>
        <v>-1.22044</v>
      </c>
      <c r="C47">
        <v>20.9055</v>
      </c>
      <c r="D47">
        <v>2.61022</v>
      </c>
      <c r="E47">
        <f>-(Table134[[#This Row],[time]]-2)*2</f>
        <v>-1.22044</v>
      </c>
      <c r="F47">
        <v>11.5116</v>
      </c>
      <c r="G47">
        <v>2.61022</v>
      </c>
      <c r="H47">
        <f>-(Table134[[#This Row],[time]]-2)*2</f>
        <v>-1.22044</v>
      </c>
      <c r="I47">
        <v>19.077400000000001</v>
      </c>
      <c r="J47">
        <v>2.61022</v>
      </c>
      <c r="K47">
        <f>-(Table134[[#This Row],[time]]-2)*2</f>
        <v>-1.22044</v>
      </c>
      <c r="L47">
        <v>25.742799999999999</v>
      </c>
      <c r="M47">
        <v>2.61022</v>
      </c>
      <c r="N47">
        <f>-(Table134[[#This Row],[time]]-2)*2</f>
        <v>-1.22044</v>
      </c>
      <c r="O47">
        <v>41.576999999999998</v>
      </c>
      <c r="P47">
        <v>2.61022</v>
      </c>
      <c r="Q47">
        <f>-(Table134[[#This Row],[time]]-2)*2</f>
        <v>-1.22044</v>
      </c>
      <c r="R47">
        <v>58.17</v>
      </c>
      <c r="S47">
        <v>2.61022</v>
      </c>
      <c r="T47">
        <f>-(Table134[[#This Row],[time]]-2)*2</f>
        <v>-1.22044</v>
      </c>
      <c r="U47">
        <v>54.975099999999998</v>
      </c>
      <c r="V47">
        <v>2.61022</v>
      </c>
      <c r="W47">
        <f>-(Table134[[#This Row],[time]]-2)*2</f>
        <v>-1.22044</v>
      </c>
      <c r="X47">
        <v>56.578099999999999</v>
      </c>
    </row>
    <row r="48" spans="1:24" x14ac:dyDescent="0.3">
      <c r="A48">
        <v>2.6619299999999999</v>
      </c>
      <c r="B48">
        <f>-(Table134[[#This Row],[time]]-2)*2</f>
        <v>-1.3238599999999998</v>
      </c>
      <c r="C48">
        <v>21.7606</v>
      </c>
      <c r="D48">
        <v>2.6619299999999999</v>
      </c>
      <c r="E48">
        <f>-(Table134[[#This Row],[time]]-2)*2</f>
        <v>-1.3238599999999998</v>
      </c>
      <c r="F48">
        <v>12.4552</v>
      </c>
      <c r="G48">
        <v>2.6619299999999999</v>
      </c>
      <c r="H48">
        <f>-(Table134[[#This Row],[time]]-2)*2</f>
        <v>-1.3238599999999998</v>
      </c>
      <c r="I48">
        <v>20.714600000000001</v>
      </c>
      <c r="J48">
        <v>2.6619299999999999</v>
      </c>
      <c r="K48">
        <f>-(Table134[[#This Row],[time]]-2)*2</f>
        <v>-1.3238599999999998</v>
      </c>
      <c r="L48">
        <v>27.766999999999999</v>
      </c>
      <c r="M48">
        <v>2.6619299999999999</v>
      </c>
      <c r="N48">
        <f>-(Table134[[#This Row],[time]]-2)*2</f>
        <v>-1.3238599999999998</v>
      </c>
      <c r="O48">
        <v>44.248899999999999</v>
      </c>
      <c r="P48">
        <v>2.6619299999999999</v>
      </c>
      <c r="Q48">
        <f>-(Table134[[#This Row],[time]]-2)*2</f>
        <v>-1.3238599999999998</v>
      </c>
      <c r="R48">
        <v>61.725299999999997</v>
      </c>
      <c r="S48">
        <v>2.6619299999999999</v>
      </c>
      <c r="T48">
        <f>-(Table134[[#This Row],[time]]-2)*2</f>
        <v>-1.3238599999999998</v>
      </c>
      <c r="U48">
        <v>58.688800000000001</v>
      </c>
      <c r="V48">
        <v>2.6619299999999999</v>
      </c>
      <c r="W48">
        <f>-(Table134[[#This Row],[time]]-2)*2</f>
        <v>-1.3238599999999998</v>
      </c>
      <c r="X48">
        <v>60.175800000000002</v>
      </c>
    </row>
    <row r="49" spans="1:24" x14ac:dyDescent="0.3">
      <c r="A49">
        <v>2.70424</v>
      </c>
      <c r="B49">
        <f>-(Table134[[#This Row],[time]]-2)*2</f>
        <v>-1.40848</v>
      </c>
      <c r="C49">
        <v>22.626899999999999</v>
      </c>
      <c r="D49">
        <v>2.70424</v>
      </c>
      <c r="E49">
        <f>-(Table134[[#This Row],[time]]-2)*2</f>
        <v>-1.40848</v>
      </c>
      <c r="F49">
        <v>13.4833</v>
      </c>
      <c r="G49">
        <v>2.70424</v>
      </c>
      <c r="H49">
        <f>-(Table134[[#This Row],[time]]-2)*2</f>
        <v>-1.40848</v>
      </c>
      <c r="I49">
        <v>22.4711</v>
      </c>
      <c r="J49">
        <v>2.70424</v>
      </c>
      <c r="K49">
        <f>-(Table134[[#This Row],[time]]-2)*2</f>
        <v>-1.40848</v>
      </c>
      <c r="L49">
        <v>30.078499999999998</v>
      </c>
      <c r="M49">
        <v>2.70424</v>
      </c>
      <c r="N49">
        <f>-(Table134[[#This Row],[time]]-2)*2</f>
        <v>-1.40848</v>
      </c>
      <c r="O49">
        <v>47.248399999999997</v>
      </c>
      <c r="P49">
        <v>2.70424</v>
      </c>
      <c r="Q49">
        <f>-(Table134[[#This Row],[time]]-2)*2</f>
        <v>-1.40848</v>
      </c>
      <c r="R49">
        <v>65.814899999999994</v>
      </c>
      <c r="S49">
        <v>2.70424</v>
      </c>
      <c r="T49">
        <f>-(Table134[[#This Row],[time]]-2)*2</f>
        <v>-1.40848</v>
      </c>
      <c r="U49">
        <v>62.591999999999999</v>
      </c>
      <c r="V49">
        <v>2.70424</v>
      </c>
      <c r="W49">
        <f>-(Table134[[#This Row],[time]]-2)*2</f>
        <v>-1.40848</v>
      </c>
      <c r="X49">
        <v>64.153000000000006</v>
      </c>
    </row>
    <row r="50" spans="1:24" x14ac:dyDescent="0.3">
      <c r="A50">
        <v>2.75779</v>
      </c>
      <c r="B50">
        <f>-(Table134[[#This Row],[time]]-2)*2</f>
        <v>-1.5155799999999999</v>
      </c>
      <c r="C50">
        <v>23.383099999999999</v>
      </c>
      <c r="D50">
        <v>2.75779</v>
      </c>
      <c r="E50">
        <f>-(Table134[[#This Row],[time]]-2)*2</f>
        <v>-1.5155799999999999</v>
      </c>
      <c r="F50">
        <v>14.3818</v>
      </c>
      <c r="G50">
        <v>2.75779</v>
      </c>
      <c r="H50">
        <f>-(Table134[[#This Row],[time]]-2)*2</f>
        <v>-1.5155799999999999</v>
      </c>
      <c r="I50">
        <v>24.106000000000002</v>
      </c>
      <c r="J50">
        <v>2.75779</v>
      </c>
      <c r="K50">
        <f>-(Table134[[#This Row],[time]]-2)*2</f>
        <v>-1.5155799999999999</v>
      </c>
      <c r="L50">
        <v>32.271299999999997</v>
      </c>
      <c r="M50">
        <v>2.75779</v>
      </c>
      <c r="N50">
        <f>-(Table134[[#This Row],[time]]-2)*2</f>
        <v>-1.5155799999999999</v>
      </c>
      <c r="O50">
        <v>49.979199999999999</v>
      </c>
      <c r="P50">
        <v>2.75779</v>
      </c>
      <c r="Q50">
        <f>-(Table134[[#This Row],[time]]-2)*2</f>
        <v>-1.5155799999999999</v>
      </c>
      <c r="R50">
        <v>69.558999999999997</v>
      </c>
      <c r="S50">
        <v>2.75779</v>
      </c>
      <c r="T50">
        <f>-(Table134[[#This Row],[time]]-2)*2</f>
        <v>-1.5155799999999999</v>
      </c>
      <c r="U50">
        <v>66.161699999999996</v>
      </c>
      <c r="V50">
        <v>2.75779</v>
      </c>
      <c r="W50">
        <f>-(Table134[[#This Row],[time]]-2)*2</f>
        <v>-1.5155799999999999</v>
      </c>
      <c r="X50">
        <v>67.685599999999994</v>
      </c>
    </row>
    <row r="51" spans="1:24" x14ac:dyDescent="0.3">
      <c r="A51">
        <v>2.8044500000000001</v>
      </c>
      <c r="B51">
        <f>-(Table134[[#This Row],[time]]-2)*2</f>
        <v>-1.6089000000000002</v>
      </c>
      <c r="C51">
        <v>24.3218</v>
      </c>
      <c r="D51">
        <v>2.8044500000000001</v>
      </c>
      <c r="E51">
        <f>-(Table134[[#This Row],[time]]-2)*2</f>
        <v>-1.6089000000000002</v>
      </c>
      <c r="F51">
        <v>15.5472</v>
      </c>
      <c r="G51">
        <v>2.8044500000000001</v>
      </c>
      <c r="H51">
        <f>-(Table134[[#This Row],[time]]-2)*2</f>
        <v>-1.6089000000000002</v>
      </c>
      <c r="I51">
        <v>26.3386</v>
      </c>
      <c r="J51">
        <v>2.8044500000000001</v>
      </c>
      <c r="K51">
        <f>-(Table134[[#This Row],[time]]-2)*2</f>
        <v>-1.6089000000000002</v>
      </c>
      <c r="L51">
        <v>35.3371</v>
      </c>
      <c r="M51">
        <v>2.8044500000000001</v>
      </c>
      <c r="N51">
        <f>-(Table134[[#This Row],[time]]-2)*2</f>
        <v>-1.6089000000000002</v>
      </c>
      <c r="O51">
        <v>53.679499999999997</v>
      </c>
      <c r="P51">
        <v>2.8044500000000001</v>
      </c>
      <c r="Q51">
        <f>-(Table134[[#This Row],[time]]-2)*2</f>
        <v>-1.6089000000000002</v>
      </c>
      <c r="R51">
        <v>74.630200000000002</v>
      </c>
      <c r="S51">
        <v>2.8044500000000001</v>
      </c>
      <c r="T51">
        <f>-(Table134[[#This Row],[time]]-2)*2</f>
        <v>-1.6089000000000002</v>
      </c>
      <c r="U51">
        <v>70.936800000000005</v>
      </c>
      <c r="V51">
        <v>2.8044500000000001</v>
      </c>
      <c r="W51">
        <f>-(Table134[[#This Row],[time]]-2)*2</f>
        <v>-1.6089000000000002</v>
      </c>
      <c r="X51">
        <v>72.425799999999995</v>
      </c>
    </row>
    <row r="52" spans="1:24" x14ac:dyDescent="0.3">
      <c r="A52">
        <v>2.8546</v>
      </c>
      <c r="B52">
        <f>-(Table134[[#This Row],[time]]-2)*2</f>
        <v>-1.7092000000000001</v>
      </c>
      <c r="C52">
        <v>24.8139</v>
      </c>
      <c r="D52">
        <v>2.8546</v>
      </c>
      <c r="E52">
        <f>-(Table134[[#This Row],[time]]-2)*2</f>
        <v>-1.7092000000000001</v>
      </c>
      <c r="F52">
        <v>16.1892</v>
      </c>
      <c r="G52">
        <v>2.8546</v>
      </c>
      <c r="H52">
        <f>-(Table134[[#This Row],[time]]-2)*2</f>
        <v>-1.7092000000000001</v>
      </c>
      <c r="I52">
        <v>27.623999999999999</v>
      </c>
      <c r="J52">
        <v>2.8546</v>
      </c>
      <c r="K52">
        <f>-(Table134[[#This Row],[time]]-2)*2</f>
        <v>-1.7092000000000001</v>
      </c>
      <c r="L52">
        <v>37.147100000000002</v>
      </c>
      <c r="M52">
        <v>2.8546</v>
      </c>
      <c r="N52">
        <f>-(Table134[[#This Row],[time]]-2)*2</f>
        <v>-1.7092000000000001</v>
      </c>
      <c r="O52">
        <v>55.7806</v>
      </c>
      <c r="P52">
        <v>2.8546</v>
      </c>
      <c r="Q52">
        <f>-(Table134[[#This Row],[time]]-2)*2</f>
        <v>-1.7092000000000001</v>
      </c>
      <c r="R52">
        <v>77.495699999999999</v>
      </c>
      <c r="S52">
        <v>2.8546</v>
      </c>
      <c r="T52">
        <f>-(Table134[[#This Row],[time]]-2)*2</f>
        <v>-1.7092000000000001</v>
      </c>
      <c r="U52">
        <v>73.568100000000001</v>
      </c>
      <c r="V52">
        <v>2.8546</v>
      </c>
      <c r="W52">
        <f>-(Table134[[#This Row],[time]]-2)*2</f>
        <v>-1.7092000000000001</v>
      </c>
      <c r="X52">
        <v>75.008700000000005</v>
      </c>
    </row>
    <row r="53" spans="1:24" x14ac:dyDescent="0.3">
      <c r="A53">
        <v>2.90442</v>
      </c>
      <c r="B53">
        <f>-(Table134[[#This Row],[time]]-2)*2</f>
        <v>-1.80884</v>
      </c>
      <c r="C53">
        <v>25.539000000000001</v>
      </c>
      <c r="D53">
        <v>2.90442</v>
      </c>
      <c r="E53">
        <f>-(Table134[[#This Row],[time]]-2)*2</f>
        <v>-1.80884</v>
      </c>
      <c r="F53">
        <v>17.077400000000001</v>
      </c>
      <c r="G53">
        <v>2.90442</v>
      </c>
      <c r="H53">
        <f>-(Table134[[#This Row],[time]]-2)*2</f>
        <v>-1.80884</v>
      </c>
      <c r="I53">
        <v>29.664400000000001</v>
      </c>
      <c r="J53">
        <v>2.90442</v>
      </c>
      <c r="K53">
        <f>-(Table134[[#This Row],[time]]-2)*2</f>
        <v>-1.80884</v>
      </c>
      <c r="L53">
        <v>39.892000000000003</v>
      </c>
      <c r="M53">
        <v>2.90442</v>
      </c>
      <c r="N53">
        <f>-(Table134[[#This Row],[time]]-2)*2</f>
        <v>-1.80884</v>
      </c>
      <c r="O53">
        <v>58.798499999999997</v>
      </c>
      <c r="P53">
        <v>2.90442</v>
      </c>
      <c r="Q53">
        <f>-(Table134[[#This Row],[time]]-2)*2</f>
        <v>-1.80884</v>
      </c>
      <c r="R53">
        <v>81.638900000000007</v>
      </c>
      <c r="S53">
        <v>2.90442</v>
      </c>
      <c r="T53">
        <f>-(Table134[[#This Row],[time]]-2)*2</f>
        <v>-1.80884</v>
      </c>
      <c r="U53">
        <v>77.218500000000006</v>
      </c>
      <c r="V53">
        <v>2.90442</v>
      </c>
      <c r="W53">
        <f>-(Table134[[#This Row],[time]]-2)*2</f>
        <v>-1.80884</v>
      </c>
      <c r="X53">
        <v>78.806600000000003</v>
      </c>
    </row>
    <row r="54" spans="1:24" x14ac:dyDescent="0.3">
      <c r="A54">
        <v>2.95797</v>
      </c>
      <c r="B54">
        <f>-(Table134[[#This Row],[time]]-2)*2</f>
        <v>-1.91594</v>
      </c>
      <c r="C54">
        <v>26.177700000000002</v>
      </c>
      <c r="D54">
        <v>2.95797</v>
      </c>
      <c r="E54">
        <f>-(Table134[[#This Row],[time]]-2)*2</f>
        <v>-1.91594</v>
      </c>
      <c r="F54">
        <v>18.088000000000001</v>
      </c>
      <c r="G54">
        <v>2.95797</v>
      </c>
      <c r="H54">
        <f>-(Table134[[#This Row],[time]]-2)*2</f>
        <v>-1.91594</v>
      </c>
      <c r="I54">
        <v>31.7927</v>
      </c>
      <c r="J54">
        <v>2.95797</v>
      </c>
      <c r="K54">
        <f>-(Table134[[#This Row],[time]]-2)*2</f>
        <v>-1.91594</v>
      </c>
      <c r="L54">
        <v>43.146599999999999</v>
      </c>
      <c r="M54">
        <v>2.95797</v>
      </c>
      <c r="N54">
        <f>-(Table134[[#This Row],[time]]-2)*2</f>
        <v>-1.91594</v>
      </c>
      <c r="O54">
        <v>61.996200000000002</v>
      </c>
      <c r="P54">
        <v>2.95797</v>
      </c>
      <c r="Q54">
        <f>-(Table134[[#This Row],[time]]-2)*2</f>
        <v>-1.91594</v>
      </c>
      <c r="R54">
        <v>86.162899999999993</v>
      </c>
      <c r="S54">
        <v>2.95797</v>
      </c>
      <c r="T54">
        <f>-(Table134[[#This Row],[time]]-2)*2</f>
        <v>-1.91594</v>
      </c>
      <c r="U54">
        <v>80.964799999999997</v>
      </c>
      <c r="V54">
        <v>2.95797</v>
      </c>
      <c r="W54">
        <f>-(Table134[[#This Row],[time]]-2)*2</f>
        <v>-1.91594</v>
      </c>
      <c r="X54">
        <v>82.930400000000006</v>
      </c>
    </row>
    <row r="55" spans="1:24" x14ac:dyDescent="0.3">
      <c r="A55">
        <v>3</v>
      </c>
      <c r="B55">
        <f>-(Table134[[#This Row],[time]]-2)*2</f>
        <v>-2</v>
      </c>
      <c r="C55">
        <v>26.675999999999998</v>
      </c>
      <c r="D55">
        <v>3</v>
      </c>
      <c r="E55">
        <f>-(Table134[[#This Row],[time]]-2)*2</f>
        <v>-2</v>
      </c>
      <c r="F55">
        <v>19.022600000000001</v>
      </c>
      <c r="G55">
        <v>3</v>
      </c>
      <c r="H55">
        <f>-(Table134[[#This Row],[time]]-2)*2</f>
        <v>-2</v>
      </c>
      <c r="I55">
        <v>33.722299999999997</v>
      </c>
      <c r="J55">
        <v>3</v>
      </c>
      <c r="K55">
        <f>-(Table134[[#This Row],[time]]-2)*2</f>
        <v>-2</v>
      </c>
      <c r="L55">
        <v>46.224499999999999</v>
      </c>
      <c r="M55">
        <v>3</v>
      </c>
      <c r="N55">
        <f>-(Table134[[#This Row],[time]]-2)*2</f>
        <v>-2</v>
      </c>
      <c r="O55">
        <v>64.844499999999996</v>
      </c>
      <c r="P55">
        <v>3</v>
      </c>
      <c r="Q55">
        <f>-(Table134[[#This Row],[time]]-2)*2</f>
        <v>-2</v>
      </c>
      <c r="R55">
        <v>90.282200000000003</v>
      </c>
      <c r="S55">
        <v>3</v>
      </c>
      <c r="T55">
        <f>-(Table134[[#This Row],[time]]-2)*2</f>
        <v>-2</v>
      </c>
      <c r="U55">
        <v>84.310199999999995</v>
      </c>
      <c r="V55">
        <v>3</v>
      </c>
      <c r="W55">
        <f>-(Table134[[#This Row],[time]]-2)*2</f>
        <v>-2</v>
      </c>
      <c r="X55">
        <v>86.557299999999998</v>
      </c>
    </row>
  </sheetData>
  <pageMargins left="0.7" right="0.7" top="0.75" bottom="0.75" header="0.3" footer="0.3"/>
  <tableParts count="16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D5683967DB5AE41860A7407BF7B93BB" ma:contentTypeVersion="12" ma:contentTypeDescription="Create a new document." ma:contentTypeScope="" ma:versionID="32914b1e93c1b795c4bbc78d8c5b99d5">
  <xsd:schema xmlns:xsd="http://www.w3.org/2001/XMLSchema" xmlns:xs="http://www.w3.org/2001/XMLSchema" xmlns:p="http://schemas.microsoft.com/office/2006/metadata/properties" xmlns:ns3="f46330e8-2dd1-40f0-b204-735adb595018" xmlns:ns4="fc18049f-9f74-4861-8203-09942736864f" targetNamespace="http://schemas.microsoft.com/office/2006/metadata/properties" ma:root="true" ma:fieldsID="0ffc79af79dd16ac86f1e2e504811020" ns3:_="" ns4:_="">
    <xsd:import namespace="f46330e8-2dd1-40f0-b204-735adb595018"/>
    <xsd:import namespace="fc18049f-9f74-4861-8203-09942736864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AutoKeyPoints" minOccurs="0"/>
                <xsd:element ref="ns3:MediaServiceKeyPoints" minOccurs="0"/>
                <xsd:element ref="ns3:MediaServiceGenerationTime" minOccurs="0"/>
                <xsd:element ref="ns3:MediaServiceEventHashCode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46330e8-2dd1-40f0-b204-735adb59501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18049f-9f74-4861-8203-09942736864f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6A79AD5-61F8-4DAE-8E32-EF976D49FD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46330e8-2dd1-40f0-b204-735adb595018"/>
    <ds:schemaRef ds:uri="fc18049f-9f74-4861-8203-09942736864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6C71E98-5015-42BD-9B4C-C436AD2DFE1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CF84744-AD29-46FD-9FE8-FB86A74B83F0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Turner, Sophie</cp:lastModifiedBy>
  <dcterms:created xsi:type="dcterms:W3CDTF">2021-01-07T21:32:07Z</dcterms:created>
  <dcterms:modified xsi:type="dcterms:W3CDTF">2021-01-07T21:37:26Z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0x0101003D5683967DB5AE41860A7407BF7B93BB</vt:lpwstr>
  </property>
</Properties>
</file>