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ortlewiscollege-my.sharepoint.com/personal/sjturner_fortlewis_edu/Documents/Disc/FacetContactFoceMagnitude/SlideSlideTether/"/>
    </mc:Choice>
  </mc:AlternateContent>
  <xr:revisionPtr revIDLastSave="0" documentId="8_{D66A0EF4-6745-4DD0-B26E-EE821768E8F4}" xr6:coauthVersionLast="45" xr6:coauthVersionMax="45" xr10:uidLastSave="{00000000-0000-0000-0000-000000000000}"/>
  <bookViews>
    <workbookView xWindow="3276" yWindow="3276" windowWidth="17280" windowHeight="9036" xr2:uid="{C021A871-28A6-4074-BE5F-8FEA7B5A3F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55" i="1" l="1"/>
  <c r="T55" i="1"/>
  <c r="Q55" i="1"/>
  <c r="N55" i="1"/>
  <c r="K55" i="1"/>
  <c r="H55" i="1"/>
  <c r="E55" i="1"/>
  <c r="B55" i="1"/>
  <c r="W54" i="1"/>
  <c r="T54" i="1"/>
  <c r="Q54" i="1"/>
  <c r="N54" i="1"/>
  <c r="K54" i="1"/>
  <c r="H54" i="1"/>
  <c r="E54" i="1"/>
  <c r="B54" i="1"/>
  <c r="W53" i="1"/>
  <c r="T53" i="1"/>
  <c r="Q53" i="1"/>
  <c r="N53" i="1"/>
  <c r="K53" i="1"/>
  <c r="H53" i="1"/>
  <c r="E53" i="1"/>
  <c r="B53" i="1"/>
  <c r="W52" i="1"/>
  <c r="T52" i="1"/>
  <c r="Q52" i="1"/>
  <c r="N52" i="1"/>
  <c r="K52" i="1"/>
  <c r="H52" i="1"/>
  <c r="E52" i="1"/>
  <c r="B52" i="1"/>
  <c r="W51" i="1"/>
  <c r="T51" i="1"/>
  <c r="Q51" i="1"/>
  <c r="N51" i="1"/>
  <c r="K51" i="1"/>
  <c r="H51" i="1"/>
  <c r="E51" i="1"/>
  <c r="B51" i="1"/>
  <c r="W50" i="1"/>
  <c r="T50" i="1"/>
  <c r="Q50" i="1"/>
  <c r="N50" i="1"/>
  <c r="K50" i="1"/>
  <c r="H50" i="1"/>
  <c r="E50" i="1"/>
  <c r="B50" i="1"/>
  <c r="W49" i="1"/>
  <c r="T49" i="1"/>
  <c r="Q49" i="1"/>
  <c r="N49" i="1"/>
  <c r="K49" i="1"/>
  <c r="H49" i="1"/>
  <c r="E49" i="1"/>
  <c r="B49" i="1"/>
  <c r="W48" i="1"/>
  <c r="T48" i="1"/>
  <c r="Q48" i="1"/>
  <c r="N48" i="1"/>
  <c r="K48" i="1"/>
  <c r="H48" i="1"/>
  <c r="E48" i="1"/>
  <c r="B48" i="1"/>
  <c r="W47" i="1"/>
  <c r="T47" i="1"/>
  <c r="Q47" i="1"/>
  <c r="N47" i="1"/>
  <c r="K47" i="1"/>
  <c r="H47" i="1"/>
  <c r="E47" i="1"/>
  <c r="B47" i="1"/>
  <c r="W46" i="1"/>
  <c r="T46" i="1"/>
  <c r="Q46" i="1"/>
  <c r="N46" i="1"/>
  <c r="K46" i="1"/>
  <c r="H46" i="1"/>
  <c r="E46" i="1"/>
  <c r="B46" i="1"/>
  <c r="W45" i="1"/>
  <c r="T45" i="1"/>
  <c r="Q45" i="1"/>
  <c r="N45" i="1"/>
  <c r="K45" i="1"/>
  <c r="H45" i="1"/>
  <c r="E45" i="1"/>
  <c r="B45" i="1"/>
  <c r="W44" i="1"/>
  <c r="T44" i="1"/>
  <c r="Q44" i="1"/>
  <c r="N44" i="1"/>
  <c r="K44" i="1"/>
  <c r="H44" i="1"/>
  <c r="E44" i="1"/>
  <c r="B44" i="1"/>
  <c r="W43" i="1"/>
  <c r="T43" i="1"/>
  <c r="Q43" i="1"/>
  <c r="N43" i="1"/>
  <c r="K43" i="1"/>
  <c r="H43" i="1"/>
  <c r="E43" i="1"/>
  <c r="B43" i="1"/>
  <c r="W42" i="1"/>
  <c r="T42" i="1"/>
  <c r="Q42" i="1"/>
  <c r="N42" i="1"/>
  <c r="K42" i="1"/>
  <c r="H42" i="1"/>
  <c r="E42" i="1"/>
  <c r="B42" i="1"/>
  <c r="W41" i="1"/>
  <c r="T41" i="1"/>
  <c r="Q41" i="1"/>
  <c r="N41" i="1"/>
  <c r="K41" i="1"/>
  <c r="H41" i="1"/>
  <c r="E41" i="1"/>
  <c r="B41" i="1"/>
  <c r="W40" i="1"/>
  <c r="T40" i="1"/>
  <c r="Q40" i="1"/>
  <c r="N40" i="1"/>
  <c r="K40" i="1"/>
  <c r="H40" i="1"/>
  <c r="E40" i="1"/>
  <c r="B40" i="1"/>
  <c r="W39" i="1"/>
  <c r="T39" i="1"/>
  <c r="Q39" i="1"/>
  <c r="N39" i="1"/>
  <c r="K39" i="1"/>
  <c r="H39" i="1"/>
  <c r="E39" i="1"/>
  <c r="B39" i="1"/>
  <c r="W38" i="1"/>
  <c r="T38" i="1"/>
  <c r="Q38" i="1"/>
  <c r="N38" i="1"/>
  <c r="K38" i="1"/>
  <c r="H38" i="1"/>
  <c r="E38" i="1"/>
  <c r="B38" i="1"/>
  <c r="W37" i="1"/>
  <c r="T37" i="1"/>
  <c r="Q37" i="1"/>
  <c r="N37" i="1"/>
  <c r="K37" i="1"/>
  <c r="H37" i="1"/>
  <c r="E37" i="1"/>
  <c r="B37" i="1"/>
  <c r="W36" i="1"/>
  <c r="T36" i="1"/>
  <c r="Q36" i="1"/>
  <c r="N36" i="1"/>
  <c r="K36" i="1"/>
  <c r="H36" i="1"/>
  <c r="E36" i="1"/>
  <c r="B36" i="1"/>
  <c r="W35" i="1"/>
  <c r="T35" i="1"/>
  <c r="Q35" i="1"/>
  <c r="N35" i="1"/>
  <c r="K35" i="1"/>
  <c r="H35" i="1"/>
  <c r="E35" i="1"/>
  <c r="B35" i="1"/>
  <c r="W26" i="1"/>
  <c r="T26" i="1"/>
  <c r="Q26" i="1"/>
  <c r="N26" i="1"/>
  <c r="K26" i="1"/>
  <c r="H26" i="1"/>
  <c r="E26" i="1"/>
  <c r="B26" i="1"/>
  <c r="W25" i="1"/>
  <c r="T25" i="1"/>
  <c r="Q25" i="1"/>
  <c r="N25" i="1"/>
  <c r="K25" i="1"/>
  <c r="H25" i="1"/>
  <c r="E25" i="1"/>
  <c r="B25" i="1"/>
  <c r="W24" i="1"/>
  <c r="T24" i="1"/>
  <c r="Q24" i="1"/>
  <c r="N24" i="1"/>
  <c r="K24" i="1"/>
  <c r="H24" i="1"/>
  <c r="E24" i="1"/>
  <c r="B24" i="1"/>
  <c r="W23" i="1"/>
  <c r="T23" i="1"/>
  <c r="Q23" i="1"/>
  <c r="N23" i="1"/>
  <c r="K23" i="1"/>
  <c r="H23" i="1"/>
  <c r="E23" i="1"/>
  <c r="B23" i="1"/>
  <c r="W22" i="1"/>
  <c r="T22" i="1"/>
  <c r="Q22" i="1"/>
  <c r="N22" i="1"/>
  <c r="K22" i="1"/>
  <c r="H22" i="1"/>
  <c r="E22" i="1"/>
  <c r="B22" i="1"/>
  <c r="W21" i="1"/>
  <c r="T21" i="1"/>
  <c r="Q21" i="1"/>
  <c r="N21" i="1"/>
  <c r="K21" i="1"/>
  <c r="H21" i="1"/>
  <c r="E21" i="1"/>
  <c r="B21" i="1"/>
  <c r="W20" i="1"/>
  <c r="T20" i="1"/>
  <c r="Q20" i="1"/>
  <c r="N20" i="1"/>
  <c r="K20" i="1"/>
  <c r="H20" i="1"/>
  <c r="E20" i="1"/>
  <c r="B20" i="1"/>
  <c r="W19" i="1"/>
  <c r="T19" i="1"/>
  <c r="Q19" i="1"/>
  <c r="N19" i="1"/>
  <c r="K19" i="1"/>
  <c r="H19" i="1"/>
  <c r="E19" i="1"/>
  <c r="B19" i="1"/>
  <c r="W18" i="1"/>
  <c r="T18" i="1"/>
  <c r="Q18" i="1"/>
  <c r="N18" i="1"/>
  <c r="K18" i="1"/>
  <c r="H18" i="1"/>
  <c r="E18" i="1"/>
  <c r="B18" i="1"/>
  <c r="W17" i="1"/>
  <c r="T17" i="1"/>
  <c r="Q17" i="1"/>
  <c r="N17" i="1"/>
  <c r="K17" i="1"/>
  <c r="H17" i="1"/>
  <c r="E17" i="1"/>
  <c r="B17" i="1"/>
  <c r="W16" i="1"/>
  <c r="T16" i="1"/>
  <c r="Q16" i="1"/>
  <c r="N16" i="1"/>
  <c r="K16" i="1"/>
  <c r="H16" i="1"/>
  <c r="E16" i="1"/>
  <c r="B16" i="1"/>
  <c r="W15" i="1"/>
  <c r="T15" i="1"/>
  <c r="Q15" i="1"/>
  <c r="N15" i="1"/>
  <c r="K15" i="1"/>
  <c r="H15" i="1"/>
  <c r="E15" i="1"/>
  <c r="B15" i="1"/>
  <c r="W14" i="1"/>
  <c r="T14" i="1"/>
  <c r="Q14" i="1"/>
  <c r="N14" i="1"/>
  <c r="K14" i="1"/>
  <c r="H14" i="1"/>
  <c r="E14" i="1"/>
  <c r="B14" i="1"/>
  <c r="W13" i="1"/>
  <c r="T13" i="1"/>
  <c r="Q13" i="1"/>
  <c r="N13" i="1"/>
  <c r="K13" i="1"/>
  <c r="H13" i="1"/>
  <c r="E13" i="1"/>
  <c r="B13" i="1"/>
  <c r="W12" i="1"/>
  <c r="T12" i="1"/>
  <c r="Q12" i="1"/>
  <c r="N12" i="1"/>
  <c r="K12" i="1"/>
  <c r="H12" i="1"/>
  <c r="E12" i="1"/>
  <c r="B12" i="1"/>
  <c r="W11" i="1"/>
  <c r="T11" i="1"/>
  <c r="Q11" i="1"/>
  <c r="N11" i="1"/>
  <c r="K11" i="1"/>
  <c r="H11" i="1"/>
  <c r="E11" i="1"/>
  <c r="B11" i="1"/>
  <c r="W10" i="1"/>
  <c r="T10" i="1"/>
  <c r="Q10" i="1"/>
  <c r="N10" i="1"/>
  <c r="K10" i="1"/>
  <c r="H10" i="1"/>
  <c r="E10" i="1"/>
  <c r="B10" i="1"/>
  <c r="W9" i="1"/>
  <c r="T9" i="1"/>
  <c r="Q9" i="1"/>
  <c r="N9" i="1"/>
  <c r="K9" i="1"/>
  <c r="H9" i="1"/>
  <c r="E9" i="1"/>
  <c r="B9" i="1"/>
  <c r="W8" i="1"/>
  <c r="T8" i="1"/>
  <c r="Q8" i="1"/>
  <c r="N8" i="1"/>
  <c r="K8" i="1"/>
  <c r="H8" i="1"/>
  <c r="E8" i="1"/>
  <c r="B8" i="1"/>
  <c r="W7" i="1"/>
  <c r="T7" i="1"/>
  <c r="Q7" i="1"/>
  <c r="N7" i="1"/>
  <c r="K7" i="1"/>
  <c r="H7" i="1"/>
  <c r="E7" i="1"/>
  <c r="B7" i="1"/>
  <c r="W6" i="1"/>
  <c r="T6" i="1"/>
  <c r="Q6" i="1"/>
  <c r="N6" i="1"/>
  <c r="K6" i="1"/>
  <c r="H6" i="1"/>
  <c r="E6" i="1"/>
  <c r="B6" i="1"/>
</calcChain>
</file>

<file path=xl/sharedStrings.xml><?xml version="1.0" encoding="utf-8"?>
<sst xmlns="http://schemas.openxmlformats.org/spreadsheetml/2006/main" count="75" uniqueCount="19">
  <si>
    <t>Facet Contact Force Magnitude (CFNM)</t>
  </si>
  <si>
    <t>units=</t>
  </si>
  <si>
    <t>Newtons</t>
  </si>
  <si>
    <t>6LR_7UR</t>
  </si>
  <si>
    <t>6LL_7UL</t>
  </si>
  <si>
    <t>5LR_6UR</t>
  </si>
  <si>
    <t>5LL_6UL</t>
  </si>
  <si>
    <t>4LR_5UR</t>
  </si>
  <si>
    <t>4LL_5UL</t>
  </si>
  <si>
    <t>3LR_4UR</t>
  </si>
  <si>
    <t>3LL_4UL</t>
  </si>
  <si>
    <t>time</t>
  </si>
  <si>
    <t>moment</t>
  </si>
  <si>
    <t>CFNM</t>
  </si>
  <si>
    <t>moment is negative bc of rotation</t>
  </si>
  <si>
    <t>5P SlideSlide Tether</t>
  </si>
  <si>
    <t>S2_5P_SlideSlide_Tether.odb</t>
  </si>
  <si>
    <t>5N SlideSlide Tether</t>
  </si>
  <si>
    <t>S2_5N_SlideSlide_Tether.odb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</si>
</sst>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1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697968-1C3E-4539-8523-2F69C2DFF851}" name="Table1" displayName="Table1" ref="A5:C26" totalsRowShown="0">
  <autoFilter ref="A5:C26" xr:uid="{8E4950DF-0972-46FF-A5AA-C7D479E7B546}"/>
  <tableColumns count="3">
    <tableColumn id="1" xr3:uid="{A13460CD-7802-4CB3-92A6-66C51E701572}" name="time"/>
    <tableColumn id="2" xr3:uid="{4519B479-5E83-43F2-B818-859D81921A82}" name="moment" dataDxfId="15">
      <calculatedColumnFormula>(Table1[[#This Row],[time]]-2)*2</calculatedColumnFormula>
    </tableColumn>
    <tableColumn id="3" xr3:uid="{77AA6639-7645-4278-82B5-B17DF9339D1D}" name="CFNM"/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A8A616E-C05A-43ED-9427-BA3AEA67ADB8}" name="Table235" displayName="Table235" ref="D34:F55" totalsRowShown="0">
  <autoFilter ref="D34:F55" xr:uid="{C68E25DE-B3E3-4B3E-8C96-CC679B6011DF}"/>
  <tableColumns count="3">
    <tableColumn id="1" xr3:uid="{60B0C883-8045-43F8-8A90-5694B8F1B8E6}" name="time"/>
    <tableColumn id="2" xr3:uid="{0CE07CD9-6BC1-42EF-89E5-9942E3F313D4}" name="moment" dataDxfId="6">
      <calculatedColumnFormula>-(Table134[[#This Row],[time]]-2)*2</calculatedColumnFormula>
    </tableColumn>
    <tableColumn id="3" xr3:uid="{1E159718-03E4-4F08-A96B-D8FAC41A5AFA}" name="CFNM"/>
  </tableColumns>
  <tableStyleInfo name="TableStyleLight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B63A6424-91AF-476B-8CA1-266ECA11D0FB}" name="Table336" displayName="Table336" ref="G34:I55" totalsRowShown="0">
  <autoFilter ref="G34:I55" xr:uid="{594D422B-04E8-480C-B1CF-D856B501EE63}"/>
  <tableColumns count="3">
    <tableColumn id="1" xr3:uid="{348F02AA-FFE5-44AF-A3DB-7BEDDC7BC779}" name="time"/>
    <tableColumn id="2" xr3:uid="{32D99DE9-10E0-4261-BEFB-84FEA0AB76A5}" name="moment" dataDxfId="5">
      <calculatedColumnFormula>-(Table134[[#This Row],[time]]-2)*2</calculatedColumnFormula>
    </tableColumn>
    <tableColumn id="3" xr3:uid="{16E55928-9EA3-4A75-865F-3D0169D7E1CB}" name="CFNM"/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23000D0-8039-474C-8124-C15A283720C3}" name="Table437" displayName="Table437" ref="J34:L55" totalsRowShown="0">
  <autoFilter ref="J34:L55" xr:uid="{92B10513-95B1-4077-A000-BAF8976330D6}"/>
  <tableColumns count="3">
    <tableColumn id="1" xr3:uid="{D6C468C6-B1CA-4BDD-AECB-E5CEDBF8B9E9}" name="time"/>
    <tableColumn id="2" xr3:uid="{697E4911-F1B0-45A4-90F7-546E1252B759}" name="moment" dataDxfId="4">
      <calculatedColumnFormula>-(Table134[[#This Row],[time]]-2)*2</calculatedColumnFormula>
    </tableColumn>
    <tableColumn id="3" xr3:uid="{D4548627-C694-4ADA-98D4-0E1422C01F1E}" name="CFNM"/>
  </tableColumns>
  <tableStyleInfo name="TableStyleLight4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DF3CFC3-2B3B-49D7-9BCE-114684211867}" name="Table538" displayName="Table538" ref="M34:O55" totalsRowShown="0">
  <autoFilter ref="M34:O55" xr:uid="{E1B90AEA-D95B-4735-91AF-0A28D41486FF}"/>
  <tableColumns count="3">
    <tableColumn id="1" xr3:uid="{30A241D8-655F-4593-9742-39EFB5CFD9A9}" name="time"/>
    <tableColumn id="2" xr3:uid="{2E754CD7-BD9E-4802-BAB7-5A4212102478}" name="moment" dataDxfId="3">
      <calculatedColumnFormula>-(Table134[[#This Row],[time]]-2)*2</calculatedColumnFormula>
    </tableColumn>
    <tableColumn id="3" xr3:uid="{1BF6B925-384B-48C3-8EB5-C221857CAEAC}" name="CFNM"/>
  </tableColumns>
  <tableStyleInfo name="TableStyleLight5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E1A3AF6A-B9AB-4BE4-951F-B71B3DC37CE6}" name="Table639" displayName="Table639" ref="P34:R55" totalsRowShown="0">
  <autoFilter ref="P34:R55" xr:uid="{016AED0A-2FD6-4D04-8A1F-3A0A69E8F6BF}"/>
  <tableColumns count="3">
    <tableColumn id="1" xr3:uid="{75685AA4-BD29-4D67-9666-006CFE5D0FCB}" name="time"/>
    <tableColumn id="2" xr3:uid="{D9D6C0B6-3C6D-450D-AB2F-B08E4C033C3B}" name="moment" dataDxfId="2">
      <calculatedColumnFormula>-(Table134[[#This Row],[time]]-2)*2</calculatedColumnFormula>
    </tableColumn>
    <tableColumn id="3" xr3:uid="{0102866E-DED5-40CD-AFEF-4EF4D3143E26}" name="CFNM"/>
  </tableColumns>
  <tableStyleInfo name="TableStyleLight6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E9DB430A-71D8-46AB-80B3-A468A926675F}" name="Table740" displayName="Table740" ref="S34:U55" totalsRowShown="0">
  <autoFilter ref="S34:U55" xr:uid="{FD52FE5E-BF51-4416-AE46-19BCB1ECB15D}"/>
  <tableColumns count="3">
    <tableColumn id="1" xr3:uid="{98D2F69A-96B7-4881-925A-DFBF07C72A7E}" name="time"/>
    <tableColumn id="2" xr3:uid="{7359573E-3D41-44B7-9B0D-1A8DF500ACE8}" name="moment" dataDxfId="1">
      <calculatedColumnFormula>-(Table134[[#This Row],[time]]-2)*2</calculatedColumnFormula>
    </tableColumn>
    <tableColumn id="3" xr3:uid="{363EE802-AD6E-43CE-A26F-F766F35D284E}" name="CFNM"/>
  </tableColumns>
  <tableStyleInfo name="TableStyleLight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64389701-E646-4E27-8470-99CA376BD7BB}" name="Table841" displayName="Table841" ref="V34:X55" totalsRowShown="0">
  <autoFilter ref="V34:X55" xr:uid="{EC1ECC3A-2437-47EF-BB98-9E71F185AEF4}"/>
  <tableColumns count="3">
    <tableColumn id="1" xr3:uid="{CBCA2A56-2079-480B-A610-2C873390CD32}" name="time"/>
    <tableColumn id="2" xr3:uid="{8B947959-C92B-4B86-B54D-761DC92B723C}" name="moment" dataDxfId="0">
      <calculatedColumnFormula>-(Table134[[#This Row],[time]]-2)*2</calculatedColumnFormula>
    </tableColumn>
    <tableColumn id="3" xr3:uid="{47ECD000-8296-4045-88D4-F8A783984DDC}" name="CFN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FD7C793-1840-4513-A6EC-46DEF5F96B3D}" name="Table2" displayName="Table2" ref="D5:F26" totalsRowShown="0">
  <autoFilter ref="D5:F26" xr:uid="{333C8ACC-2CBA-4CAB-B280-C32CF45AF613}"/>
  <tableColumns count="3">
    <tableColumn id="1" xr3:uid="{A810CC8D-D311-4F7A-AEEE-9E6FB9E52914}" name="time"/>
    <tableColumn id="2" xr3:uid="{37C44EE0-8C6D-4E0B-B9B1-A1A6C61AD08D}" name="moment" dataDxfId="14">
      <calculatedColumnFormula>(Table2[[#This Row],[time]]-2)*2</calculatedColumnFormula>
    </tableColumn>
    <tableColumn id="3" xr3:uid="{3409184C-5650-47E7-A77E-40C5F32CE426}" name="CFNM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A8843F-4C46-4A2B-B29D-7230F19CB9DB}" name="Table3" displayName="Table3" ref="G5:I26" totalsRowShown="0">
  <autoFilter ref="G5:I26" xr:uid="{5E6093AE-9A1B-4DC9-A72E-E53CD23F9D29}"/>
  <tableColumns count="3">
    <tableColumn id="1" xr3:uid="{E225940D-E35D-4A04-91EC-F62044AF64C0}" name="time"/>
    <tableColumn id="2" xr3:uid="{0C8A6E94-3A79-43B4-8DFE-C6369E26F3F3}" name="moment" dataDxfId="13">
      <calculatedColumnFormula>(Table3[[#This Row],[time]]-2)*2</calculatedColumnFormula>
    </tableColumn>
    <tableColumn id="3" xr3:uid="{545B15DB-8F50-4CAC-B873-C3C658D68F78}" name="CFNM"/>
  </tableColumns>
  <tableStyleInfo name="TableStyleLight3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60F678-34EF-435E-87B8-23B7E2632F9C}" name="Table4" displayName="Table4" ref="J5:L26" totalsRowShown="0">
  <autoFilter ref="J5:L26" xr:uid="{083FEB6A-9202-4596-BCA6-C6F02D5C3EC1}"/>
  <tableColumns count="3">
    <tableColumn id="1" xr3:uid="{07010C64-F591-4AEF-A49E-EEBD04A3B246}" name="time"/>
    <tableColumn id="2" xr3:uid="{1EDC1371-51D5-47A0-BC03-518F2E5CB238}" name="moment" dataDxfId="12">
      <calculatedColumnFormula>(Table4[[#This Row],[time]]-2)*2</calculatedColumnFormula>
    </tableColumn>
    <tableColumn id="3" xr3:uid="{6BE80057-9A7B-4268-9CC5-3042A3F705EE}" name="CFNM"/>
  </tableColumns>
  <tableStyleInfo name="TableStyleLight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71278FF-7D17-4297-AB67-54A86969B5E2}" name="Table5" displayName="Table5" ref="M5:O26" totalsRowShown="0">
  <autoFilter ref="M5:O26" xr:uid="{53CF65AC-3416-41A9-96A3-57C1DCBE1177}"/>
  <tableColumns count="3">
    <tableColumn id="1" xr3:uid="{D27EED94-1B36-4AE5-9475-1387B5432EB0}" name="time"/>
    <tableColumn id="2" xr3:uid="{AA3C9239-BE2B-44AF-A129-FD565098F896}" name="moment" dataDxfId="11">
      <calculatedColumnFormula>(Table5[[#This Row],[time]]-2)*2</calculatedColumnFormula>
    </tableColumn>
    <tableColumn id="3" xr3:uid="{56A9A8B7-0E79-4F8B-A570-D6D4FD3403CB}" name="CFNM"/>
  </tableColumns>
  <tableStyleInfo name="TableStyleLight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696D5C5-1C53-479C-85C9-9BC0CF5C996D}" name="Table6" displayName="Table6" ref="P5:R26" totalsRowShown="0">
  <autoFilter ref="P5:R26" xr:uid="{844AC830-0CF1-4E27-BF77-CBB9B751950F}"/>
  <tableColumns count="3">
    <tableColumn id="1" xr3:uid="{E001BABB-D89F-41DB-8964-ECCC81DE9850}" name="time"/>
    <tableColumn id="2" xr3:uid="{85F6DB21-1867-49FC-B2D1-12EEB7045510}" name="moment" dataDxfId="10">
      <calculatedColumnFormula>(Table6[[#This Row],[time]]-2)*2</calculatedColumnFormula>
    </tableColumn>
    <tableColumn id="3" xr3:uid="{6DA2316D-E332-49EB-884B-5C44B9638F91}" name="CFNM"/>
  </tableColumns>
  <tableStyleInfo name="TableStyleLight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C74A86CC-9203-44C2-A671-13EF5BC5AD26}" name="Table7" displayName="Table7" ref="S5:U26" totalsRowShown="0">
  <autoFilter ref="S5:U26" xr:uid="{61C0E247-5654-4D52-876C-A060E7F69CC0}"/>
  <tableColumns count="3">
    <tableColumn id="1" xr3:uid="{51B8A8A8-A5D1-457A-8191-4A1A5EED086B}" name="time"/>
    <tableColumn id="2" xr3:uid="{B645F10F-45F3-4A82-95A7-3ED906DD012D}" name="moment" dataDxfId="9">
      <calculatedColumnFormula>(Table7[[#This Row],[time]]-2)*2</calculatedColumnFormula>
    </tableColumn>
    <tableColumn id="3" xr3:uid="{1A9B6E12-ABE0-4445-8119-EE275156E9F1}" name="CFNM"/>
  </tableColumns>
  <tableStyleInfo name="TableStyleLight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90DA216F-AC61-455B-8990-98C29A85721E}" name="Table8" displayName="Table8" ref="V5:X26" totalsRowShown="0">
  <autoFilter ref="V5:X26" xr:uid="{A0108658-D265-4DA6-A9A9-4CF2C9513BA8}"/>
  <tableColumns count="3">
    <tableColumn id="1" xr3:uid="{22B8604D-B7DB-467B-AC80-A335FF694672}" name="time"/>
    <tableColumn id="2" xr3:uid="{E358181D-EC66-48EB-A237-E6870B85709E}" name="moment" dataDxfId="8">
      <calculatedColumnFormula>(Table8[[#This Row],[time]]-2)*2</calculatedColumnFormula>
    </tableColumn>
    <tableColumn id="3" xr3:uid="{A92C5F27-3EAC-40E2-935B-042746F6C78E}" name="CFNM"/>
  </tableColumns>
  <tableStyleInfo name="TableStyleLight8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B82C27C-894C-47FB-9334-3B49DC9AFB30}" name="Table134" displayName="Table134" ref="A34:C55" totalsRowShown="0">
  <autoFilter ref="A34:C55" xr:uid="{FA72033E-3E7D-488C-B1C7-EF018C16B606}"/>
  <tableColumns count="3">
    <tableColumn id="1" xr3:uid="{7C5051AD-1E78-4D80-A7CB-8DF4BD0D5E1B}" name="time"/>
    <tableColumn id="2" xr3:uid="{2649D8D0-7BAA-434A-9485-901C98072433}" name="moment" dataDxfId="7">
      <calculatedColumnFormula>-(Table134[[#This Row],[time]]-2)*2</calculatedColumnFormula>
    </tableColumn>
    <tableColumn id="3" xr3:uid="{0DE2D641-2F35-4F54-805B-5BD752758E57}" name="CFNM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8.xml"/><Relationship Id="rId13" Type="http://schemas.openxmlformats.org/officeDocument/2006/relationships/table" Target="../tables/table13.xml"/><Relationship Id="rId3" Type="http://schemas.openxmlformats.org/officeDocument/2006/relationships/table" Target="../tables/table3.xml"/><Relationship Id="rId7" Type="http://schemas.openxmlformats.org/officeDocument/2006/relationships/table" Target="../tables/table7.xml"/><Relationship Id="rId12" Type="http://schemas.openxmlformats.org/officeDocument/2006/relationships/table" Target="../tables/table12.xml"/><Relationship Id="rId2" Type="http://schemas.openxmlformats.org/officeDocument/2006/relationships/table" Target="../tables/table2.xml"/><Relationship Id="rId16" Type="http://schemas.openxmlformats.org/officeDocument/2006/relationships/table" Target="../tables/table16.xml"/><Relationship Id="rId1" Type="http://schemas.openxmlformats.org/officeDocument/2006/relationships/table" Target="../tables/table1.xml"/><Relationship Id="rId6" Type="http://schemas.openxmlformats.org/officeDocument/2006/relationships/table" Target="../tables/table6.xml"/><Relationship Id="rId11" Type="http://schemas.openxmlformats.org/officeDocument/2006/relationships/table" Target="../tables/table11.xml"/><Relationship Id="rId5" Type="http://schemas.openxmlformats.org/officeDocument/2006/relationships/table" Target="../tables/table5.xml"/><Relationship Id="rId15" Type="http://schemas.openxmlformats.org/officeDocument/2006/relationships/table" Target="../tables/table15.xml"/><Relationship Id="rId10" Type="http://schemas.openxmlformats.org/officeDocument/2006/relationships/table" Target="../tables/table10.xml"/><Relationship Id="rId4" Type="http://schemas.openxmlformats.org/officeDocument/2006/relationships/table" Target="../tables/table4.xml"/><Relationship Id="rId9" Type="http://schemas.openxmlformats.org/officeDocument/2006/relationships/table" Target="../tables/table9.xml"/><Relationship Id="rId14" Type="http://schemas.openxmlformats.org/officeDocument/2006/relationships/table" Target="../tables/table1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A9B588-F622-4DD1-B23D-73EE580D0601}">
  <dimension ref="A1:X55"/>
  <sheetViews>
    <sheetView tabSelected="1" topLeftCell="O28" workbookViewId="0">
      <selection activeCell="X35" sqref="X35:X55"/>
    </sheetView>
  </sheetViews>
  <sheetFormatPr defaultRowHeight="14.4" x14ac:dyDescent="0.3"/>
  <sheetData>
    <row r="1" spans="1:24" x14ac:dyDescent="0.3">
      <c r="A1" t="s">
        <v>15</v>
      </c>
      <c r="D1" t="s">
        <v>0</v>
      </c>
    </row>
    <row r="2" spans="1:24" x14ac:dyDescent="0.3">
      <c r="A2" t="s">
        <v>16</v>
      </c>
      <c r="D2" t="s">
        <v>1</v>
      </c>
      <c r="E2" t="s">
        <v>2</v>
      </c>
    </row>
    <row r="4" spans="1:24" x14ac:dyDescent="0.3">
      <c r="A4" t="s">
        <v>3</v>
      </c>
      <c r="D4" t="s">
        <v>4</v>
      </c>
      <c r="G4" t="s">
        <v>5</v>
      </c>
      <c r="J4" t="s">
        <v>6</v>
      </c>
      <c r="M4" t="s">
        <v>7</v>
      </c>
      <c r="P4" t="s">
        <v>8</v>
      </c>
      <c r="S4" t="s">
        <v>9</v>
      </c>
      <c r="V4" t="s">
        <v>10</v>
      </c>
    </row>
    <row r="5" spans="1:24" x14ac:dyDescent="0.3">
      <c r="A5" t="s">
        <v>11</v>
      </c>
      <c r="B5" t="s">
        <v>12</v>
      </c>
      <c r="C5" t="s">
        <v>13</v>
      </c>
      <c r="D5" t="s">
        <v>11</v>
      </c>
      <c r="E5" t="s">
        <v>12</v>
      </c>
      <c r="F5" t="s">
        <v>13</v>
      </c>
      <c r="G5" t="s">
        <v>11</v>
      </c>
      <c r="H5" t="s">
        <v>12</v>
      </c>
      <c r="I5" t="s">
        <v>13</v>
      </c>
      <c r="J5" t="s">
        <v>11</v>
      </c>
      <c r="K5" t="s">
        <v>12</v>
      </c>
      <c r="L5" t="s">
        <v>13</v>
      </c>
      <c r="M5" t="s">
        <v>11</v>
      </c>
      <c r="N5" t="s">
        <v>12</v>
      </c>
      <c r="O5" t="s">
        <v>13</v>
      </c>
      <c r="P5" t="s">
        <v>11</v>
      </c>
      <c r="Q5" t="s">
        <v>12</v>
      </c>
      <c r="R5" t="s">
        <v>13</v>
      </c>
      <c r="S5" t="s">
        <v>11</v>
      </c>
      <c r="T5" t="s">
        <v>12</v>
      </c>
      <c r="U5" t="s">
        <v>13</v>
      </c>
      <c r="V5" t="s">
        <v>11</v>
      </c>
      <c r="W5" t="s">
        <v>12</v>
      </c>
      <c r="X5" t="s">
        <v>13</v>
      </c>
    </row>
    <row r="6" spans="1:24" x14ac:dyDescent="0.3">
      <c r="A6">
        <v>2</v>
      </c>
      <c r="B6">
        <f>(Table1[[#This Row],[time]]-2)*2</f>
        <v>0</v>
      </c>
      <c r="C6">
        <v>8.3138100000000001</v>
      </c>
      <c r="D6">
        <v>2</v>
      </c>
      <c r="E6">
        <f>(Table2[[#This Row],[time]]-2)*2</f>
        <v>0</v>
      </c>
      <c r="F6">
        <v>1.4588099999999999</v>
      </c>
      <c r="G6">
        <v>2</v>
      </c>
      <c r="H6">
        <f>(Table3[[#This Row],[time]]-2)*2</f>
        <v>0</v>
      </c>
      <c r="I6">
        <v>1.7889999999999999</v>
      </c>
      <c r="J6">
        <v>2</v>
      </c>
      <c r="K6">
        <f>(Table4[[#This Row],[time]]-2)*2</f>
        <v>0</v>
      </c>
      <c r="L6">
        <v>2.8507699999999998</v>
      </c>
      <c r="M6">
        <v>2</v>
      </c>
      <c r="N6">
        <f>(Table5[[#This Row],[time]]-2)*2</f>
        <v>0</v>
      </c>
      <c r="O6">
        <v>6.3959700000000002</v>
      </c>
      <c r="P6">
        <v>2</v>
      </c>
      <c r="Q6">
        <f>(Table6[[#This Row],[time]]-2)*2</f>
        <v>0</v>
      </c>
      <c r="R6">
        <v>10.3024</v>
      </c>
      <c r="S6">
        <v>2</v>
      </c>
      <c r="T6">
        <f>(Table7[[#This Row],[time]]-2)*2</f>
        <v>0</v>
      </c>
      <c r="U6">
        <v>18.997399999999999</v>
      </c>
      <c r="V6">
        <v>2</v>
      </c>
      <c r="W6">
        <f>(Table8[[#This Row],[time]]-2)*2</f>
        <v>0</v>
      </c>
      <c r="X6">
        <v>18.324100000000001</v>
      </c>
    </row>
    <row r="7" spans="1:24" x14ac:dyDescent="0.3">
      <c r="A7">
        <v>2.0575000000000001</v>
      </c>
      <c r="B7">
        <f>(Table1[[#This Row],[time]]-2)*2</f>
        <v>0.11500000000000021</v>
      </c>
      <c r="C7">
        <v>9.7133599999999998</v>
      </c>
      <c r="D7">
        <v>2.0575000000000001</v>
      </c>
      <c r="E7">
        <f>(Table2[[#This Row],[time]]-2)*2</f>
        <v>0.11500000000000021</v>
      </c>
      <c r="F7">
        <v>3.9909400000000002</v>
      </c>
      <c r="G7">
        <v>2.0575000000000001</v>
      </c>
      <c r="H7">
        <f>(Table3[[#This Row],[time]]-2)*2</f>
        <v>0.11500000000000021</v>
      </c>
      <c r="I7">
        <v>3.0033099999999999</v>
      </c>
      <c r="J7">
        <v>2.0575000000000001</v>
      </c>
      <c r="K7">
        <f>(Table4[[#This Row],[time]]-2)*2</f>
        <v>0.11500000000000021</v>
      </c>
      <c r="L7">
        <v>6.85839</v>
      </c>
      <c r="M7">
        <v>2.0575000000000001</v>
      </c>
      <c r="N7">
        <f>(Table5[[#This Row],[time]]-2)*2</f>
        <v>0.11500000000000021</v>
      </c>
      <c r="O7">
        <v>8.3691800000000001</v>
      </c>
      <c r="P7">
        <v>2.0575000000000001</v>
      </c>
      <c r="Q7">
        <f>(Table6[[#This Row],[time]]-2)*2</f>
        <v>0.11500000000000021</v>
      </c>
      <c r="R7">
        <v>17.069199999999999</v>
      </c>
      <c r="S7">
        <v>2.0575000000000001</v>
      </c>
      <c r="T7">
        <f>(Table7[[#This Row],[time]]-2)*2</f>
        <v>0.11500000000000021</v>
      </c>
      <c r="U7">
        <v>19.271899999999999</v>
      </c>
      <c r="V7">
        <v>2.0575000000000001</v>
      </c>
      <c r="W7">
        <f>(Table8[[#This Row],[time]]-2)*2</f>
        <v>0.11500000000000021</v>
      </c>
      <c r="X7">
        <v>20.6478</v>
      </c>
    </row>
    <row r="8" spans="1:24" x14ac:dyDescent="0.3">
      <c r="A8">
        <v>2.1025</v>
      </c>
      <c r="B8">
        <f>(Table1[[#This Row],[time]]-2)*2</f>
        <v>0.20500000000000007</v>
      </c>
      <c r="C8">
        <v>9.16099</v>
      </c>
      <c r="D8">
        <v>2.1025</v>
      </c>
      <c r="E8">
        <f>(Table2[[#This Row],[time]]-2)*2</f>
        <v>0.20500000000000007</v>
      </c>
      <c r="F8">
        <v>4.6174799999999996</v>
      </c>
      <c r="G8">
        <v>2.1025</v>
      </c>
      <c r="H8">
        <f>(Table3[[#This Row],[time]]-2)*2</f>
        <v>0.20500000000000007</v>
      </c>
      <c r="I8">
        <v>2.8784299999999998</v>
      </c>
      <c r="J8">
        <v>2.1025</v>
      </c>
      <c r="K8">
        <f>(Table4[[#This Row],[time]]-2)*2</f>
        <v>0.20500000000000007</v>
      </c>
      <c r="L8">
        <v>8.5002999999999993</v>
      </c>
      <c r="M8">
        <v>2.1025</v>
      </c>
      <c r="N8">
        <f>(Table5[[#This Row],[time]]-2)*2</f>
        <v>0.20500000000000007</v>
      </c>
      <c r="O8">
        <v>7.5369000000000002</v>
      </c>
      <c r="P8">
        <v>2.1025</v>
      </c>
      <c r="Q8">
        <f>(Table6[[#This Row],[time]]-2)*2</f>
        <v>0.20500000000000007</v>
      </c>
      <c r="R8">
        <v>20.529800000000002</v>
      </c>
      <c r="S8">
        <v>2.1025</v>
      </c>
      <c r="T8">
        <f>(Table7[[#This Row],[time]]-2)*2</f>
        <v>0.20500000000000007</v>
      </c>
      <c r="U8">
        <v>19.043800000000001</v>
      </c>
      <c r="V8">
        <v>2.1025</v>
      </c>
      <c r="W8">
        <f>(Table8[[#This Row],[time]]-2)*2</f>
        <v>0.20500000000000007</v>
      </c>
      <c r="X8">
        <v>22.512799999999999</v>
      </c>
    </row>
    <row r="9" spans="1:24" x14ac:dyDescent="0.3">
      <c r="A9">
        <v>2.1671900000000002</v>
      </c>
      <c r="B9">
        <f>(Table1[[#This Row],[time]]-2)*2</f>
        <v>0.33438000000000034</v>
      </c>
      <c r="C9">
        <v>8.42469</v>
      </c>
      <c r="D9">
        <v>2.1671900000000002</v>
      </c>
      <c r="E9">
        <f>(Table2[[#This Row],[time]]-2)*2</f>
        <v>0.33438000000000034</v>
      </c>
      <c r="F9">
        <v>5.3187499999999996</v>
      </c>
      <c r="G9">
        <v>2.1671900000000002</v>
      </c>
      <c r="H9">
        <f>(Table3[[#This Row],[time]]-2)*2</f>
        <v>0.33438000000000034</v>
      </c>
      <c r="I9">
        <v>2.7090999999999998</v>
      </c>
      <c r="J9">
        <v>2.1671900000000002</v>
      </c>
      <c r="K9">
        <f>(Table4[[#This Row],[time]]-2)*2</f>
        <v>0.33438000000000034</v>
      </c>
      <c r="L9">
        <v>9.9824099999999998</v>
      </c>
      <c r="M9">
        <v>2.1671900000000002</v>
      </c>
      <c r="N9">
        <f>(Table5[[#This Row],[time]]-2)*2</f>
        <v>0.33438000000000034</v>
      </c>
      <c r="O9">
        <v>6.6920999999999999</v>
      </c>
      <c r="P9">
        <v>2.1671900000000002</v>
      </c>
      <c r="Q9">
        <f>(Table6[[#This Row],[time]]-2)*2</f>
        <v>0.33438000000000034</v>
      </c>
      <c r="R9">
        <v>23.553599999999999</v>
      </c>
      <c r="S9">
        <v>2.1671900000000002</v>
      </c>
      <c r="T9">
        <f>(Table7[[#This Row],[time]]-2)*2</f>
        <v>0.33438000000000034</v>
      </c>
      <c r="U9">
        <v>18.854399999999998</v>
      </c>
      <c r="V9">
        <v>2.1671900000000002</v>
      </c>
      <c r="W9">
        <f>(Table8[[#This Row],[time]]-2)*2</f>
        <v>0.33438000000000034</v>
      </c>
      <c r="X9">
        <v>24.578499999999998</v>
      </c>
    </row>
    <row r="10" spans="1:24" x14ac:dyDescent="0.3">
      <c r="A10">
        <v>2.2146499999999998</v>
      </c>
      <c r="B10">
        <f>(Table1[[#This Row],[time]]-2)*2</f>
        <v>0.42929999999999957</v>
      </c>
      <c r="C10">
        <v>8.1362500000000004</v>
      </c>
      <c r="D10">
        <v>2.2146499999999998</v>
      </c>
      <c r="E10">
        <f>(Table2[[#This Row],[time]]-2)*2</f>
        <v>0.42929999999999957</v>
      </c>
      <c r="F10">
        <v>6.1069800000000001</v>
      </c>
      <c r="G10">
        <v>2.2146499999999998</v>
      </c>
      <c r="H10">
        <f>(Table3[[#This Row],[time]]-2)*2</f>
        <v>0.42929999999999957</v>
      </c>
      <c r="I10">
        <v>3.1151200000000001</v>
      </c>
      <c r="J10">
        <v>2.2146499999999998</v>
      </c>
      <c r="K10">
        <f>(Table4[[#This Row],[time]]-2)*2</f>
        <v>0.42929999999999957</v>
      </c>
      <c r="L10">
        <v>11.686500000000001</v>
      </c>
      <c r="M10">
        <v>2.2146499999999998</v>
      </c>
      <c r="N10">
        <f>(Table5[[#This Row],[time]]-2)*2</f>
        <v>0.42929999999999957</v>
      </c>
      <c r="O10">
        <v>6.31616</v>
      </c>
      <c r="P10">
        <v>2.2146499999999998</v>
      </c>
      <c r="Q10">
        <f>(Table6[[#This Row],[time]]-2)*2</f>
        <v>0.42929999999999957</v>
      </c>
      <c r="R10">
        <v>26.6478</v>
      </c>
      <c r="S10">
        <v>2.2146499999999998</v>
      </c>
      <c r="T10">
        <f>(Table7[[#This Row],[time]]-2)*2</f>
        <v>0.42929999999999957</v>
      </c>
      <c r="U10">
        <v>18.633600000000001</v>
      </c>
      <c r="V10">
        <v>2.2146499999999998</v>
      </c>
      <c r="W10">
        <f>(Table8[[#This Row],[time]]-2)*2</f>
        <v>0.42929999999999957</v>
      </c>
      <c r="X10">
        <v>26.864000000000001</v>
      </c>
    </row>
    <row r="11" spans="1:24" x14ac:dyDescent="0.3">
      <c r="A11">
        <v>2.2715999999999998</v>
      </c>
      <c r="B11">
        <f>(Table1[[#This Row],[time]]-2)*2</f>
        <v>0.54319999999999968</v>
      </c>
      <c r="C11">
        <v>8.4806699999999999</v>
      </c>
      <c r="D11">
        <v>2.2715999999999998</v>
      </c>
      <c r="E11">
        <f>(Table2[[#This Row],[time]]-2)*2</f>
        <v>0.54319999999999968</v>
      </c>
      <c r="F11">
        <v>7.9358399999999998</v>
      </c>
      <c r="G11">
        <v>2.2715999999999998</v>
      </c>
      <c r="H11">
        <f>(Table3[[#This Row],[time]]-2)*2</f>
        <v>0.54319999999999968</v>
      </c>
      <c r="I11">
        <v>3.2502599999999999</v>
      </c>
      <c r="J11">
        <v>2.2715999999999998</v>
      </c>
      <c r="K11">
        <f>(Table4[[#This Row],[time]]-2)*2</f>
        <v>0.54319999999999968</v>
      </c>
      <c r="L11">
        <v>14.113300000000001</v>
      </c>
      <c r="M11">
        <v>2.2715999999999998</v>
      </c>
      <c r="N11">
        <f>(Table5[[#This Row],[time]]-2)*2</f>
        <v>0.54319999999999968</v>
      </c>
      <c r="O11">
        <v>6.2858999999999998</v>
      </c>
      <c r="P11">
        <v>2.2715999999999998</v>
      </c>
      <c r="Q11">
        <f>(Table6[[#This Row],[time]]-2)*2</f>
        <v>0.54319999999999968</v>
      </c>
      <c r="R11">
        <v>30.602699999999999</v>
      </c>
      <c r="S11">
        <v>2.2715999999999998</v>
      </c>
      <c r="T11">
        <f>(Table7[[#This Row],[time]]-2)*2</f>
        <v>0.54319999999999968</v>
      </c>
      <c r="U11">
        <v>18.497199999999999</v>
      </c>
      <c r="V11">
        <v>2.2715999999999998</v>
      </c>
      <c r="W11">
        <f>(Table8[[#This Row],[time]]-2)*2</f>
        <v>0.54319999999999968</v>
      </c>
      <c r="X11">
        <v>30.055199999999999</v>
      </c>
    </row>
    <row r="12" spans="1:24" x14ac:dyDescent="0.3">
      <c r="A12">
        <v>2.32233</v>
      </c>
      <c r="B12">
        <f>(Table1[[#This Row],[time]]-2)*2</f>
        <v>0.64466000000000001</v>
      </c>
      <c r="C12">
        <v>8.7311499999999995</v>
      </c>
      <c r="D12">
        <v>2.32233</v>
      </c>
      <c r="E12">
        <f>(Table2[[#This Row],[time]]-2)*2</f>
        <v>0.64466000000000001</v>
      </c>
      <c r="F12">
        <v>9.6061099999999993</v>
      </c>
      <c r="G12">
        <v>2.32233</v>
      </c>
      <c r="H12">
        <f>(Table3[[#This Row],[time]]-2)*2</f>
        <v>0.64466000000000001</v>
      </c>
      <c r="I12">
        <v>3.2017600000000002</v>
      </c>
      <c r="J12">
        <v>2.32233</v>
      </c>
      <c r="K12">
        <f>(Table4[[#This Row],[time]]-2)*2</f>
        <v>0.64466000000000001</v>
      </c>
      <c r="L12">
        <v>16.1615</v>
      </c>
      <c r="M12">
        <v>2.32233</v>
      </c>
      <c r="N12">
        <f>(Table5[[#This Row],[time]]-2)*2</f>
        <v>0.64466000000000001</v>
      </c>
      <c r="O12">
        <v>6.1914800000000003</v>
      </c>
      <c r="P12">
        <v>2.32233</v>
      </c>
      <c r="Q12">
        <f>(Table6[[#This Row],[time]]-2)*2</f>
        <v>0.64466000000000001</v>
      </c>
      <c r="R12">
        <v>33.552599999999998</v>
      </c>
      <c r="S12">
        <v>2.32233</v>
      </c>
      <c r="T12">
        <f>(Table7[[#This Row],[time]]-2)*2</f>
        <v>0.64466000000000001</v>
      </c>
      <c r="U12">
        <v>18.3598</v>
      </c>
      <c r="V12">
        <v>2.32233</v>
      </c>
      <c r="W12">
        <f>(Table8[[#This Row],[time]]-2)*2</f>
        <v>0.64466000000000001</v>
      </c>
      <c r="X12">
        <v>32.6355</v>
      </c>
    </row>
    <row r="13" spans="1:24" x14ac:dyDescent="0.3">
      <c r="A13">
        <v>2.3587899999999999</v>
      </c>
      <c r="B13">
        <f>(Table1[[#This Row],[time]]-2)*2</f>
        <v>0.71757999999999988</v>
      </c>
      <c r="C13">
        <v>8.9262300000000003</v>
      </c>
      <c r="D13">
        <v>2.3587899999999999</v>
      </c>
      <c r="E13">
        <f>(Table2[[#This Row],[time]]-2)*2</f>
        <v>0.71757999999999988</v>
      </c>
      <c r="F13">
        <v>11.471500000000001</v>
      </c>
      <c r="G13">
        <v>2.3587899999999999</v>
      </c>
      <c r="H13">
        <f>(Table3[[#This Row],[time]]-2)*2</f>
        <v>0.71757999999999988</v>
      </c>
      <c r="I13">
        <v>3.1637</v>
      </c>
      <c r="J13">
        <v>2.3587899999999999</v>
      </c>
      <c r="K13">
        <f>(Table4[[#This Row],[time]]-2)*2</f>
        <v>0.71757999999999988</v>
      </c>
      <c r="L13">
        <v>18.216999999999999</v>
      </c>
      <c r="M13">
        <v>2.3587899999999999</v>
      </c>
      <c r="N13">
        <f>(Table5[[#This Row],[time]]-2)*2</f>
        <v>0.71757999999999988</v>
      </c>
      <c r="O13">
        <v>5.9083800000000002</v>
      </c>
      <c r="P13">
        <v>2.3587899999999999</v>
      </c>
      <c r="Q13">
        <f>(Table6[[#This Row],[time]]-2)*2</f>
        <v>0.71757999999999988</v>
      </c>
      <c r="R13">
        <v>36.482700000000001</v>
      </c>
      <c r="S13">
        <v>2.3587899999999999</v>
      </c>
      <c r="T13">
        <f>(Table7[[#This Row],[time]]-2)*2</f>
        <v>0.71757999999999988</v>
      </c>
      <c r="U13">
        <v>18.187999999999999</v>
      </c>
      <c r="V13">
        <v>2.3587899999999999</v>
      </c>
      <c r="W13">
        <f>(Table8[[#This Row],[time]]-2)*2</f>
        <v>0.71757999999999988</v>
      </c>
      <c r="X13">
        <v>35.295400000000001</v>
      </c>
    </row>
    <row r="14" spans="1:24" x14ac:dyDescent="0.3">
      <c r="A14">
        <v>2.4015499999999999</v>
      </c>
      <c r="B14">
        <f>(Table1[[#This Row],[time]]-2)*2</f>
        <v>0.8030999999999997</v>
      </c>
      <c r="C14">
        <v>9.0416000000000007</v>
      </c>
      <c r="D14">
        <v>2.4015499999999999</v>
      </c>
      <c r="E14">
        <f>(Table2[[#This Row],[time]]-2)*2</f>
        <v>0.8030999999999997</v>
      </c>
      <c r="F14">
        <v>13.6632</v>
      </c>
      <c r="G14">
        <v>2.4015499999999999</v>
      </c>
      <c r="H14">
        <f>(Table3[[#This Row],[time]]-2)*2</f>
        <v>0.8030999999999997</v>
      </c>
      <c r="I14">
        <v>3.0201199999999999</v>
      </c>
      <c r="J14">
        <v>2.4015499999999999</v>
      </c>
      <c r="K14">
        <f>(Table4[[#This Row],[time]]-2)*2</f>
        <v>0.8030999999999997</v>
      </c>
      <c r="L14">
        <v>20.493099999999998</v>
      </c>
      <c r="M14">
        <v>2.4015499999999999</v>
      </c>
      <c r="N14">
        <f>(Table5[[#This Row],[time]]-2)*2</f>
        <v>0.8030999999999997</v>
      </c>
      <c r="O14">
        <v>5.5208599999999999</v>
      </c>
      <c r="P14">
        <v>2.4015499999999999</v>
      </c>
      <c r="Q14">
        <f>(Table6[[#This Row],[time]]-2)*2</f>
        <v>0.8030999999999997</v>
      </c>
      <c r="R14">
        <v>39.661900000000003</v>
      </c>
      <c r="S14">
        <v>2.4015499999999999</v>
      </c>
      <c r="T14">
        <f>(Table7[[#This Row],[time]]-2)*2</f>
        <v>0.8030999999999997</v>
      </c>
      <c r="U14">
        <v>17.941500000000001</v>
      </c>
      <c r="V14">
        <v>2.4015499999999999</v>
      </c>
      <c r="W14">
        <f>(Table8[[#This Row],[time]]-2)*2</f>
        <v>0.8030999999999997</v>
      </c>
      <c r="X14">
        <v>38.289000000000001</v>
      </c>
    </row>
    <row r="15" spans="1:24" x14ac:dyDescent="0.3">
      <c r="A15">
        <v>2.47973</v>
      </c>
      <c r="B15">
        <f>(Table1[[#This Row],[time]]-2)*2</f>
        <v>0.95945999999999998</v>
      </c>
      <c r="C15">
        <v>9.0350599999999996</v>
      </c>
      <c r="D15">
        <v>2.47973</v>
      </c>
      <c r="E15">
        <f>(Table2[[#This Row],[time]]-2)*2</f>
        <v>0.95945999999999998</v>
      </c>
      <c r="F15">
        <v>16.023</v>
      </c>
      <c r="G15">
        <v>2.47973</v>
      </c>
      <c r="H15">
        <f>(Table3[[#This Row],[time]]-2)*2</f>
        <v>0.95945999999999998</v>
      </c>
      <c r="I15">
        <v>2.7914400000000001</v>
      </c>
      <c r="J15">
        <v>2.47973</v>
      </c>
      <c r="K15">
        <f>(Table4[[#This Row],[time]]-2)*2</f>
        <v>0.95945999999999998</v>
      </c>
      <c r="L15">
        <v>22.8826</v>
      </c>
      <c r="M15">
        <v>2.47973</v>
      </c>
      <c r="N15">
        <f>(Table5[[#This Row],[time]]-2)*2</f>
        <v>0.95945999999999998</v>
      </c>
      <c r="O15">
        <v>5.0556999999999999</v>
      </c>
      <c r="P15">
        <v>2.47973</v>
      </c>
      <c r="Q15">
        <f>(Table6[[#This Row],[time]]-2)*2</f>
        <v>0.95945999999999998</v>
      </c>
      <c r="R15">
        <v>42.990200000000002</v>
      </c>
      <c r="S15">
        <v>2.47973</v>
      </c>
      <c r="T15">
        <f>(Table7[[#This Row],[time]]-2)*2</f>
        <v>0.95945999999999998</v>
      </c>
      <c r="U15">
        <v>17.590399999999999</v>
      </c>
      <c r="V15">
        <v>2.47973</v>
      </c>
      <c r="W15">
        <f>(Table8[[#This Row],[time]]-2)*2</f>
        <v>0.95945999999999998</v>
      </c>
      <c r="X15">
        <v>41.482199999999999</v>
      </c>
    </row>
    <row r="16" spans="1:24" x14ac:dyDescent="0.3">
      <c r="A16">
        <v>2.51017</v>
      </c>
      <c r="B16">
        <f>(Table1[[#This Row],[time]]-2)*2</f>
        <v>1.02034</v>
      </c>
      <c r="C16">
        <v>8.7287800000000004</v>
      </c>
      <c r="D16">
        <v>2.51017</v>
      </c>
      <c r="E16">
        <f>(Table2[[#This Row],[time]]-2)*2</f>
        <v>1.02034</v>
      </c>
      <c r="F16">
        <v>18.647500000000001</v>
      </c>
      <c r="G16">
        <v>2.51017</v>
      </c>
      <c r="H16">
        <f>(Table3[[#This Row],[time]]-2)*2</f>
        <v>1.02034</v>
      </c>
      <c r="I16">
        <v>2.5146999999999999</v>
      </c>
      <c r="J16">
        <v>2.51017</v>
      </c>
      <c r="K16">
        <f>(Table4[[#This Row],[time]]-2)*2</f>
        <v>1.02034</v>
      </c>
      <c r="L16">
        <v>25.442699999999999</v>
      </c>
      <c r="M16">
        <v>2.51017</v>
      </c>
      <c r="N16">
        <f>(Table5[[#This Row],[time]]-2)*2</f>
        <v>1.02034</v>
      </c>
      <c r="O16">
        <v>4.5356399999999999</v>
      </c>
      <c r="P16">
        <v>2.51017</v>
      </c>
      <c r="Q16">
        <f>(Table6[[#This Row],[time]]-2)*2</f>
        <v>1.02034</v>
      </c>
      <c r="R16">
        <v>46.4998</v>
      </c>
      <c r="S16">
        <v>2.51017</v>
      </c>
      <c r="T16">
        <f>(Table7[[#This Row],[time]]-2)*2</f>
        <v>1.02034</v>
      </c>
      <c r="U16">
        <v>17.285599999999999</v>
      </c>
      <c r="V16">
        <v>2.51017</v>
      </c>
      <c r="W16">
        <f>(Table8[[#This Row],[time]]-2)*2</f>
        <v>1.02034</v>
      </c>
      <c r="X16">
        <v>44.9071</v>
      </c>
    </row>
    <row r="17" spans="1:24" x14ac:dyDescent="0.3">
      <c r="A17">
        <v>2.5632600000000001</v>
      </c>
      <c r="B17">
        <f>(Table1[[#This Row],[time]]-2)*2</f>
        <v>1.1265200000000002</v>
      </c>
      <c r="C17">
        <v>8.2827900000000003</v>
      </c>
      <c r="D17">
        <v>2.5632600000000001</v>
      </c>
      <c r="E17">
        <f>(Table2[[#This Row],[time]]-2)*2</f>
        <v>1.1265200000000002</v>
      </c>
      <c r="F17">
        <v>21.1145</v>
      </c>
      <c r="G17">
        <v>2.5632600000000001</v>
      </c>
      <c r="H17">
        <f>(Table3[[#This Row],[time]]-2)*2</f>
        <v>1.1265200000000002</v>
      </c>
      <c r="I17">
        <v>2.2612800000000002</v>
      </c>
      <c r="J17">
        <v>2.5632600000000001</v>
      </c>
      <c r="K17">
        <f>(Table4[[#This Row],[time]]-2)*2</f>
        <v>1.1265200000000002</v>
      </c>
      <c r="L17">
        <v>27.789899999999999</v>
      </c>
      <c r="M17">
        <v>2.5632600000000001</v>
      </c>
      <c r="N17">
        <f>(Table5[[#This Row],[time]]-2)*2</f>
        <v>1.1265200000000002</v>
      </c>
      <c r="O17">
        <v>4.00603</v>
      </c>
      <c r="P17">
        <v>2.5632600000000001</v>
      </c>
      <c r="Q17">
        <f>(Table6[[#This Row],[time]]-2)*2</f>
        <v>1.1265200000000002</v>
      </c>
      <c r="R17">
        <v>49.6693</v>
      </c>
      <c r="S17">
        <v>2.5632600000000001</v>
      </c>
      <c r="T17">
        <f>(Table7[[#This Row],[time]]-2)*2</f>
        <v>1.1265200000000002</v>
      </c>
      <c r="U17">
        <v>16.9405</v>
      </c>
      <c r="V17">
        <v>2.5632600000000001</v>
      </c>
      <c r="W17">
        <f>(Table8[[#This Row],[time]]-2)*2</f>
        <v>1.1265200000000002</v>
      </c>
      <c r="X17">
        <v>48.034700000000001</v>
      </c>
    </row>
    <row r="18" spans="1:24" x14ac:dyDescent="0.3">
      <c r="A18">
        <v>2.61022</v>
      </c>
      <c r="B18">
        <f>(Table1[[#This Row],[time]]-2)*2</f>
        <v>1.22044</v>
      </c>
      <c r="C18">
        <v>7.8077800000000002</v>
      </c>
      <c r="D18">
        <v>2.61022</v>
      </c>
      <c r="E18">
        <f>(Table2[[#This Row],[time]]-2)*2</f>
        <v>1.22044</v>
      </c>
      <c r="F18">
        <v>23.894400000000001</v>
      </c>
      <c r="G18">
        <v>2.61022</v>
      </c>
      <c r="H18">
        <f>(Table3[[#This Row],[time]]-2)*2</f>
        <v>1.22044</v>
      </c>
      <c r="I18">
        <v>1.8663000000000001</v>
      </c>
      <c r="J18">
        <v>2.61022</v>
      </c>
      <c r="K18">
        <f>(Table4[[#This Row],[time]]-2)*2</f>
        <v>1.22044</v>
      </c>
      <c r="L18">
        <v>30.878900000000002</v>
      </c>
      <c r="M18">
        <v>2.61022</v>
      </c>
      <c r="N18">
        <f>(Table5[[#This Row],[time]]-2)*2</f>
        <v>1.22044</v>
      </c>
      <c r="O18">
        <v>3.4061300000000001</v>
      </c>
      <c r="P18">
        <v>2.61022</v>
      </c>
      <c r="Q18">
        <f>(Table6[[#This Row],[time]]-2)*2</f>
        <v>1.22044</v>
      </c>
      <c r="R18">
        <v>53.180300000000003</v>
      </c>
      <c r="S18">
        <v>2.61022</v>
      </c>
      <c r="T18">
        <f>(Table7[[#This Row],[time]]-2)*2</f>
        <v>1.22044</v>
      </c>
      <c r="U18">
        <v>16.457100000000001</v>
      </c>
      <c r="V18">
        <v>2.61022</v>
      </c>
      <c r="W18">
        <f>(Table8[[#This Row],[time]]-2)*2</f>
        <v>1.22044</v>
      </c>
      <c r="X18">
        <v>51.359200000000001</v>
      </c>
    </row>
    <row r="19" spans="1:24" x14ac:dyDescent="0.3">
      <c r="A19">
        <v>2.6619299999999999</v>
      </c>
      <c r="B19">
        <f>(Table1[[#This Row],[time]]-2)*2</f>
        <v>1.3238599999999998</v>
      </c>
      <c r="C19">
        <v>7.1730999999999998</v>
      </c>
      <c r="D19">
        <v>2.6619299999999999</v>
      </c>
      <c r="E19">
        <f>(Table2[[#This Row],[time]]-2)*2</f>
        <v>1.3238599999999998</v>
      </c>
      <c r="F19">
        <v>27.910499999999999</v>
      </c>
      <c r="G19">
        <v>2.6619299999999999</v>
      </c>
      <c r="H19">
        <f>(Table3[[#This Row],[time]]-2)*2</f>
        <v>1.3238599999999998</v>
      </c>
      <c r="I19">
        <v>1.52813</v>
      </c>
      <c r="J19">
        <v>2.6619299999999999</v>
      </c>
      <c r="K19">
        <f>(Table4[[#This Row],[time]]-2)*2</f>
        <v>1.3238599999999998</v>
      </c>
      <c r="L19">
        <v>34.746000000000002</v>
      </c>
      <c r="M19">
        <v>2.6619299999999999</v>
      </c>
      <c r="N19">
        <f>(Table5[[#This Row],[time]]-2)*2</f>
        <v>1.3238599999999998</v>
      </c>
      <c r="O19">
        <v>2.66797</v>
      </c>
      <c r="P19">
        <v>2.6619299999999999</v>
      </c>
      <c r="Q19">
        <f>(Table6[[#This Row],[time]]-2)*2</f>
        <v>1.3238599999999998</v>
      </c>
      <c r="R19">
        <v>57.4099</v>
      </c>
      <c r="S19">
        <v>2.6619299999999999</v>
      </c>
      <c r="T19">
        <f>(Table7[[#This Row],[time]]-2)*2</f>
        <v>1.3238599999999998</v>
      </c>
      <c r="U19">
        <v>15.8154</v>
      </c>
      <c r="V19">
        <v>2.6619299999999999</v>
      </c>
      <c r="W19">
        <f>(Table8[[#This Row],[time]]-2)*2</f>
        <v>1.3238599999999998</v>
      </c>
      <c r="X19">
        <v>55.190800000000003</v>
      </c>
    </row>
    <row r="20" spans="1:24" x14ac:dyDescent="0.3">
      <c r="A20">
        <v>2.70424</v>
      </c>
      <c r="B20">
        <f>(Table1[[#This Row],[time]]-2)*2</f>
        <v>1.40848</v>
      </c>
      <c r="C20">
        <v>6.73888</v>
      </c>
      <c r="D20">
        <v>2.70424</v>
      </c>
      <c r="E20">
        <f>(Table2[[#This Row],[time]]-2)*2</f>
        <v>1.40848</v>
      </c>
      <c r="F20">
        <v>31.084900000000001</v>
      </c>
      <c r="G20">
        <v>2.70424</v>
      </c>
      <c r="H20">
        <f>(Table3[[#This Row],[time]]-2)*2</f>
        <v>1.40848</v>
      </c>
      <c r="I20">
        <v>1.36704</v>
      </c>
      <c r="J20">
        <v>2.70424</v>
      </c>
      <c r="K20">
        <f>(Table4[[#This Row],[time]]-2)*2</f>
        <v>1.40848</v>
      </c>
      <c r="L20">
        <v>37.791800000000002</v>
      </c>
      <c r="M20">
        <v>2.70424</v>
      </c>
      <c r="N20">
        <f>(Table5[[#This Row],[time]]-2)*2</f>
        <v>1.40848</v>
      </c>
      <c r="O20">
        <v>2.17923</v>
      </c>
      <c r="P20">
        <v>2.70424</v>
      </c>
      <c r="Q20">
        <f>(Table6[[#This Row],[time]]-2)*2</f>
        <v>1.40848</v>
      </c>
      <c r="R20">
        <v>60.767400000000002</v>
      </c>
      <c r="S20">
        <v>2.70424</v>
      </c>
      <c r="T20">
        <f>(Table7[[#This Row],[time]]-2)*2</f>
        <v>1.40848</v>
      </c>
      <c r="U20">
        <v>15.2684</v>
      </c>
      <c r="V20">
        <v>2.70424</v>
      </c>
      <c r="W20">
        <f>(Table8[[#This Row],[time]]-2)*2</f>
        <v>1.40848</v>
      </c>
      <c r="X20">
        <v>57.915300000000002</v>
      </c>
    </row>
    <row r="21" spans="1:24" x14ac:dyDescent="0.3">
      <c r="A21">
        <v>2.75779</v>
      </c>
      <c r="B21">
        <f>(Table1[[#This Row],[time]]-2)*2</f>
        <v>1.5155799999999999</v>
      </c>
      <c r="C21">
        <v>6.2907799999999998</v>
      </c>
      <c r="D21">
        <v>2.75779</v>
      </c>
      <c r="E21">
        <f>(Table2[[#This Row],[time]]-2)*2</f>
        <v>1.5155799999999999</v>
      </c>
      <c r="F21">
        <v>35.230899999999998</v>
      </c>
      <c r="G21">
        <v>2.75779</v>
      </c>
      <c r="H21">
        <f>(Table3[[#This Row],[time]]-2)*2</f>
        <v>1.5155799999999999</v>
      </c>
      <c r="I21">
        <v>1.09612</v>
      </c>
      <c r="J21">
        <v>2.75779</v>
      </c>
      <c r="K21">
        <f>(Table4[[#This Row],[time]]-2)*2</f>
        <v>1.5155799999999999</v>
      </c>
      <c r="L21">
        <v>41.766300000000001</v>
      </c>
      <c r="M21">
        <v>2.75779</v>
      </c>
      <c r="N21">
        <f>(Table5[[#This Row],[time]]-2)*2</f>
        <v>1.5155799999999999</v>
      </c>
      <c r="O21">
        <v>1.6593800000000001</v>
      </c>
      <c r="P21">
        <v>2.75779</v>
      </c>
      <c r="Q21">
        <f>(Table6[[#This Row],[time]]-2)*2</f>
        <v>1.5155799999999999</v>
      </c>
      <c r="R21">
        <v>64.672300000000007</v>
      </c>
      <c r="S21">
        <v>2.75779</v>
      </c>
      <c r="T21">
        <f>(Table7[[#This Row],[time]]-2)*2</f>
        <v>1.5155799999999999</v>
      </c>
      <c r="U21">
        <v>14.6248</v>
      </c>
      <c r="V21">
        <v>2.75779</v>
      </c>
      <c r="W21">
        <f>(Table8[[#This Row],[time]]-2)*2</f>
        <v>1.5155799999999999</v>
      </c>
      <c r="X21">
        <v>60.905299999999997</v>
      </c>
    </row>
    <row r="22" spans="1:24" x14ac:dyDescent="0.3">
      <c r="A22">
        <v>2.8044500000000001</v>
      </c>
      <c r="B22">
        <f>(Table1[[#This Row],[time]]-2)*2</f>
        <v>1.6089000000000002</v>
      </c>
      <c r="C22">
        <v>5.7690599999999996</v>
      </c>
      <c r="D22">
        <v>2.8044500000000001</v>
      </c>
      <c r="E22">
        <f>(Table2[[#This Row],[time]]-2)*2</f>
        <v>1.6089000000000002</v>
      </c>
      <c r="F22">
        <v>40.182400000000001</v>
      </c>
      <c r="G22">
        <v>2.8044500000000001</v>
      </c>
      <c r="H22">
        <f>(Table3[[#This Row],[time]]-2)*2</f>
        <v>1.6089000000000002</v>
      </c>
      <c r="I22">
        <v>0.77573800000000004</v>
      </c>
      <c r="J22">
        <v>2.8044500000000001</v>
      </c>
      <c r="K22">
        <f>(Table4[[#This Row],[time]]-2)*2</f>
        <v>1.6089000000000002</v>
      </c>
      <c r="L22">
        <v>46.354900000000001</v>
      </c>
      <c r="M22">
        <v>2.8044500000000001</v>
      </c>
      <c r="N22">
        <f>(Table5[[#This Row],[time]]-2)*2</f>
        <v>1.6089000000000002</v>
      </c>
      <c r="O22">
        <v>1.03729</v>
      </c>
      <c r="P22">
        <v>2.8044500000000001</v>
      </c>
      <c r="Q22">
        <f>(Table6[[#This Row],[time]]-2)*2</f>
        <v>1.6089000000000002</v>
      </c>
      <c r="R22">
        <v>69.244900000000001</v>
      </c>
      <c r="S22">
        <v>2.8044500000000001</v>
      </c>
      <c r="T22">
        <f>(Table7[[#This Row],[time]]-2)*2</f>
        <v>1.6089000000000002</v>
      </c>
      <c r="U22">
        <v>13.805999999999999</v>
      </c>
      <c r="V22">
        <v>2.8044500000000001</v>
      </c>
      <c r="W22">
        <f>(Table8[[#This Row],[time]]-2)*2</f>
        <v>1.6089000000000002</v>
      </c>
      <c r="X22">
        <v>64.356099999999998</v>
      </c>
    </row>
    <row r="23" spans="1:24" x14ac:dyDescent="0.3">
      <c r="A23">
        <v>2.8546</v>
      </c>
      <c r="B23">
        <f>(Table1[[#This Row],[time]]-2)*2</f>
        <v>1.7092000000000001</v>
      </c>
      <c r="C23">
        <v>5.3810500000000001</v>
      </c>
      <c r="D23">
        <v>2.8546</v>
      </c>
      <c r="E23">
        <f>(Table2[[#This Row],[time]]-2)*2</f>
        <v>1.7092000000000001</v>
      </c>
      <c r="F23">
        <v>44.004899999999999</v>
      </c>
      <c r="G23">
        <v>2.8546</v>
      </c>
      <c r="H23">
        <f>(Table3[[#This Row],[time]]-2)*2</f>
        <v>1.7092000000000001</v>
      </c>
      <c r="I23">
        <v>0.53674999999999995</v>
      </c>
      <c r="J23">
        <v>2.8546</v>
      </c>
      <c r="K23">
        <f>(Table4[[#This Row],[time]]-2)*2</f>
        <v>1.7092000000000001</v>
      </c>
      <c r="L23">
        <v>50.064500000000002</v>
      </c>
      <c r="M23">
        <v>2.8546</v>
      </c>
      <c r="N23">
        <f>(Table5[[#This Row],[time]]-2)*2</f>
        <v>1.7092000000000001</v>
      </c>
      <c r="O23">
        <v>0.629633</v>
      </c>
      <c r="P23">
        <v>2.8546</v>
      </c>
      <c r="Q23">
        <f>(Table6[[#This Row],[time]]-2)*2</f>
        <v>1.7092000000000001</v>
      </c>
      <c r="R23">
        <v>72.800200000000004</v>
      </c>
      <c r="S23">
        <v>2.8546</v>
      </c>
      <c r="T23">
        <f>(Table7[[#This Row],[time]]-2)*2</f>
        <v>1.7092000000000001</v>
      </c>
      <c r="U23">
        <v>13.1302</v>
      </c>
      <c r="V23">
        <v>2.8546</v>
      </c>
      <c r="W23">
        <f>(Table8[[#This Row],[time]]-2)*2</f>
        <v>1.7092000000000001</v>
      </c>
      <c r="X23">
        <v>67.2804</v>
      </c>
    </row>
    <row r="24" spans="1:24" x14ac:dyDescent="0.3">
      <c r="A24">
        <v>2.90442</v>
      </c>
      <c r="B24">
        <f>(Table1[[#This Row],[time]]-2)*2</f>
        <v>1.80884</v>
      </c>
      <c r="C24">
        <v>4.9646499999999998</v>
      </c>
      <c r="D24">
        <v>2.90442</v>
      </c>
      <c r="E24">
        <f>(Table2[[#This Row],[time]]-2)*2</f>
        <v>1.80884</v>
      </c>
      <c r="F24">
        <v>48.0779</v>
      </c>
      <c r="G24">
        <v>2.90442</v>
      </c>
      <c r="H24">
        <f>(Table3[[#This Row],[time]]-2)*2</f>
        <v>1.80884</v>
      </c>
      <c r="I24">
        <v>0.33380199999999999</v>
      </c>
      <c r="J24">
        <v>2.90442</v>
      </c>
      <c r="K24">
        <f>(Table4[[#This Row],[time]]-2)*2</f>
        <v>1.80884</v>
      </c>
      <c r="L24">
        <v>54.014299999999999</v>
      </c>
      <c r="M24">
        <v>2.90442</v>
      </c>
      <c r="N24">
        <f>(Table5[[#This Row],[time]]-2)*2</f>
        <v>1.80884</v>
      </c>
      <c r="O24">
        <v>0.31695899999999999</v>
      </c>
      <c r="P24">
        <v>2.90442</v>
      </c>
      <c r="Q24">
        <f>(Table6[[#This Row],[time]]-2)*2</f>
        <v>1.80884</v>
      </c>
      <c r="R24">
        <v>76.4833</v>
      </c>
      <c r="S24">
        <v>2.90442</v>
      </c>
      <c r="T24">
        <f>(Table7[[#This Row],[time]]-2)*2</f>
        <v>1.80884</v>
      </c>
      <c r="U24">
        <v>12.3071</v>
      </c>
      <c r="V24">
        <v>2.90442</v>
      </c>
      <c r="W24">
        <f>(Table8[[#This Row],[time]]-2)*2</f>
        <v>1.80884</v>
      </c>
      <c r="X24">
        <v>70.485399999999998</v>
      </c>
    </row>
    <row r="25" spans="1:24" x14ac:dyDescent="0.3">
      <c r="A25">
        <v>2.95797</v>
      </c>
      <c r="B25">
        <f>(Table1[[#This Row],[time]]-2)*2</f>
        <v>1.91594</v>
      </c>
      <c r="C25">
        <v>4.6214700000000004</v>
      </c>
      <c r="D25">
        <v>2.95797</v>
      </c>
      <c r="E25">
        <f>(Table2[[#This Row],[time]]-2)*2</f>
        <v>1.91594</v>
      </c>
      <c r="F25">
        <v>51.525500000000001</v>
      </c>
      <c r="G25">
        <v>2.95797</v>
      </c>
      <c r="H25">
        <f>(Table3[[#This Row],[time]]-2)*2</f>
        <v>1.91594</v>
      </c>
      <c r="I25">
        <v>0.203348</v>
      </c>
      <c r="J25">
        <v>2.95797</v>
      </c>
      <c r="K25">
        <f>(Table4[[#This Row],[time]]-2)*2</f>
        <v>1.91594</v>
      </c>
      <c r="L25">
        <v>57.499400000000001</v>
      </c>
      <c r="M25">
        <v>2.95797</v>
      </c>
      <c r="N25">
        <f>(Table5[[#This Row],[time]]-2)*2</f>
        <v>1.91594</v>
      </c>
      <c r="O25">
        <v>0.17800299999999999</v>
      </c>
      <c r="P25">
        <v>2.95797</v>
      </c>
      <c r="Q25">
        <f>(Table6[[#This Row],[time]]-2)*2</f>
        <v>1.91594</v>
      </c>
      <c r="R25">
        <v>80.052400000000006</v>
      </c>
      <c r="S25">
        <v>2.95797</v>
      </c>
      <c r="T25">
        <f>(Table7[[#This Row],[time]]-2)*2</f>
        <v>1.91594</v>
      </c>
      <c r="U25">
        <v>11.5359</v>
      </c>
      <c r="V25">
        <v>2.95797</v>
      </c>
      <c r="W25">
        <f>(Table8[[#This Row],[time]]-2)*2</f>
        <v>1.91594</v>
      </c>
      <c r="X25">
        <v>73.270300000000006</v>
      </c>
    </row>
    <row r="26" spans="1:24" x14ac:dyDescent="0.3">
      <c r="A26">
        <v>3</v>
      </c>
      <c r="B26">
        <f>(Table1[[#This Row],[time]]-2)*2</f>
        <v>2</v>
      </c>
      <c r="C26">
        <v>4.2951699999999997</v>
      </c>
      <c r="D26">
        <v>3</v>
      </c>
      <c r="E26">
        <f>(Table2[[#This Row],[time]]-2)*2</f>
        <v>2</v>
      </c>
      <c r="F26">
        <v>54.982599999999998</v>
      </c>
      <c r="G26">
        <v>3</v>
      </c>
      <c r="H26">
        <f>(Table3[[#This Row],[time]]-2)*2</f>
        <v>2</v>
      </c>
      <c r="I26">
        <v>8.2838700000000001E-2</v>
      </c>
      <c r="J26">
        <v>3</v>
      </c>
      <c r="K26">
        <f>(Table4[[#This Row],[time]]-2)*2</f>
        <v>2</v>
      </c>
      <c r="L26">
        <v>61.0747</v>
      </c>
      <c r="M26">
        <v>3</v>
      </c>
      <c r="N26">
        <f>(Table5[[#This Row],[time]]-2)*2</f>
        <v>2</v>
      </c>
      <c r="O26">
        <v>7.2799799999999998E-2</v>
      </c>
      <c r="P26">
        <v>3</v>
      </c>
      <c r="Q26">
        <f>(Table6[[#This Row],[time]]-2)*2</f>
        <v>2</v>
      </c>
      <c r="R26">
        <v>83.857399999999998</v>
      </c>
      <c r="S26">
        <v>3</v>
      </c>
      <c r="T26">
        <f>(Table7[[#This Row],[time]]-2)*2</f>
        <v>2</v>
      </c>
      <c r="U26">
        <v>10.762700000000001</v>
      </c>
      <c r="V26">
        <v>3</v>
      </c>
      <c r="W26">
        <f>(Table8[[#This Row],[time]]-2)*2</f>
        <v>2</v>
      </c>
      <c r="X26">
        <v>76.155100000000004</v>
      </c>
    </row>
    <row r="29" spans="1:24" x14ac:dyDescent="0.3">
      <c r="A29" t="s">
        <v>17</v>
      </c>
      <c r="D29" t="s">
        <v>0</v>
      </c>
    </row>
    <row r="30" spans="1:24" x14ac:dyDescent="0.3">
      <c r="A30" t="s">
        <v>18</v>
      </c>
      <c r="D30" t="s">
        <v>1</v>
      </c>
      <c r="E30" t="s">
        <v>2</v>
      </c>
    </row>
    <row r="31" spans="1:24" x14ac:dyDescent="0.3">
      <c r="D31" t="s">
        <v>14</v>
      </c>
    </row>
    <row r="33" spans="1:24" x14ac:dyDescent="0.3">
      <c r="A33" t="s">
        <v>3</v>
      </c>
      <c r="D33" t="s">
        <v>4</v>
      </c>
      <c r="G33" t="s">
        <v>5</v>
      </c>
      <c r="J33" t="s">
        <v>6</v>
      </c>
      <c r="M33" t="s">
        <v>7</v>
      </c>
      <c r="P33" t="s">
        <v>8</v>
      </c>
      <c r="S33" t="s">
        <v>9</v>
      </c>
      <c r="V33" t="s">
        <v>10</v>
      </c>
    </row>
    <row r="34" spans="1:24" x14ac:dyDescent="0.3">
      <c r="A34" t="s">
        <v>11</v>
      </c>
      <c r="B34" t="s">
        <v>12</v>
      </c>
      <c r="C34" t="s">
        <v>13</v>
      </c>
      <c r="D34" t="s">
        <v>11</v>
      </c>
      <c r="E34" t="s">
        <v>12</v>
      </c>
      <c r="F34" t="s">
        <v>13</v>
      </c>
      <c r="G34" t="s">
        <v>11</v>
      </c>
      <c r="H34" t="s">
        <v>12</v>
      </c>
      <c r="I34" t="s">
        <v>13</v>
      </c>
      <c r="J34" t="s">
        <v>11</v>
      </c>
      <c r="K34" t="s">
        <v>12</v>
      </c>
      <c r="L34" t="s">
        <v>13</v>
      </c>
      <c r="M34" t="s">
        <v>11</v>
      </c>
      <c r="N34" t="s">
        <v>12</v>
      </c>
      <c r="O34" t="s">
        <v>13</v>
      </c>
      <c r="P34" t="s">
        <v>11</v>
      </c>
      <c r="Q34" t="s">
        <v>12</v>
      </c>
      <c r="R34" t="s">
        <v>13</v>
      </c>
      <c r="S34" t="s">
        <v>11</v>
      </c>
      <c r="T34" t="s">
        <v>12</v>
      </c>
      <c r="U34" t="s">
        <v>13</v>
      </c>
      <c r="V34" t="s">
        <v>11</v>
      </c>
      <c r="W34" t="s">
        <v>12</v>
      </c>
      <c r="X34" t="s">
        <v>13</v>
      </c>
    </row>
    <row r="35" spans="1:24" x14ac:dyDescent="0.3">
      <c r="A35">
        <v>2</v>
      </c>
      <c r="B35">
        <f>-(Table134[[#This Row],[time]]-2)*2</f>
        <v>0</v>
      </c>
      <c r="C35">
        <v>8.3138100000000001</v>
      </c>
      <c r="D35">
        <v>2</v>
      </c>
      <c r="E35">
        <f>-(Table134[[#This Row],[time]]-2)*2</f>
        <v>0</v>
      </c>
      <c r="F35">
        <v>1.4588099999999999</v>
      </c>
      <c r="G35">
        <v>2</v>
      </c>
      <c r="H35">
        <f>-(Table134[[#This Row],[time]]-2)*2</f>
        <v>0</v>
      </c>
      <c r="I35">
        <v>1.7889999999999999</v>
      </c>
      <c r="J35">
        <v>2</v>
      </c>
      <c r="K35">
        <f>-(Table134[[#This Row],[time]]-2)*2</f>
        <v>0</v>
      </c>
      <c r="L35">
        <v>2.8507699999999998</v>
      </c>
      <c r="M35">
        <v>2</v>
      </c>
      <c r="N35">
        <f>-(Table134[[#This Row],[time]]-2)*2</f>
        <v>0</v>
      </c>
      <c r="O35">
        <v>6.3959700000000002</v>
      </c>
      <c r="P35">
        <v>2</v>
      </c>
      <c r="Q35">
        <f>-(Table134[[#This Row],[time]]-2)*2</f>
        <v>0</v>
      </c>
      <c r="R35">
        <v>10.3024</v>
      </c>
      <c r="S35">
        <v>2</v>
      </c>
      <c r="T35">
        <f>-(Table134[[#This Row],[time]]-2)*2</f>
        <v>0</v>
      </c>
      <c r="U35">
        <v>18.997399999999999</v>
      </c>
      <c r="V35">
        <v>2</v>
      </c>
      <c r="W35">
        <f>-(Table134[[#This Row],[time]]-2)*2</f>
        <v>0</v>
      </c>
      <c r="X35">
        <v>18.324100000000001</v>
      </c>
    </row>
    <row r="36" spans="1:24" x14ac:dyDescent="0.3">
      <c r="A36">
        <v>2.0575000000000001</v>
      </c>
      <c r="B36">
        <f>-(Table134[[#This Row],[time]]-2)*2</f>
        <v>-0.11500000000000021</v>
      </c>
      <c r="C36">
        <v>11.2247</v>
      </c>
      <c r="D36">
        <v>2.0575000000000001</v>
      </c>
      <c r="E36">
        <f>-(Table134[[#This Row],[time]]-2)*2</f>
        <v>-0.11500000000000021</v>
      </c>
      <c r="F36">
        <v>2.7078700000000002</v>
      </c>
      <c r="G36">
        <v>2.0575000000000001</v>
      </c>
      <c r="H36">
        <f>-(Table134[[#This Row],[time]]-2)*2</f>
        <v>-0.11500000000000021</v>
      </c>
      <c r="I36">
        <v>4.6346499999999997</v>
      </c>
      <c r="J36">
        <v>2.0575000000000001</v>
      </c>
      <c r="K36">
        <f>-(Table134[[#This Row],[time]]-2)*2</f>
        <v>-0.11500000000000021</v>
      </c>
      <c r="L36">
        <v>4.7673800000000002</v>
      </c>
      <c r="M36">
        <v>2.0575000000000001</v>
      </c>
      <c r="N36">
        <f>-(Table134[[#This Row],[time]]-2)*2</f>
        <v>-0.11500000000000021</v>
      </c>
      <c r="O36">
        <v>10.7827</v>
      </c>
      <c r="P36">
        <v>2.0575000000000001</v>
      </c>
      <c r="Q36">
        <f>-(Table134[[#This Row],[time]]-2)*2</f>
        <v>-0.11500000000000021</v>
      </c>
      <c r="R36">
        <v>13.3949</v>
      </c>
      <c r="S36">
        <v>2.0575000000000001</v>
      </c>
      <c r="T36">
        <f>-(Table134[[#This Row],[time]]-2)*2</f>
        <v>-0.11500000000000021</v>
      </c>
      <c r="U36">
        <v>20.448799999999999</v>
      </c>
      <c r="V36">
        <v>2.0575000000000001</v>
      </c>
      <c r="W36">
        <f>-(Table134[[#This Row],[time]]-2)*2</f>
        <v>-0.11500000000000021</v>
      </c>
      <c r="X36">
        <v>18.143699999999999</v>
      </c>
    </row>
    <row r="37" spans="1:24" x14ac:dyDescent="0.3">
      <c r="A37">
        <v>2.1025</v>
      </c>
      <c r="B37">
        <f>-(Table134[[#This Row],[time]]-2)*2</f>
        <v>-0.20500000000000007</v>
      </c>
      <c r="C37">
        <v>12.0901</v>
      </c>
      <c r="D37">
        <v>2.1025</v>
      </c>
      <c r="E37">
        <f>-(Table134[[#This Row],[time]]-2)*2</f>
        <v>-0.20500000000000007</v>
      </c>
      <c r="F37">
        <v>2.0877699999999999</v>
      </c>
      <c r="G37">
        <v>2.1025</v>
      </c>
      <c r="H37">
        <f>-(Table134[[#This Row],[time]]-2)*2</f>
        <v>-0.20500000000000007</v>
      </c>
      <c r="I37">
        <v>6.0335299999999998</v>
      </c>
      <c r="J37">
        <v>2.1025</v>
      </c>
      <c r="K37">
        <f>-(Table134[[#This Row],[time]]-2)*2</f>
        <v>-0.20500000000000007</v>
      </c>
      <c r="L37">
        <v>4.6263899999999998</v>
      </c>
      <c r="M37">
        <v>2.1025</v>
      </c>
      <c r="N37">
        <f>-(Table134[[#This Row],[time]]-2)*2</f>
        <v>-0.20500000000000007</v>
      </c>
      <c r="O37">
        <v>12.4343</v>
      </c>
      <c r="P37">
        <v>2.1025</v>
      </c>
      <c r="Q37">
        <f>-(Table134[[#This Row],[time]]-2)*2</f>
        <v>-0.20500000000000007</v>
      </c>
      <c r="R37">
        <v>10.8917</v>
      </c>
      <c r="S37">
        <v>2.1025</v>
      </c>
      <c r="T37">
        <f>-(Table134[[#This Row],[time]]-2)*2</f>
        <v>-0.20500000000000007</v>
      </c>
      <c r="U37">
        <v>21.781700000000001</v>
      </c>
      <c r="V37">
        <v>2.1025</v>
      </c>
      <c r="W37">
        <f>-(Table134[[#This Row],[time]]-2)*2</f>
        <v>-0.20500000000000007</v>
      </c>
      <c r="X37">
        <v>17.0608</v>
      </c>
    </row>
    <row r="38" spans="1:24" x14ac:dyDescent="0.3">
      <c r="A38">
        <v>2.1671900000000002</v>
      </c>
      <c r="B38">
        <f>-(Table134[[#This Row],[time]]-2)*2</f>
        <v>-0.33438000000000034</v>
      </c>
      <c r="C38">
        <v>12.7422</v>
      </c>
      <c r="D38">
        <v>2.1671900000000002</v>
      </c>
      <c r="E38">
        <f>-(Table134[[#This Row],[time]]-2)*2</f>
        <v>-0.33438000000000034</v>
      </c>
      <c r="F38">
        <v>1.6430199999999999</v>
      </c>
      <c r="G38">
        <v>2.1671900000000002</v>
      </c>
      <c r="H38">
        <f>-(Table134[[#This Row],[time]]-2)*2</f>
        <v>-0.33438000000000034</v>
      </c>
      <c r="I38">
        <v>7.25725</v>
      </c>
      <c r="J38">
        <v>2.1671900000000002</v>
      </c>
      <c r="K38">
        <f>-(Table134[[#This Row],[time]]-2)*2</f>
        <v>-0.33438000000000034</v>
      </c>
      <c r="L38">
        <v>4.3826799999999997</v>
      </c>
      <c r="M38">
        <v>2.1671900000000002</v>
      </c>
      <c r="N38">
        <f>-(Table134[[#This Row],[time]]-2)*2</f>
        <v>-0.33438000000000034</v>
      </c>
      <c r="O38">
        <v>13.599299999999999</v>
      </c>
      <c r="P38">
        <v>2.1671900000000002</v>
      </c>
      <c r="Q38">
        <f>-(Table134[[#This Row],[time]]-2)*2</f>
        <v>-0.33438000000000034</v>
      </c>
      <c r="R38">
        <v>8.6876099999999994</v>
      </c>
      <c r="S38">
        <v>2.1671900000000002</v>
      </c>
      <c r="T38">
        <f>-(Table134[[#This Row],[time]]-2)*2</f>
        <v>-0.33438000000000034</v>
      </c>
      <c r="U38">
        <v>23.234100000000002</v>
      </c>
      <c r="V38">
        <v>2.1671900000000002</v>
      </c>
      <c r="W38">
        <f>-(Table134[[#This Row],[time]]-2)*2</f>
        <v>-0.33438000000000034</v>
      </c>
      <c r="X38">
        <v>16.2761</v>
      </c>
    </row>
    <row r="39" spans="1:24" x14ac:dyDescent="0.3">
      <c r="A39">
        <v>2.2146499999999998</v>
      </c>
      <c r="B39">
        <f>-(Table134[[#This Row],[time]]-2)*2</f>
        <v>-0.42929999999999957</v>
      </c>
      <c r="C39">
        <v>13.614800000000001</v>
      </c>
      <c r="D39">
        <v>2.2146499999999998</v>
      </c>
      <c r="E39">
        <f>-(Table134[[#This Row],[time]]-2)*2</f>
        <v>-0.42929999999999957</v>
      </c>
      <c r="F39">
        <v>1.19407</v>
      </c>
      <c r="G39">
        <v>2.2146499999999998</v>
      </c>
      <c r="H39">
        <f>-(Table134[[#This Row],[time]]-2)*2</f>
        <v>-0.42929999999999957</v>
      </c>
      <c r="I39">
        <v>8.8395399999999995</v>
      </c>
      <c r="J39">
        <v>2.2146499999999998</v>
      </c>
      <c r="K39">
        <f>-(Table134[[#This Row],[time]]-2)*2</f>
        <v>-0.42929999999999957</v>
      </c>
      <c r="L39">
        <v>4.61191</v>
      </c>
      <c r="M39">
        <v>2.2146499999999998</v>
      </c>
      <c r="N39">
        <f>-(Table134[[#This Row],[time]]-2)*2</f>
        <v>-0.42929999999999957</v>
      </c>
      <c r="O39">
        <v>15.0916</v>
      </c>
      <c r="P39">
        <v>2.2146499999999998</v>
      </c>
      <c r="Q39">
        <f>-(Table134[[#This Row],[time]]-2)*2</f>
        <v>-0.42929999999999957</v>
      </c>
      <c r="R39">
        <v>6.4</v>
      </c>
      <c r="S39">
        <v>2.2146499999999998</v>
      </c>
      <c r="T39">
        <f>-(Table134[[#This Row],[time]]-2)*2</f>
        <v>-0.42929999999999957</v>
      </c>
      <c r="U39">
        <v>25.276599999999998</v>
      </c>
      <c r="V39">
        <v>2.2146499999999998</v>
      </c>
      <c r="W39">
        <f>-(Table134[[#This Row],[time]]-2)*2</f>
        <v>-0.42929999999999957</v>
      </c>
      <c r="X39">
        <v>15.3355</v>
      </c>
    </row>
    <row r="40" spans="1:24" x14ac:dyDescent="0.3">
      <c r="A40">
        <v>2.2715999999999998</v>
      </c>
      <c r="B40">
        <f>-(Table134[[#This Row],[time]]-2)*2</f>
        <v>-0.54319999999999968</v>
      </c>
      <c r="C40">
        <v>14.197699999999999</v>
      </c>
      <c r="D40">
        <v>2.2715999999999998</v>
      </c>
      <c r="E40">
        <f>-(Table134[[#This Row],[time]]-2)*2</f>
        <v>-0.54319999999999968</v>
      </c>
      <c r="F40">
        <v>1.2331799999999999</v>
      </c>
      <c r="G40">
        <v>2.2715999999999998</v>
      </c>
      <c r="H40">
        <f>-(Table134[[#This Row],[time]]-2)*2</f>
        <v>-0.54319999999999968</v>
      </c>
      <c r="I40">
        <v>9.6669199999999993</v>
      </c>
      <c r="J40">
        <v>2.2715999999999998</v>
      </c>
      <c r="K40">
        <f>-(Table134[[#This Row],[time]]-2)*2</f>
        <v>-0.54319999999999968</v>
      </c>
      <c r="L40">
        <v>4.75779</v>
      </c>
      <c r="M40">
        <v>2.2715999999999998</v>
      </c>
      <c r="N40">
        <f>-(Table134[[#This Row],[time]]-2)*2</f>
        <v>-0.54319999999999968</v>
      </c>
      <c r="O40">
        <v>15.8485</v>
      </c>
      <c r="P40">
        <v>2.2715999999999998</v>
      </c>
      <c r="Q40">
        <f>-(Table134[[#This Row],[time]]-2)*2</f>
        <v>-0.54319999999999968</v>
      </c>
      <c r="R40">
        <v>5.6045699999999998</v>
      </c>
      <c r="S40">
        <v>2.2715999999999998</v>
      </c>
      <c r="T40">
        <f>-(Table134[[#This Row],[time]]-2)*2</f>
        <v>-0.54319999999999968</v>
      </c>
      <c r="U40">
        <v>26.375499999999999</v>
      </c>
      <c r="V40">
        <v>2.2715999999999998</v>
      </c>
      <c r="W40">
        <f>-(Table134[[#This Row],[time]]-2)*2</f>
        <v>-0.54319999999999968</v>
      </c>
      <c r="X40">
        <v>14.9374</v>
      </c>
    </row>
    <row r="41" spans="1:24" x14ac:dyDescent="0.3">
      <c r="A41">
        <v>2.32233</v>
      </c>
      <c r="B41">
        <f>-(Table134[[#This Row],[time]]-2)*2</f>
        <v>-0.64466000000000001</v>
      </c>
      <c r="C41">
        <v>15.633100000000001</v>
      </c>
      <c r="D41">
        <v>2.32233</v>
      </c>
      <c r="E41">
        <f>-(Table134[[#This Row],[time]]-2)*2</f>
        <v>-0.64466000000000001</v>
      </c>
      <c r="F41">
        <v>1.1712100000000001</v>
      </c>
      <c r="G41">
        <v>2.32233</v>
      </c>
      <c r="H41">
        <f>-(Table134[[#This Row],[time]]-2)*2</f>
        <v>-0.64466000000000001</v>
      </c>
      <c r="I41">
        <v>11.510300000000001</v>
      </c>
      <c r="J41">
        <v>2.32233</v>
      </c>
      <c r="K41">
        <f>-(Table134[[#This Row],[time]]-2)*2</f>
        <v>-0.64466000000000001</v>
      </c>
      <c r="L41">
        <v>4.9218000000000002</v>
      </c>
      <c r="M41">
        <v>2.32233</v>
      </c>
      <c r="N41">
        <f>-(Table134[[#This Row],[time]]-2)*2</f>
        <v>-0.64466000000000001</v>
      </c>
      <c r="O41">
        <v>17.541699999999999</v>
      </c>
      <c r="P41">
        <v>2.32233</v>
      </c>
      <c r="Q41">
        <f>-(Table134[[#This Row],[time]]-2)*2</f>
        <v>-0.64466000000000001</v>
      </c>
      <c r="R41">
        <v>4.3206100000000003</v>
      </c>
      <c r="S41">
        <v>2.32233</v>
      </c>
      <c r="T41">
        <f>-(Table134[[#This Row],[time]]-2)*2</f>
        <v>-0.64466000000000001</v>
      </c>
      <c r="U41">
        <v>29.148599999999998</v>
      </c>
      <c r="V41">
        <v>2.32233</v>
      </c>
      <c r="W41">
        <f>-(Table134[[#This Row],[time]]-2)*2</f>
        <v>-0.64466000000000001</v>
      </c>
      <c r="X41">
        <v>14.237500000000001</v>
      </c>
    </row>
    <row r="42" spans="1:24" x14ac:dyDescent="0.3">
      <c r="A42">
        <v>2.3587899999999999</v>
      </c>
      <c r="B42">
        <f>-(Table134[[#This Row],[time]]-2)*2</f>
        <v>-0.71757999999999988</v>
      </c>
      <c r="C42">
        <v>17.158100000000001</v>
      </c>
      <c r="D42">
        <v>2.3587899999999999</v>
      </c>
      <c r="E42">
        <f>-(Table134[[#This Row],[time]]-2)*2</f>
        <v>-0.71757999999999988</v>
      </c>
      <c r="F42">
        <v>1.00854</v>
      </c>
      <c r="G42">
        <v>2.3587899999999999</v>
      </c>
      <c r="H42">
        <f>-(Table134[[#This Row],[time]]-2)*2</f>
        <v>-0.71757999999999988</v>
      </c>
      <c r="I42">
        <v>13.264200000000001</v>
      </c>
      <c r="J42">
        <v>2.3587899999999999</v>
      </c>
      <c r="K42">
        <f>-(Table134[[#This Row],[time]]-2)*2</f>
        <v>-0.71757999999999988</v>
      </c>
      <c r="L42">
        <v>4.9829999999999997</v>
      </c>
      <c r="M42">
        <v>2.3587899999999999</v>
      </c>
      <c r="N42">
        <f>-(Table134[[#This Row],[time]]-2)*2</f>
        <v>-0.71757999999999988</v>
      </c>
      <c r="O42">
        <v>19.3735</v>
      </c>
      <c r="P42">
        <v>2.3587899999999999</v>
      </c>
      <c r="Q42">
        <f>-(Table134[[#This Row],[time]]-2)*2</f>
        <v>-0.71757999999999988</v>
      </c>
      <c r="R42">
        <v>3.5017100000000001</v>
      </c>
      <c r="S42">
        <v>2.3587899999999999</v>
      </c>
      <c r="T42">
        <f>-(Table134[[#This Row],[time]]-2)*2</f>
        <v>-0.71757999999999988</v>
      </c>
      <c r="U42">
        <v>31.832599999999999</v>
      </c>
      <c r="V42">
        <v>2.3587899999999999</v>
      </c>
      <c r="W42">
        <f>-(Table134[[#This Row],[time]]-2)*2</f>
        <v>-0.71757999999999988</v>
      </c>
      <c r="X42">
        <v>13.6172</v>
      </c>
    </row>
    <row r="43" spans="1:24" x14ac:dyDescent="0.3">
      <c r="A43">
        <v>2.4015499999999999</v>
      </c>
      <c r="B43">
        <f>-(Table134[[#This Row],[time]]-2)*2</f>
        <v>-0.8030999999999997</v>
      </c>
      <c r="C43">
        <v>19.1297</v>
      </c>
      <c r="D43">
        <v>2.4015499999999999</v>
      </c>
      <c r="E43">
        <f>-(Table134[[#This Row],[time]]-2)*2</f>
        <v>-0.8030999999999997</v>
      </c>
      <c r="F43">
        <v>0.72007399999999999</v>
      </c>
      <c r="G43">
        <v>2.4015499999999999</v>
      </c>
      <c r="H43">
        <f>-(Table134[[#This Row],[time]]-2)*2</f>
        <v>-0.8030999999999997</v>
      </c>
      <c r="I43">
        <v>15.301600000000001</v>
      </c>
      <c r="J43">
        <v>2.4015499999999999</v>
      </c>
      <c r="K43">
        <f>-(Table134[[#This Row],[time]]-2)*2</f>
        <v>-0.8030999999999997</v>
      </c>
      <c r="L43">
        <v>4.9941300000000002</v>
      </c>
      <c r="M43">
        <v>2.4015499999999999</v>
      </c>
      <c r="N43">
        <f>-(Table134[[#This Row],[time]]-2)*2</f>
        <v>-0.8030999999999997</v>
      </c>
      <c r="O43">
        <v>21.615500000000001</v>
      </c>
      <c r="P43">
        <v>2.4015499999999999</v>
      </c>
      <c r="Q43">
        <f>-(Table134[[#This Row],[time]]-2)*2</f>
        <v>-0.8030999999999997</v>
      </c>
      <c r="R43">
        <v>2.8183500000000001</v>
      </c>
      <c r="S43">
        <v>2.4015499999999999</v>
      </c>
      <c r="T43">
        <f>-(Table134[[#This Row],[time]]-2)*2</f>
        <v>-0.8030999999999997</v>
      </c>
      <c r="U43">
        <v>34.786499999999997</v>
      </c>
      <c r="V43">
        <v>2.4015499999999999</v>
      </c>
      <c r="W43">
        <f>-(Table134[[#This Row],[time]]-2)*2</f>
        <v>-0.8030999999999997</v>
      </c>
      <c r="X43">
        <v>12.861700000000001</v>
      </c>
    </row>
    <row r="44" spans="1:24" x14ac:dyDescent="0.3">
      <c r="A44">
        <v>2.47973</v>
      </c>
      <c r="B44">
        <f>-(Table134[[#This Row],[time]]-2)*2</f>
        <v>-0.95945999999999998</v>
      </c>
      <c r="C44">
        <v>21.2821</v>
      </c>
      <c r="D44">
        <v>2.47973</v>
      </c>
      <c r="E44">
        <f>-(Table134[[#This Row],[time]]-2)*2</f>
        <v>-0.95945999999999998</v>
      </c>
      <c r="F44">
        <v>0.43397999999999998</v>
      </c>
      <c r="G44">
        <v>2.47973</v>
      </c>
      <c r="H44">
        <f>-(Table134[[#This Row],[time]]-2)*2</f>
        <v>-0.95945999999999998</v>
      </c>
      <c r="I44">
        <v>17.354700000000001</v>
      </c>
      <c r="J44">
        <v>2.47973</v>
      </c>
      <c r="K44">
        <f>-(Table134[[#This Row],[time]]-2)*2</f>
        <v>-0.95945999999999998</v>
      </c>
      <c r="L44">
        <v>4.9241299999999999</v>
      </c>
      <c r="M44">
        <v>2.47973</v>
      </c>
      <c r="N44">
        <f>-(Table134[[#This Row],[time]]-2)*2</f>
        <v>-0.95945999999999998</v>
      </c>
      <c r="O44">
        <v>23.787299999999998</v>
      </c>
      <c r="P44">
        <v>2.47973</v>
      </c>
      <c r="Q44">
        <f>-(Table134[[#This Row],[time]]-2)*2</f>
        <v>-0.95945999999999998</v>
      </c>
      <c r="R44">
        <v>2.53078</v>
      </c>
      <c r="S44">
        <v>2.47973</v>
      </c>
      <c r="T44">
        <f>-(Table134[[#This Row],[time]]-2)*2</f>
        <v>-0.95945999999999998</v>
      </c>
      <c r="U44">
        <v>37.571100000000001</v>
      </c>
      <c r="V44">
        <v>2.47973</v>
      </c>
      <c r="W44">
        <f>-(Table134[[#This Row],[time]]-2)*2</f>
        <v>-0.95945999999999998</v>
      </c>
      <c r="X44">
        <v>12.0755</v>
      </c>
    </row>
    <row r="45" spans="1:24" x14ac:dyDescent="0.3">
      <c r="A45">
        <v>2.51017</v>
      </c>
      <c r="B45">
        <f>-(Table134[[#This Row],[time]]-2)*2</f>
        <v>-1.02034</v>
      </c>
      <c r="C45">
        <v>23.3902</v>
      </c>
      <c r="D45">
        <v>2.51017</v>
      </c>
      <c r="E45">
        <f>-(Table134[[#This Row],[time]]-2)*2</f>
        <v>-1.02034</v>
      </c>
      <c r="F45">
        <v>0.30577199999999999</v>
      </c>
      <c r="G45">
        <v>2.51017</v>
      </c>
      <c r="H45">
        <f>-(Table134[[#This Row],[time]]-2)*2</f>
        <v>-1.02034</v>
      </c>
      <c r="I45">
        <v>19.529299999999999</v>
      </c>
      <c r="J45">
        <v>2.51017</v>
      </c>
      <c r="K45">
        <f>-(Table134[[#This Row],[time]]-2)*2</f>
        <v>-1.02034</v>
      </c>
      <c r="L45">
        <v>4.8206300000000004</v>
      </c>
      <c r="M45">
        <v>2.51017</v>
      </c>
      <c r="N45">
        <f>-(Table134[[#This Row],[time]]-2)*2</f>
        <v>-1.02034</v>
      </c>
      <c r="O45">
        <v>25.9023</v>
      </c>
      <c r="P45">
        <v>2.51017</v>
      </c>
      <c r="Q45">
        <f>-(Table134[[#This Row],[time]]-2)*2</f>
        <v>-1.02034</v>
      </c>
      <c r="R45">
        <v>2.2674400000000001</v>
      </c>
      <c r="S45">
        <v>2.51017</v>
      </c>
      <c r="T45">
        <f>-(Table134[[#This Row],[time]]-2)*2</f>
        <v>-1.02034</v>
      </c>
      <c r="U45">
        <v>40.1205</v>
      </c>
      <c r="V45">
        <v>2.51017</v>
      </c>
      <c r="W45">
        <f>-(Table134[[#This Row],[time]]-2)*2</f>
        <v>-1.02034</v>
      </c>
      <c r="X45">
        <v>11.341100000000001</v>
      </c>
    </row>
    <row r="46" spans="1:24" x14ac:dyDescent="0.3">
      <c r="A46">
        <v>2.5632600000000001</v>
      </c>
      <c r="B46">
        <f>-(Table134[[#This Row],[time]]-2)*2</f>
        <v>-1.1265200000000002</v>
      </c>
      <c r="C46">
        <v>25.588999999999999</v>
      </c>
      <c r="D46">
        <v>2.5632600000000001</v>
      </c>
      <c r="E46">
        <f>-(Table134[[#This Row],[time]]-2)*2</f>
        <v>-1.1265200000000002</v>
      </c>
      <c r="F46">
        <v>0.229632</v>
      </c>
      <c r="G46">
        <v>2.5632600000000001</v>
      </c>
      <c r="H46">
        <f>-(Table134[[#This Row],[time]]-2)*2</f>
        <v>-1.1265200000000002</v>
      </c>
      <c r="I46">
        <v>21.952200000000001</v>
      </c>
      <c r="J46">
        <v>2.5632600000000001</v>
      </c>
      <c r="K46">
        <f>-(Table134[[#This Row],[time]]-2)*2</f>
        <v>-1.1265200000000002</v>
      </c>
      <c r="L46">
        <v>4.6638599999999997</v>
      </c>
      <c r="M46">
        <v>2.5632600000000001</v>
      </c>
      <c r="N46">
        <f>-(Table134[[#This Row],[time]]-2)*2</f>
        <v>-1.1265200000000002</v>
      </c>
      <c r="O46">
        <v>28.0596</v>
      </c>
      <c r="P46">
        <v>2.5632600000000001</v>
      </c>
      <c r="Q46">
        <f>-(Table134[[#This Row],[time]]-2)*2</f>
        <v>-1.1265200000000002</v>
      </c>
      <c r="R46">
        <v>1.9619899999999999</v>
      </c>
      <c r="S46">
        <v>2.5632600000000001</v>
      </c>
      <c r="T46">
        <f>-(Table134[[#This Row],[time]]-2)*2</f>
        <v>-1.1265200000000002</v>
      </c>
      <c r="U46">
        <v>42.566000000000003</v>
      </c>
      <c r="V46">
        <v>2.5632600000000001</v>
      </c>
      <c r="W46">
        <f>-(Table134[[#This Row],[time]]-2)*2</f>
        <v>-1.1265200000000002</v>
      </c>
      <c r="X46">
        <v>10.6501</v>
      </c>
    </row>
    <row r="47" spans="1:24" x14ac:dyDescent="0.3">
      <c r="A47">
        <v>2.61022</v>
      </c>
      <c r="B47">
        <f>-(Table134[[#This Row],[time]]-2)*2</f>
        <v>-1.22044</v>
      </c>
      <c r="C47">
        <v>28.276399999999999</v>
      </c>
      <c r="D47">
        <v>2.61022</v>
      </c>
      <c r="E47">
        <f>-(Table134[[#This Row],[time]]-2)*2</f>
        <v>-1.22044</v>
      </c>
      <c r="F47">
        <v>0.15814800000000001</v>
      </c>
      <c r="G47">
        <v>2.61022</v>
      </c>
      <c r="H47">
        <f>-(Table134[[#This Row],[time]]-2)*2</f>
        <v>-1.22044</v>
      </c>
      <c r="I47">
        <v>24.849799999999998</v>
      </c>
      <c r="J47">
        <v>2.61022</v>
      </c>
      <c r="K47">
        <f>-(Table134[[#This Row],[time]]-2)*2</f>
        <v>-1.22044</v>
      </c>
      <c r="L47">
        <v>4.4553599999999998</v>
      </c>
      <c r="M47">
        <v>2.61022</v>
      </c>
      <c r="N47">
        <f>-(Table134[[#This Row],[time]]-2)*2</f>
        <v>-1.22044</v>
      </c>
      <c r="O47">
        <v>30.617100000000001</v>
      </c>
      <c r="P47">
        <v>2.61022</v>
      </c>
      <c r="Q47">
        <f>-(Table134[[#This Row],[time]]-2)*2</f>
        <v>-1.22044</v>
      </c>
      <c r="R47">
        <v>1.59189</v>
      </c>
      <c r="S47">
        <v>2.61022</v>
      </c>
      <c r="T47">
        <f>-(Table134[[#This Row],[time]]-2)*2</f>
        <v>-1.22044</v>
      </c>
      <c r="U47">
        <v>45.482300000000002</v>
      </c>
      <c r="V47">
        <v>2.61022</v>
      </c>
      <c r="W47">
        <f>-(Table134[[#This Row],[time]]-2)*2</f>
        <v>-1.22044</v>
      </c>
      <c r="X47">
        <v>9.8404799999999994</v>
      </c>
    </row>
    <row r="48" spans="1:24" x14ac:dyDescent="0.3">
      <c r="A48">
        <v>2.6619299999999999</v>
      </c>
      <c r="B48">
        <f>-(Table134[[#This Row],[time]]-2)*2</f>
        <v>-1.3238599999999998</v>
      </c>
      <c r="C48">
        <v>30.994499999999999</v>
      </c>
      <c r="D48">
        <v>2.6619299999999999</v>
      </c>
      <c r="E48">
        <f>-(Table134[[#This Row],[time]]-2)*2</f>
        <v>-1.3238599999999998</v>
      </c>
      <c r="F48">
        <v>0.11028200000000001</v>
      </c>
      <c r="G48">
        <v>2.6619299999999999</v>
      </c>
      <c r="H48">
        <f>-(Table134[[#This Row],[time]]-2)*2</f>
        <v>-1.3238599999999998</v>
      </c>
      <c r="I48">
        <v>27.781300000000002</v>
      </c>
      <c r="J48">
        <v>2.6619299999999999</v>
      </c>
      <c r="K48">
        <f>-(Table134[[#This Row],[time]]-2)*2</f>
        <v>-1.3238599999999998</v>
      </c>
      <c r="L48">
        <v>4.2759400000000003</v>
      </c>
      <c r="M48">
        <v>2.6619299999999999</v>
      </c>
      <c r="N48">
        <f>-(Table134[[#This Row],[time]]-2)*2</f>
        <v>-1.3238599999999998</v>
      </c>
      <c r="O48">
        <v>33.204500000000003</v>
      </c>
      <c r="P48">
        <v>2.6619299999999999</v>
      </c>
      <c r="Q48">
        <f>-(Table134[[#This Row],[time]]-2)*2</f>
        <v>-1.3238599999999998</v>
      </c>
      <c r="R48">
        <v>1.25166</v>
      </c>
      <c r="S48">
        <v>2.6619299999999999</v>
      </c>
      <c r="T48">
        <f>-(Table134[[#This Row],[time]]-2)*2</f>
        <v>-1.3238599999999998</v>
      </c>
      <c r="U48">
        <v>48.319800000000001</v>
      </c>
      <c r="V48">
        <v>2.6619299999999999</v>
      </c>
      <c r="W48">
        <f>-(Table134[[#This Row],[time]]-2)*2</f>
        <v>-1.3238599999999998</v>
      </c>
      <c r="X48">
        <v>9.0013400000000008</v>
      </c>
    </row>
    <row r="49" spans="1:24" x14ac:dyDescent="0.3">
      <c r="A49">
        <v>2.70424</v>
      </c>
      <c r="B49">
        <f>-(Table134[[#This Row],[time]]-2)*2</f>
        <v>-1.40848</v>
      </c>
      <c r="C49">
        <v>36.354799999999997</v>
      </c>
      <c r="D49">
        <v>2.70424</v>
      </c>
      <c r="E49">
        <f>-(Table134[[#This Row],[time]]-2)*2</f>
        <v>-1.40848</v>
      </c>
      <c r="F49">
        <v>4.3643700000000002E-3</v>
      </c>
      <c r="G49">
        <v>2.70424</v>
      </c>
      <c r="H49">
        <f>-(Table134[[#This Row],[time]]-2)*2</f>
        <v>-1.40848</v>
      </c>
      <c r="I49">
        <v>32.951099999999997</v>
      </c>
      <c r="J49">
        <v>2.70424</v>
      </c>
      <c r="K49">
        <f>-(Table134[[#This Row],[time]]-2)*2</f>
        <v>-1.40848</v>
      </c>
      <c r="L49">
        <v>3.9278200000000001</v>
      </c>
      <c r="M49">
        <v>2.70424</v>
      </c>
      <c r="N49">
        <f>-(Table134[[#This Row],[time]]-2)*2</f>
        <v>-1.40848</v>
      </c>
      <c r="O49">
        <v>37.297899999999998</v>
      </c>
      <c r="P49">
        <v>2.70424</v>
      </c>
      <c r="Q49">
        <f>-(Table134[[#This Row],[time]]-2)*2</f>
        <v>-1.40848</v>
      </c>
      <c r="R49">
        <v>0.87865199999999999</v>
      </c>
      <c r="S49">
        <v>2.70424</v>
      </c>
      <c r="T49">
        <f>-(Table134[[#This Row],[time]]-2)*2</f>
        <v>-1.40848</v>
      </c>
      <c r="U49">
        <v>52.302900000000001</v>
      </c>
      <c r="V49">
        <v>2.70424</v>
      </c>
      <c r="W49">
        <f>-(Table134[[#This Row],[time]]-2)*2</f>
        <v>-1.40848</v>
      </c>
      <c r="X49">
        <v>7.7453099999999999</v>
      </c>
    </row>
    <row r="50" spans="1:24" x14ac:dyDescent="0.3">
      <c r="A50">
        <v>2.75779</v>
      </c>
      <c r="B50">
        <f>-(Table134[[#This Row],[time]]-2)*2</f>
        <v>-1.5155799999999999</v>
      </c>
      <c r="C50">
        <v>40.1173</v>
      </c>
      <c r="D50">
        <v>2.75779</v>
      </c>
      <c r="E50">
        <f>-(Table134[[#This Row],[time]]-2)*2</f>
        <v>-1.5155799999999999</v>
      </c>
      <c r="F50">
        <v>3.9053899999999999E-3</v>
      </c>
      <c r="G50">
        <v>2.75779</v>
      </c>
      <c r="H50">
        <f>-(Table134[[#This Row],[time]]-2)*2</f>
        <v>-1.5155799999999999</v>
      </c>
      <c r="I50">
        <v>36.961799999999997</v>
      </c>
      <c r="J50">
        <v>2.75779</v>
      </c>
      <c r="K50">
        <f>-(Table134[[#This Row],[time]]-2)*2</f>
        <v>-1.5155799999999999</v>
      </c>
      <c r="L50">
        <v>3.53762</v>
      </c>
      <c r="M50">
        <v>2.75779</v>
      </c>
      <c r="N50">
        <f>-(Table134[[#This Row],[time]]-2)*2</f>
        <v>-1.5155799999999999</v>
      </c>
      <c r="O50">
        <v>40.231400000000001</v>
      </c>
      <c r="P50">
        <v>2.75779</v>
      </c>
      <c r="Q50">
        <f>-(Table134[[#This Row],[time]]-2)*2</f>
        <v>-1.5155799999999999</v>
      </c>
      <c r="R50">
        <v>0.68701000000000001</v>
      </c>
      <c r="S50">
        <v>2.75779</v>
      </c>
      <c r="T50">
        <f>-(Table134[[#This Row],[time]]-2)*2</f>
        <v>-1.5155799999999999</v>
      </c>
      <c r="U50">
        <v>55.044400000000003</v>
      </c>
      <c r="V50">
        <v>2.75779</v>
      </c>
      <c r="W50">
        <f>-(Table134[[#This Row],[time]]-2)*2</f>
        <v>-1.5155799999999999</v>
      </c>
      <c r="X50">
        <v>6.8456400000000004</v>
      </c>
    </row>
    <row r="51" spans="1:24" x14ac:dyDescent="0.3">
      <c r="A51">
        <v>2.8044500000000001</v>
      </c>
      <c r="B51">
        <f>-(Table134[[#This Row],[time]]-2)*2</f>
        <v>-1.6089000000000002</v>
      </c>
      <c r="C51">
        <v>42.6965</v>
      </c>
      <c r="D51">
        <v>2.8044500000000001</v>
      </c>
      <c r="E51">
        <f>-(Table134[[#This Row],[time]]-2)*2</f>
        <v>-1.6089000000000002</v>
      </c>
      <c r="F51">
        <v>3.6676E-3</v>
      </c>
      <c r="G51">
        <v>2.8044500000000001</v>
      </c>
      <c r="H51">
        <f>-(Table134[[#This Row],[time]]-2)*2</f>
        <v>-1.6089000000000002</v>
      </c>
      <c r="I51">
        <v>39.755000000000003</v>
      </c>
      <c r="J51">
        <v>2.8044500000000001</v>
      </c>
      <c r="K51">
        <f>-(Table134[[#This Row],[time]]-2)*2</f>
        <v>-1.6089000000000002</v>
      </c>
      <c r="L51">
        <v>3.2545000000000002</v>
      </c>
      <c r="M51">
        <v>2.8044500000000001</v>
      </c>
      <c r="N51">
        <f>-(Table134[[#This Row],[time]]-2)*2</f>
        <v>-1.6089000000000002</v>
      </c>
      <c r="O51">
        <v>42.3005</v>
      </c>
      <c r="P51">
        <v>2.8044500000000001</v>
      </c>
      <c r="Q51">
        <f>-(Table134[[#This Row],[time]]-2)*2</f>
        <v>-1.6089000000000002</v>
      </c>
      <c r="R51">
        <v>0.56816</v>
      </c>
      <c r="S51">
        <v>2.8044500000000001</v>
      </c>
      <c r="T51">
        <f>-(Table134[[#This Row],[time]]-2)*2</f>
        <v>-1.6089000000000002</v>
      </c>
      <c r="U51">
        <v>56.963999999999999</v>
      </c>
      <c r="V51">
        <v>2.8044500000000001</v>
      </c>
      <c r="W51">
        <f>-(Table134[[#This Row],[time]]-2)*2</f>
        <v>-1.6089000000000002</v>
      </c>
      <c r="X51">
        <v>6.22614</v>
      </c>
    </row>
    <row r="52" spans="1:24" x14ac:dyDescent="0.3">
      <c r="A52">
        <v>2.8546</v>
      </c>
      <c r="B52">
        <f>-(Table134[[#This Row],[time]]-2)*2</f>
        <v>-1.7092000000000001</v>
      </c>
      <c r="C52">
        <v>47.118200000000002</v>
      </c>
      <c r="D52">
        <v>2.8546</v>
      </c>
      <c r="E52">
        <f>-(Table134[[#This Row],[time]]-2)*2</f>
        <v>-1.7092000000000001</v>
      </c>
      <c r="F52">
        <v>3.40712E-3</v>
      </c>
      <c r="G52">
        <v>2.8546</v>
      </c>
      <c r="H52">
        <f>-(Table134[[#This Row],[time]]-2)*2</f>
        <v>-1.7092000000000001</v>
      </c>
      <c r="I52">
        <v>44.565100000000001</v>
      </c>
      <c r="J52">
        <v>2.8546</v>
      </c>
      <c r="K52">
        <f>-(Table134[[#This Row],[time]]-2)*2</f>
        <v>-1.7092000000000001</v>
      </c>
      <c r="L52">
        <v>2.7930799999999998</v>
      </c>
      <c r="M52">
        <v>2.8546</v>
      </c>
      <c r="N52">
        <f>-(Table134[[#This Row],[time]]-2)*2</f>
        <v>-1.7092000000000001</v>
      </c>
      <c r="O52">
        <v>45.894599999999997</v>
      </c>
      <c r="P52">
        <v>2.8546</v>
      </c>
      <c r="Q52">
        <f>-(Table134[[#This Row],[time]]-2)*2</f>
        <v>-1.7092000000000001</v>
      </c>
      <c r="R52">
        <v>0.387291</v>
      </c>
      <c r="S52">
        <v>2.8546</v>
      </c>
      <c r="T52">
        <f>-(Table134[[#This Row],[time]]-2)*2</f>
        <v>-1.7092000000000001</v>
      </c>
      <c r="U52">
        <v>60.299399999999999</v>
      </c>
      <c r="V52">
        <v>2.8546</v>
      </c>
      <c r="W52">
        <f>-(Table134[[#This Row],[time]]-2)*2</f>
        <v>-1.7092000000000001</v>
      </c>
      <c r="X52">
        <v>5.2086399999999999</v>
      </c>
    </row>
    <row r="53" spans="1:24" x14ac:dyDescent="0.3">
      <c r="A53">
        <v>2.90442</v>
      </c>
      <c r="B53">
        <f>-(Table134[[#This Row],[time]]-2)*2</f>
        <v>-1.80884</v>
      </c>
      <c r="C53">
        <v>50.171199999999999</v>
      </c>
      <c r="D53">
        <v>2.90442</v>
      </c>
      <c r="E53">
        <f>-(Table134[[#This Row],[time]]-2)*2</f>
        <v>-1.80884</v>
      </c>
      <c r="F53">
        <v>3.2484599999999999E-3</v>
      </c>
      <c r="G53">
        <v>2.90442</v>
      </c>
      <c r="H53">
        <f>-(Table134[[#This Row],[time]]-2)*2</f>
        <v>-1.80884</v>
      </c>
      <c r="I53">
        <v>47.888500000000001</v>
      </c>
      <c r="J53">
        <v>2.90442</v>
      </c>
      <c r="K53">
        <f>-(Table134[[#This Row],[time]]-2)*2</f>
        <v>-1.80884</v>
      </c>
      <c r="L53">
        <v>2.5209800000000002</v>
      </c>
      <c r="M53">
        <v>2.90442</v>
      </c>
      <c r="N53">
        <f>-(Table134[[#This Row],[time]]-2)*2</f>
        <v>-1.80884</v>
      </c>
      <c r="O53">
        <v>48.4191</v>
      </c>
      <c r="P53">
        <v>2.90442</v>
      </c>
      <c r="Q53">
        <f>-(Table134[[#This Row],[time]]-2)*2</f>
        <v>-1.80884</v>
      </c>
      <c r="R53">
        <v>0.28403699999999998</v>
      </c>
      <c r="S53">
        <v>2.90442</v>
      </c>
      <c r="T53">
        <f>-(Table134[[#This Row],[time]]-2)*2</f>
        <v>-1.80884</v>
      </c>
      <c r="U53">
        <v>62.637</v>
      </c>
      <c r="V53">
        <v>2.90442</v>
      </c>
      <c r="W53">
        <f>-(Table134[[#This Row],[time]]-2)*2</f>
        <v>-1.80884</v>
      </c>
      <c r="X53">
        <v>4.4832799999999997</v>
      </c>
    </row>
    <row r="54" spans="1:24" x14ac:dyDescent="0.3">
      <c r="A54">
        <v>2.95797</v>
      </c>
      <c r="B54">
        <f>-(Table134[[#This Row],[time]]-2)*2</f>
        <v>-1.91594</v>
      </c>
      <c r="C54">
        <v>56.041800000000002</v>
      </c>
      <c r="D54">
        <v>2.95797</v>
      </c>
      <c r="E54">
        <f>-(Table134[[#This Row],[time]]-2)*2</f>
        <v>-1.91594</v>
      </c>
      <c r="F54">
        <v>2.97408E-3</v>
      </c>
      <c r="G54">
        <v>2.95797</v>
      </c>
      <c r="H54">
        <f>-(Table134[[#This Row],[time]]-2)*2</f>
        <v>-1.91594</v>
      </c>
      <c r="I54">
        <v>54.271599999999999</v>
      </c>
      <c r="J54">
        <v>2.95797</v>
      </c>
      <c r="K54">
        <f>-(Table134[[#This Row],[time]]-2)*2</f>
        <v>-1.91594</v>
      </c>
      <c r="L54">
        <v>2.0644800000000001</v>
      </c>
      <c r="M54">
        <v>2.95797</v>
      </c>
      <c r="N54">
        <f>-(Table134[[#This Row],[time]]-2)*2</f>
        <v>-1.91594</v>
      </c>
      <c r="O54">
        <v>53.489600000000003</v>
      </c>
      <c r="P54">
        <v>2.95797</v>
      </c>
      <c r="Q54">
        <f>-(Table134[[#This Row],[time]]-2)*2</f>
        <v>-1.91594</v>
      </c>
      <c r="R54">
        <v>9.6335400000000002E-2</v>
      </c>
      <c r="S54">
        <v>2.95797</v>
      </c>
      <c r="T54">
        <f>-(Table134[[#This Row],[time]]-2)*2</f>
        <v>-1.91594</v>
      </c>
      <c r="U54">
        <v>67.309200000000004</v>
      </c>
      <c r="V54">
        <v>2.95797</v>
      </c>
      <c r="W54">
        <f>-(Table134[[#This Row],[time]]-2)*2</f>
        <v>-1.91594</v>
      </c>
      <c r="X54">
        <v>3.1892499999999999</v>
      </c>
    </row>
    <row r="55" spans="1:24" x14ac:dyDescent="0.3">
      <c r="A55">
        <v>3</v>
      </c>
      <c r="B55">
        <f>-(Table134[[#This Row],[time]]-2)*2</f>
        <v>-2</v>
      </c>
      <c r="C55">
        <v>56.698599999999999</v>
      </c>
      <c r="D55">
        <v>3</v>
      </c>
      <c r="E55">
        <f>-(Table134[[#This Row],[time]]-2)*2</f>
        <v>-2</v>
      </c>
      <c r="F55">
        <v>2.94429E-3</v>
      </c>
      <c r="G55">
        <v>3</v>
      </c>
      <c r="H55">
        <f>-(Table134[[#This Row],[time]]-2)*2</f>
        <v>-2</v>
      </c>
      <c r="I55">
        <v>54.992199999999997</v>
      </c>
      <c r="J55">
        <v>3</v>
      </c>
      <c r="K55">
        <f>-(Table134[[#This Row],[time]]-2)*2</f>
        <v>-2</v>
      </c>
      <c r="L55">
        <v>2.0173399999999999</v>
      </c>
      <c r="M55">
        <v>3</v>
      </c>
      <c r="N55">
        <f>-(Table134[[#This Row],[time]]-2)*2</f>
        <v>-2</v>
      </c>
      <c r="O55">
        <v>54.067399999999999</v>
      </c>
      <c r="P55">
        <v>3</v>
      </c>
      <c r="Q55">
        <f>-(Table134[[#This Row],[time]]-2)*2</f>
        <v>-2</v>
      </c>
      <c r="R55">
        <v>7.5260900000000006E-2</v>
      </c>
      <c r="S55">
        <v>3</v>
      </c>
      <c r="T55">
        <f>-(Table134[[#This Row],[time]]-2)*2</f>
        <v>-2</v>
      </c>
      <c r="U55">
        <v>67.850300000000004</v>
      </c>
      <c r="V55">
        <v>3</v>
      </c>
      <c r="W55">
        <f>-(Table134[[#This Row],[time]]-2)*2</f>
        <v>-2</v>
      </c>
      <c r="X55">
        <v>3.07246</v>
      </c>
    </row>
  </sheetData>
  <pageMargins left="0.7" right="0.7" top="0.75" bottom="0.75" header="0.3" footer="0.3"/>
  <tableParts count="16">
    <tablePart r:id="rId1"/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D5683967DB5AE41860A7407BF7B93BB" ma:contentTypeVersion="12" ma:contentTypeDescription="Create a new document." ma:contentTypeScope="" ma:versionID="32914b1e93c1b795c4bbc78d8c5b99d5">
  <xsd:schema xmlns:xsd="http://www.w3.org/2001/XMLSchema" xmlns:xs="http://www.w3.org/2001/XMLSchema" xmlns:p="http://schemas.microsoft.com/office/2006/metadata/properties" xmlns:ns3="f46330e8-2dd1-40f0-b204-735adb595018" xmlns:ns4="fc18049f-9f74-4861-8203-09942736864f" targetNamespace="http://schemas.microsoft.com/office/2006/metadata/properties" ma:root="true" ma:fieldsID="0ffc79af79dd16ac86f1e2e504811020" ns3:_="" ns4:_="">
    <xsd:import namespace="f46330e8-2dd1-40f0-b204-735adb595018"/>
    <xsd:import namespace="fc18049f-9f74-4861-8203-09942736864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6330e8-2dd1-40f0-b204-735adb5950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18049f-9f74-4861-8203-09942736864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64B9194-830A-422B-A9B8-0B2F7F9CF75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46330e8-2dd1-40f0-b204-735adb595018"/>
    <ds:schemaRef ds:uri="fc18049f-9f74-4861-8203-09942736864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BBB464E-ABA6-4D74-8DF9-A48C1E611F2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932936D-9EE4-420C-B1E2-2ACA6FEA118F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2021-01-12T00:28:30Z</dcterms:created>
  <dcterms:modified xsi:type="dcterms:W3CDTF">2021-01-12T00:34:30Z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0x0101003D5683967DB5AE41860A7407BF7B93BB</vt:lpwstr>
  </property>
</Properties>
</file>