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Lab02/"/>
    </mc:Choice>
  </mc:AlternateContent>
  <xr:revisionPtr revIDLastSave="485" documentId="11_363DCBA3C24314BE6D7D38955A5DCE3A7742B197" xr6:coauthVersionLast="47" xr6:coauthVersionMax="47" xr10:uidLastSave="{EC58D332-4281-4A0D-9580-2BBC801D7F86}"/>
  <bookViews>
    <workbookView xWindow="-110" yWindow="-110" windowWidth="38620" windowHeight="21220" activeTab="6" xr2:uid="{3B3773D5-5BF4-4EAD-B3A2-03DEEB7C2992}"/>
  </bookViews>
  <sheets>
    <sheet name="Fato" sheetId="6" r:id="rId1"/>
    <sheet name="FatoVendas" sheetId="1" r:id="rId2"/>
    <sheet name="DimProduto" sheetId="2" r:id="rId3"/>
    <sheet name="DimCliente" sheetId="3" r:id="rId4"/>
    <sheet name="DimVendedor" sheetId="4" r:id="rId5"/>
    <sheet name="DimTempo" sheetId="5" r:id="rId6"/>
    <sheet name="Analytics" sheetId="7" r:id="rId7"/>
  </sheets>
  <definedNames>
    <definedName name="_xlcn.WorksheetConnection_vendas_planas.xlsxFatoVendas51" hidden="1">FatoVendas[]</definedName>
    <definedName name="_xlcn.WorksheetConnection_vendas_planas.xlsxTable51" hidden="1">DimProducto[]</definedName>
    <definedName name="_xlcn.WorksheetConnection_vendas_planas.xlsxTable61" hidden="1">DimCliente[]</definedName>
    <definedName name="_xlcn.WorksheetConnection_vendas_planas.xlsxTable81" hidden="1">DimTempo[]</definedName>
    <definedName name="_xlcn.WorksheetConnection_vendas_planas.xlsxTable91" hidden="1">DimVendedor[]</definedName>
  </definedNames>
  <calcPr calcId="191029"/>
  <pivotCaches>
    <pivotCache cacheId="163" r:id="rId8"/>
  </pivotCaches>
  <extLst>
    <ext xmlns:x15="http://schemas.microsoft.com/office/spreadsheetml/2010/11/main" uri="{FCE2AD5D-F65C-4FA6-A056-5C36A1767C68}">
      <x15:dataModel>
        <x15:modelTables>
          <x15:modelTable id="FatoVendas5" name="FatoVendas" connection="WorksheetConnection_vendas_planas.xlsx!FatoVendas5"/>
          <x15:modelTable id="Table5" name="DimProduto" connection="WorksheetConnection_vendas_planas.xlsx!Table5"/>
          <x15:modelTable id="Table6" name="DimCliente" connection="WorksheetConnection_vendas_planas.xlsx!Table6"/>
          <x15:modelTable id="Table9" name="DimVendedor" connection="WorksheetConnection_vendas_planas.xlsx!Table9"/>
          <x15:modelTable id="Table8" name="DimTempo" connection="WorksheetConnection_vendas_planas.xlsx!Table8"/>
        </x15:modelTables>
        <x15:modelRelationships>
          <x15:modelRelationship fromTable="FatoVendas" fromColumn="FKProduto" toTable="DimProduto" toColumn="ProductID"/>
          <x15:modelRelationship fromTable="FatoVendas" fromColumn="FKClient" toTable="DimCliente" toColumn="ClientID"/>
          <x15:modelRelationship fromTable="FatoVendas" fromColumn="FKVendedor" toTable="DimVendedor" toColumn="VendorID"/>
          <x15:modelRelationship fromTable="FatoVendas" fromColumn="FKTempo" toTable="DimTempo" toColumn="Time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Tempo" columnName="SellDate" columnId="SellDate">
                <x16:calculatedTimeColumn columnName="SellDate (Year)" columnId="SellDate (Year)" contentType="years" isSelected="1"/>
                <x16:calculatedTimeColumn columnName="SellDate (Quarter)" columnId="SellDate (Quarter)" contentType="quarters" isSelected="1"/>
                <x16:calculatedTimeColumn columnName="SellDate (Month Index)" columnId="SellDate (Month Index)" contentType="monthsindex" isSelected="1"/>
                <x16:calculatedTimeColumn columnName="SellDate (Month)" columnId="Sell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M2" i="1" l="1" a="1"/>
  <c r="M2" i="1" s="1"/>
  <c r="M18" i="1" a="1"/>
  <c r="M18" i="1" s="1"/>
  <c r="M39" i="1" a="1"/>
  <c r="M39" i="1" s="1"/>
  <c r="M40" i="1" a="1"/>
  <c r="M40" i="1" s="1"/>
  <c r="M3" i="1" a="1"/>
  <c r="M3" i="1" s="1"/>
  <c r="M19" i="1" a="1"/>
  <c r="M19" i="1" s="1"/>
  <c r="M41" i="1" a="1"/>
  <c r="M41" i="1" s="1"/>
  <c r="M4" i="1" a="1"/>
  <c r="M4" i="1" s="1"/>
  <c r="M20" i="1" a="1"/>
  <c r="M20" i="1" s="1"/>
  <c r="M42" i="1" a="1"/>
  <c r="M42" i="1" s="1"/>
  <c r="M5" i="1" a="1"/>
  <c r="M5" i="1" s="1"/>
  <c r="M21" i="1" a="1"/>
  <c r="M21" i="1" s="1"/>
  <c r="M6" i="1" a="1"/>
  <c r="M6" i="1" s="1"/>
  <c r="M22" i="1" a="1"/>
  <c r="M22" i="1" s="1"/>
  <c r="M43" i="1" a="1"/>
  <c r="M43" i="1" s="1"/>
  <c r="M23" i="1" a="1"/>
  <c r="M23" i="1" s="1"/>
  <c r="M44" i="1" a="1"/>
  <c r="M44" i="1" s="1"/>
  <c r="M7" i="1" a="1"/>
  <c r="M7" i="1" s="1"/>
  <c r="M45" i="1" a="1"/>
  <c r="M45" i="1" s="1"/>
  <c r="M24" i="1" a="1"/>
  <c r="M24" i="1" s="1"/>
  <c r="M8" i="1" a="1"/>
  <c r="M8" i="1" s="1"/>
  <c r="M25" i="1" a="1"/>
  <c r="M25" i="1" s="1"/>
  <c r="M47" i="1" a="1"/>
  <c r="M47" i="1" s="1"/>
  <c r="M26" i="1" a="1"/>
  <c r="M26" i="1" s="1"/>
  <c r="M48" i="1" a="1"/>
  <c r="M48" i="1" s="1"/>
  <c r="M9" i="1" a="1"/>
  <c r="M9" i="1" s="1"/>
  <c r="M27" i="1" a="1"/>
  <c r="M27" i="1" s="1"/>
  <c r="M49" i="1" a="1"/>
  <c r="M49" i="1" s="1"/>
  <c r="M28" i="1" a="1"/>
  <c r="M28" i="1" s="1"/>
  <c r="M50" i="1" a="1"/>
  <c r="M50" i="1" s="1"/>
  <c r="M10" i="1" a="1"/>
  <c r="M10" i="1" s="1"/>
  <c r="M29" i="1" a="1"/>
  <c r="M29" i="1" s="1"/>
  <c r="M51" i="1" a="1"/>
  <c r="M51" i="1" s="1"/>
  <c r="M30" i="1" a="1"/>
  <c r="M30" i="1" s="1"/>
  <c r="M11" i="1" a="1"/>
  <c r="M11" i="1" s="1"/>
  <c r="M12" i="1" a="1"/>
  <c r="M12" i="1" s="1"/>
  <c r="M31" i="1" a="1"/>
  <c r="M31" i="1" s="1"/>
  <c r="M32" i="1" a="1"/>
  <c r="M32" i="1" s="1"/>
  <c r="M13" i="1" a="1"/>
  <c r="M13" i="1" s="1"/>
  <c r="M33" i="1" a="1"/>
  <c r="M33" i="1" s="1"/>
  <c r="M34" i="1" a="1"/>
  <c r="M34" i="1" s="1"/>
  <c r="M14" i="1" a="1"/>
  <c r="M14" i="1" s="1"/>
  <c r="M15" i="1" a="1"/>
  <c r="M15" i="1" s="1"/>
  <c r="M16" i="1" a="1"/>
  <c r="M16" i="1" s="1"/>
  <c r="M37" i="1" a="1"/>
  <c r="M37" i="1" s="1"/>
  <c r="M38" i="1" a="1"/>
  <c r="M38" i="1" s="1"/>
  <c r="M46" i="1" a="1"/>
  <c r="M46" i="1" s="1"/>
  <c r="M17" i="1" a="1"/>
  <c r="M17" i="1" s="1"/>
  <c r="M35" i="1" a="1"/>
  <c r="M35" i="1" s="1"/>
  <c r="M36" i="1" a="1"/>
  <c r="M36" i="1" s="1"/>
  <c r="H8" i="1" a="1"/>
  <c r="H8" i="1" s="1"/>
  <c r="H26" i="1" a="1"/>
  <c r="H26" i="1" s="1"/>
  <c r="H44" i="1" a="1"/>
  <c r="H44" i="1" s="1"/>
  <c r="H27" i="1" a="1"/>
  <c r="H27" i="1" s="1"/>
  <c r="H48" i="1" a="1"/>
  <c r="H48" i="1" s="1"/>
  <c r="H49" i="1" a="1"/>
  <c r="H49" i="1" s="1"/>
  <c r="H50" i="1" a="1"/>
  <c r="H50" i="1" s="1"/>
  <c r="H32" i="1" a="1"/>
  <c r="H32" i="1" s="1"/>
  <c r="H35" i="1" a="1"/>
  <c r="H35" i="1" s="1"/>
  <c r="H25" i="1" a="1"/>
  <c r="H25" i="1" s="1"/>
  <c r="H9" i="1" a="1"/>
  <c r="H9" i="1" s="1"/>
  <c r="H28" i="1" a="1"/>
  <c r="H28" i="1" s="1"/>
  <c r="H45" i="1" a="1"/>
  <c r="H45" i="1" s="1"/>
  <c r="H47" i="1" a="1"/>
  <c r="H47" i="1" s="1"/>
  <c r="H30" i="1" a="1"/>
  <c r="H30" i="1" s="1"/>
  <c r="H31" i="1" a="1"/>
  <c r="H31" i="1" s="1"/>
  <c r="H14" i="1" a="1"/>
  <c r="H14" i="1" s="1"/>
  <c r="H15" i="1" a="1"/>
  <c r="H15" i="1" s="1"/>
  <c r="H34" i="1" a="1"/>
  <c r="H34" i="1" s="1"/>
  <c r="H2" i="1" a="1"/>
  <c r="H2" i="1" s="1"/>
  <c r="H3" i="1" a="1"/>
  <c r="H3" i="1" s="1"/>
  <c r="H37" i="1" a="1"/>
  <c r="H37" i="1" s="1"/>
  <c r="H38" i="1" a="1"/>
  <c r="H38" i="1" s="1"/>
  <c r="H20" i="1" a="1"/>
  <c r="H20" i="1" s="1"/>
  <c r="H5" i="1" a="1"/>
  <c r="H5" i="1" s="1"/>
  <c r="H41" i="1" a="1"/>
  <c r="H41" i="1" s="1"/>
  <c r="H22" i="1" a="1"/>
  <c r="H22" i="1" s="1"/>
  <c r="H23" i="1" a="1"/>
  <c r="H23" i="1" s="1"/>
  <c r="H24" i="1" a="1"/>
  <c r="H24" i="1" s="1"/>
  <c r="H10" i="1" a="1"/>
  <c r="H10" i="1" s="1"/>
  <c r="H46" i="1" a="1"/>
  <c r="H46" i="1" s="1"/>
  <c r="H29" i="1" a="1"/>
  <c r="H29" i="1" s="1"/>
  <c r="H11" i="1" a="1"/>
  <c r="H11" i="1" s="1"/>
  <c r="H12" i="1" a="1"/>
  <c r="H12" i="1" s="1"/>
  <c r="H13" i="1" a="1"/>
  <c r="H13" i="1" s="1"/>
  <c r="H51" i="1" a="1"/>
  <c r="H51" i="1" s="1"/>
  <c r="H16" i="1" a="1"/>
  <c r="H16" i="1" s="1"/>
  <c r="H33" i="1" a="1"/>
  <c r="H33" i="1" s="1"/>
  <c r="H17" i="1" a="1"/>
  <c r="H17" i="1" s="1"/>
  <c r="H18" i="1" a="1"/>
  <c r="H18" i="1" s="1"/>
  <c r="H19" i="1" a="1"/>
  <c r="H19" i="1" s="1"/>
  <c r="H4" i="1" a="1"/>
  <c r="H4" i="1" s="1"/>
  <c r="H39" i="1" a="1"/>
  <c r="H39" i="1" s="1"/>
  <c r="H40" i="1" a="1"/>
  <c r="H40" i="1" s="1"/>
  <c r="H21" i="1" a="1"/>
  <c r="H21" i="1" s="1"/>
  <c r="H6" i="1" a="1"/>
  <c r="H6" i="1" s="1"/>
  <c r="H42" i="1" a="1"/>
  <c r="H42" i="1" s="1"/>
  <c r="H7" i="1" a="1"/>
  <c r="H7" i="1" s="1"/>
  <c r="H36" i="1" a="1"/>
  <c r="H36" i="1" s="1"/>
  <c r="H43" i="1" a="1"/>
  <c r="H43" i="1" s="1"/>
  <c r="D12" i="1" l="1" a="1"/>
  <c r="D12" i="1" s="1"/>
  <c r="D32" i="1" a="1"/>
  <c r="D32" i="1" s="1"/>
  <c r="D33" i="1" a="1"/>
  <c r="D33" i="1" s="1"/>
  <c r="D13" i="1" a="1"/>
  <c r="D13" i="1" s="1"/>
  <c r="D34" i="1" a="1"/>
  <c r="D34" i="1" s="1"/>
  <c r="D38" i="1" a="1"/>
  <c r="D38" i="1" s="1"/>
  <c r="D43" i="1" a="1"/>
  <c r="D43" i="1" s="1"/>
  <c r="D23" i="1" a="1"/>
  <c r="D23" i="1" s="1"/>
  <c r="D24" i="1" a="1"/>
  <c r="D24" i="1" s="1"/>
  <c r="D25" i="1" a="1"/>
  <c r="D25" i="1" s="1"/>
  <c r="D8" i="1" a="1"/>
  <c r="D8" i="1" s="1"/>
  <c r="D28" i="1" a="1"/>
  <c r="D28" i="1" s="1"/>
  <c r="D29" i="1" a="1"/>
  <c r="D29" i="1" s="1"/>
  <c r="D50" i="1" a="1"/>
  <c r="D50" i="1" s="1"/>
  <c r="D51" i="1" a="1"/>
  <c r="D51" i="1" s="1"/>
  <c r="D11" i="1" a="1"/>
  <c r="D11" i="1" s="1"/>
  <c r="D19" i="1" a="1"/>
  <c r="D19" i="1" s="1"/>
  <c r="D22" i="1" a="1"/>
  <c r="D22" i="1" s="1"/>
  <c r="D45" i="1" a="1"/>
  <c r="D45" i="1" s="1"/>
  <c r="D46" i="1" a="1"/>
  <c r="D46" i="1" s="1"/>
  <c r="D26" i="1" a="1"/>
  <c r="D26" i="1" s="1"/>
  <c r="D27" i="1" a="1"/>
  <c r="D27" i="1" s="1"/>
  <c r="D9" i="1" a="1"/>
  <c r="D9" i="1" s="1"/>
  <c r="D30" i="1" a="1"/>
  <c r="D30" i="1" s="1"/>
  <c r="D14" i="1" a="1"/>
  <c r="D14" i="1" s="1"/>
  <c r="D35" i="1" a="1"/>
  <c r="D35" i="1" s="1"/>
  <c r="D15" i="1" a="1"/>
  <c r="D15" i="1" s="1"/>
  <c r="D16" i="1" a="1"/>
  <c r="D16" i="1" s="1"/>
  <c r="D36" i="1" a="1"/>
  <c r="D36" i="1" s="1"/>
  <c r="D17" i="1" a="1"/>
  <c r="D17" i="1" s="1"/>
  <c r="D18" i="1" a="1"/>
  <c r="D18" i="1" s="1"/>
  <c r="D2" i="1" a="1"/>
  <c r="D2" i="1" s="1"/>
  <c r="D39" i="1" a="1"/>
  <c r="D39" i="1" s="1"/>
  <c r="D3" i="1" a="1"/>
  <c r="D3" i="1" s="1"/>
  <c r="D40" i="1" a="1"/>
  <c r="D40" i="1" s="1"/>
  <c r="D4" i="1" a="1"/>
  <c r="D4" i="1" s="1"/>
  <c r="D20" i="1" a="1"/>
  <c r="D20" i="1" s="1"/>
  <c r="D41" i="1" a="1"/>
  <c r="D41" i="1" s="1"/>
  <c r="D5" i="1" a="1"/>
  <c r="D5" i="1" s="1"/>
  <c r="D42" i="1" a="1"/>
  <c r="D42" i="1" s="1"/>
  <c r="D6" i="1" a="1"/>
  <c r="D6" i="1" s="1"/>
  <c r="D7" i="1" a="1"/>
  <c r="D7" i="1" s="1"/>
  <c r="D37" i="1" a="1"/>
  <c r="D37" i="1" s="1"/>
  <c r="D21" i="1" a="1"/>
  <c r="D21" i="1" s="1"/>
  <c r="D44" i="1" a="1"/>
  <c r="D44" i="1" s="1"/>
  <c r="D47" i="1" a="1"/>
  <c r="D47" i="1" s="1"/>
  <c r="D48" i="1" a="1"/>
  <c r="D48" i="1" s="1"/>
  <c r="D49" i="1" a="1"/>
  <c r="D49" i="1" s="1"/>
  <c r="D10" i="1" a="1"/>
  <c r="D10" i="1" s="1"/>
  <c r="D31" i="1" a="1"/>
  <c r="D31" i="1" s="1"/>
  <c r="B10" i="1" a="1"/>
  <c r="B10" i="1" s="1"/>
  <c r="B51" i="1" a="1"/>
  <c r="B51" i="1" s="1"/>
  <c r="B30" i="1" a="1"/>
  <c r="B30" i="1" s="1"/>
  <c r="B11" i="1" a="1"/>
  <c r="B11" i="1" s="1"/>
  <c r="B32" i="1" a="1"/>
  <c r="B32" i="1" s="1"/>
  <c r="B33" i="1" a="1"/>
  <c r="B33" i="1" s="1"/>
  <c r="B34" i="1" a="1"/>
  <c r="B34" i="1" s="1"/>
  <c r="B35" i="1" a="1"/>
  <c r="B35" i="1" s="1"/>
  <c r="B16" i="1" a="1"/>
  <c r="B16" i="1" s="1"/>
  <c r="B37" i="1" a="1"/>
  <c r="B37" i="1" s="1"/>
  <c r="B38" i="1" a="1"/>
  <c r="B38" i="1" s="1"/>
  <c r="B39" i="1" a="1"/>
  <c r="B39" i="1" s="1"/>
  <c r="B20" i="1" a="1"/>
  <c r="B20" i="1" s="1"/>
  <c r="B3" i="1" a="1"/>
  <c r="B3" i="1" s="1"/>
  <c r="B22" i="1" a="1"/>
  <c r="B22" i="1" s="1"/>
  <c r="B43" i="1" a="1"/>
  <c r="B43" i="1" s="1"/>
  <c r="B5" i="1" a="1"/>
  <c r="B5" i="1" s="1"/>
  <c r="B45" i="1" a="1"/>
  <c r="B45" i="1" s="1"/>
  <c r="B25" i="1" a="1"/>
  <c r="B25" i="1" s="1"/>
  <c r="B26" i="1" a="1"/>
  <c r="B26" i="1" s="1"/>
  <c r="B27" i="1" a="1"/>
  <c r="B27" i="1" s="1"/>
  <c r="B28" i="1" a="1"/>
  <c r="B28" i="1" s="1"/>
  <c r="B9" i="1" a="1"/>
  <c r="B9" i="1" s="1"/>
  <c r="B12" i="1" a="1"/>
  <c r="B12" i="1" s="1"/>
  <c r="B31" i="1" a="1"/>
  <c r="B31" i="1" s="1"/>
  <c r="B13" i="1" a="1"/>
  <c r="B13" i="1" s="1"/>
  <c r="B14" i="1" a="1"/>
  <c r="B14" i="1" s="1"/>
  <c r="B15" i="1" a="1"/>
  <c r="B15" i="1" s="1"/>
  <c r="B36" i="1" a="1"/>
  <c r="B36" i="1" s="1"/>
  <c r="B18" i="1" a="1"/>
  <c r="B18" i="1" s="1"/>
  <c r="B19" i="1" a="1"/>
  <c r="B19" i="1" s="1"/>
  <c r="B40" i="1" a="1"/>
  <c r="B40" i="1" s="1"/>
  <c r="B41" i="1" a="1"/>
  <c r="B41" i="1" s="1"/>
  <c r="B21" i="1" a="1"/>
  <c r="B21" i="1" s="1"/>
  <c r="B42" i="1" a="1"/>
  <c r="B42" i="1" s="1"/>
  <c r="B4" i="1" a="1"/>
  <c r="B4" i="1" s="1"/>
  <c r="B23" i="1" a="1"/>
  <c r="B23" i="1" s="1"/>
  <c r="B44" i="1" a="1"/>
  <c r="B44" i="1" s="1"/>
  <c r="B24" i="1" a="1"/>
  <c r="B24" i="1" s="1"/>
  <c r="B6" i="1" a="1"/>
  <c r="B6" i="1" s="1"/>
  <c r="B46" i="1" a="1"/>
  <c r="B46" i="1" s="1"/>
  <c r="B47" i="1" a="1"/>
  <c r="B47" i="1" s="1"/>
  <c r="B7" i="1" a="1"/>
  <c r="B7" i="1" s="1"/>
  <c r="B8" i="1" a="1"/>
  <c r="B8" i="1" s="1"/>
  <c r="B49" i="1" a="1"/>
  <c r="B49" i="1" s="1"/>
  <c r="B50" i="1" a="1"/>
  <c r="B50" i="1" s="1"/>
  <c r="B17" i="1" a="1"/>
  <c r="B17" i="1" s="1"/>
  <c r="B48" i="1" a="1"/>
  <c r="B48" i="1" s="1"/>
  <c r="B29" i="1" a="1"/>
  <c r="B29" i="1" s="1"/>
  <c r="E27" i="5"/>
  <c r="E3" i="5"/>
  <c r="F8" i="5"/>
  <c r="E25" i="5"/>
  <c r="E22" i="5"/>
  <c r="F47" i="5"/>
  <c r="E46" i="5"/>
  <c r="F27" i="5"/>
  <c r="E23" i="5"/>
  <c r="E45" i="5"/>
  <c r="E26" i="5"/>
  <c r="F28" i="5"/>
  <c r="F22" i="5"/>
  <c r="F36" i="5"/>
  <c r="F4" i="5"/>
  <c r="F30" i="5"/>
  <c r="F32" i="5"/>
  <c r="E20" i="5"/>
  <c r="E33" i="5"/>
  <c r="E48" i="5"/>
  <c r="F16" i="5"/>
  <c r="E49" i="5"/>
  <c r="E2" i="5"/>
  <c r="E30" i="5"/>
  <c r="F26" i="5"/>
  <c r="E47" i="5"/>
  <c r="F35" i="5"/>
  <c r="F31" i="5"/>
  <c r="E19" i="5"/>
  <c r="E31" i="5"/>
  <c r="F33" i="5"/>
  <c r="F46" i="5"/>
  <c r="F7" i="5"/>
  <c r="F6" i="5"/>
  <c r="F48" i="5"/>
  <c r="F41" i="5"/>
  <c r="F11" i="5"/>
  <c r="E35" i="5"/>
  <c r="F21" i="5"/>
  <c r="E39" i="5"/>
  <c r="E7" i="5"/>
  <c r="E32" i="5"/>
  <c r="F20" i="5"/>
  <c r="F45" i="5"/>
  <c r="F13" i="5"/>
  <c r="F17" i="5"/>
  <c r="E44" i="5"/>
  <c r="E10" i="5"/>
  <c r="E41" i="5"/>
  <c r="F34" i="5"/>
  <c r="E40" i="5"/>
  <c r="F18" i="5"/>
  <c r="E13" i="5"/>
  <c r="E28" i="5"/>
  <c r="E36" i="5"/>
  <c r="F37" i="5"/>
  <c r="E9" i="5"/>
  <c r="F43" i="5"/>
  <c r="E15" i="5"/>
  <c r="F40" i="5"/>
  <c r="E38" i="5"/>
  <c r="E43" i="5"/>
  <c r="E12" i="5"/>
  <c r="F29" i="5"/>
  <c r="F19" i="5"/>
  <c r="F5" i="5"/>
  <c r="F23" i="5"/>
  <c r="E16" i="5"/>
  <c r="F49" i="5"/>
  <c r="E21" i="5"/>
  <c r="F2" i="5"/>
  <c r="F39" i="5"/>
  <c r="F3" i="5"/>
  <c r="E6" i="5"/>
  <c r="E8" i="5"/>
  <c r="F12" i="5"/>
  <c r="E18" i="5"/>
  <c r="E17" i="5"/>
  <c r="E34" i="5"/>
  <c r="E5" i="5"/>
  <c r="E14" i="5"/>
  <c r="F15" i="5"/>
  <c r="F14" i="5"/>
  <c r="F25" i="5"/>
  <c r="E24" i="5"/>
  <c r="F10" i="5"/>
  <c r="E11" i="5"/>
  <c r="E4" i="5"/>
  <c r="E29" i="5"/>
  <c r="F9" i="5"/>
  <c r="F24" i="5"/>
  <c r="E42" i="5"/>
  <c r="E37" i="5"/>
  <c r="F44" i="5"/>
  <c r="F38" i="5"/>
  <c r="F4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7D440-FD90-4789-8748-3FE609F3EE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0EC76F-AAA3-4FC9-8380-8262CB058ACE}" name="WorksheetConnection_vendas_planas.xlsx!FatoVendas5" type="102" refreshedVersion="8" minRefreshableVersion="5">
    <extLst>
      <ext xmlns:x15="http://schemas.microsoft.com/office/spreadsheetml/2010/11/main" uri="{DE250136-89BD-433C-8126-D09CA5730AF9}">
        <x15:connection id="FatoVendas5">
          <x15:rangePr sourceName="_xlcn.WorksheetConnection_vendas_planas.xlsxFatoVendas51"/>
        </x15:connection>
      </ext>
    </extLst>
  </connection>
  <connection id="3" xr16:uid="{DF7393E0-60FD-4A8F-9056-88EA050BA0FC}" name="WorksheetConnection_vendas_planas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vendas_planas.xlsxTable51"/>
        </x15:connection>
      </ext>
    </extLst>
  </connection>
  <connection id="4" xr16:uid="{15F4503E-B5BF-40F6-93BB-31DE5614EFBF}" name="WorksheetConnection_vendas_planas.xlsx!Table6" type="102" refreshedVersion="8" minRefreshableVersion="5">
    <extLst>
      <ext xmlns:x15="http://schemas.microsoft.com/office/spreadsheetml/2010/11/main" uri="{DE250136-89BD-433C-8126-D09CA5730AF9}">
        <x15:connection id="Table6">
          <x15:rangePr sourceName="_xlcn.WorksheetConnection_vendas_planas.xlsxTable61"/>
        </x15:connection>
      </ext>
    </extLst>
  </connection>
  <connection id="5" xr16:uid="{AF04527C-5476-4D32-B185-1F58C09D7467}" name="WorksheetConnection_vendas_planas.xlsx!Table8" type="102" refreshedVersion="8" minRefreshableVersion="5">
    <extLst>
      <ext xmlns:x15="http://schemas.microsoft.com/office/spreadsheetml/2010/11/main" uri="{DE250136-89BD-433C-8126-D09CA5730AF9}">
        <x15:connection id="Table8">
          <x15:rangePr sourceName="_xlcn.WorksheetConnection_vendas_planas.xlsxTable81"/>
        </x15:connection>
      </ext>
    </extLst>
  </connection>
  <connection id="6" xr16:uid="{191954E0-BB89-4625-802A-DAE29F23C818}" name="WorksheetConnection_vendas_planas.xlsx!Table9" type="102" refreshedVersion="8" minRefreshableVersion="5">
    <extLst>
      <ext xmlns:x15="http://schemas.microsoft.com/office/spreadsheetml/2010/11/main" uri="{DE250136-89BD-433C-8126-D09CA5730AF9}">
        <x15:connection id="Table9">
          <x15:rangePr sourceName="_xlcn.WorksheetConnection_vendas_planas.xlsxTable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<sst xmlns="http://schemas.openxmlformats.org/spreadsheetml/2006/main" count="1984" uniqueCount="212">
  <si>
    <t>DataVenda</t>
  </si>
  <si>
    <t>Produto</t>
  </si>
  <si>
    <t>SubCategoria</t>
  </si>
  <si>
    <t>Categoria</t>
  </si>
  <si>
    <t>Cliente</t>
  </si>
  <si>
    <t>Cidade</t>
  </si>
  <si>
    <t>Distrito</t>
  </si>
  <si>
    <t>País</t>
  </si>
  <si>
    <t>Vendedor</t>
  </si>
  <si>
    <t>Departamento</t>
  </si>
  <si>
    <t>Quantidade</t>
  </si>
  <si>
    <t>ValorUnitário</t>
  </si>
  <si>
    <t>Desconto(%)</t>
  </si>
  <si>
    <t>Máscaras 50x</t>
  </si>
  <si>
    <t>Proteção</t>
  </si>
  <si>
    <t>Higiene</t>
  </si>
  <si>
    <t>Ana Dias</t>
  </si>
  <si>
    <t>Madrid</t>
  </si>
  <si>
    <t>Espanha</t>
  </si>
  <si>
    <t>Ana</t>
  </si>
  <si>
    <t>Retalho</t>
  </si>
  <si>
    <t>Canetas 12x</t>
  </si>
  <si>
    <t>Escrita</t>
  </si>
  <si>
    <t>Papelaria</t>
  </si>
  <si>
    <t>Carla Sousa</t>
  </si>
  <si>
    <t>Faro</t>
  </si>
  <si>
    <t>Algarve</t>
  </si>
  <si>
    <t>Portugal</t>
  </si>
  <si>
    <t>Carla</t>
  </si>
  <si>
    <t>Online</t>
  </si>
  <si>
    <t>Diogo</t>
  </si>
  <si>
    <t>Caderno A5</t>
  </si>
  <si>
    <t>Cadernos</t>
  </si>
  <si>
    <t>Bruno</t>
  </si>
  <si>
    <t>Rato USB</t>
  </si>
  <si>
    <t>Periféricos</t>
  </si>
  <si>
    <t>Eletrónica</t>
  </si>
  <si>
    <t>Maria Silva</t>
  </si>
  <si>
    <t>Lisboa</t>
  </si>
  <si>
    <t>João Costa</t>
  </si>
  <si>
    <t>Porto</t>
  </si>
  <si>
    <t>Teclado</t>
  </si>
  <si>
    <t>Luis Gomez</t>
  </si>
  <si>
    <t>Barcelona</t>
  </si>
  <si>
    <t>Catalunha</t>
  </si>
  <si>
    <t>Auricular</t>
  </si>
  <si>
    <t>Áudio</t>
  </si>
  <si>
    <t>Álcool Gel</t>
  </si>
  <si>
    <t>Column1</t>
  </si>
  <si>
    <t>VendaID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</si>
  <si>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</si>
  <si>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</si>
  <si>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</si>
  <si>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</si>
  <si>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</si>
  <si>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</si>
  <si>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</si>
  <si>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</si>
  <si>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</si>
  <si>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</si>
  <si>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</si>
  <si>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</si>
  <si>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</si>
  <si>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</si>
  <si>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</si>
  <si>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</si>
  <si>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</si>
  <si>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</si>
  <si>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</si>
  <si>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</si>
  <si>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</si>
  <si>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</si>
  <si>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</si>
  <si>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</si>
  <si>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</si>
  <si>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</si>
  <si>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</si>
  <si>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</si>
  <si>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</si>
  <si>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</si>
  <si>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</si>
  <si>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</si>
  <si>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</si>
  <si>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</si>
  <si>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</si>
  <si>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</si>
  <si>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</si>
  <si>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</si>
  <si>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</si>
  <si>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</si>
  <si>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</si>
  <si>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</si>
  <si>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</si>
  <si>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</si>
  <si>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</si>
  <si>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</si>
  <si>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</si>
  <si>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</si>
  <si>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</si>
  <si>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</si>
  <si>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ProductID</t>
  </si>
  <si>
    <t>Product</t>
  </si>
  <si>
    <t>Category</t>
  </si>
  <si>
    <t>SubCategory</t>
  </si>
  <si>
    <t>ClientID</t>
  </si>
  <si>
    <t>CID001</t>
  </si>
  <si>
    <t>CID002</t>
  </si>
  <si>
    <t>CID003</t>
  </si>
  <si>
    <t>CID004</t>
  </si>
  <si>
    <t>CID005</t>
  </si>
  <si>
    <t>PID001</t>
  </si>
  <si>
    <t>PID002</t>
  </si>
  <si>
    <t>PID003</t>
  </si>
  <si>
    <t>PID004</t>
  </si>
  <si>
    <t>PID005</t>
  </si>
  <si>
    <t>PID006</t>
  </si>
  <si>
    <t>PID007</t>
  </si>
  <si>
    <t>Client</t>
  </si>
  <si>
    <t>City</t>
  </si>
  <si>
    <t>District</t>
  </si>
  <si>
    <t>Country</t>
  </si>
  <si>
    <t>VendorID</t>
  </si>
  <si>
    <t>Department</t>
  </si>
  <si>
    <t>Vendor</t>
  </si>
  <si>
    <t>VID001</t>
  </si>
  <si>
    <t>VID002</t>
  </si>
  <si>
    <t>VID003</t>
  </si>
  <si>
    <t>VID004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</si>
  <si>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</si>
  <si>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</si>
  <si>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</si>
  <si>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</si>
  <si>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</si>
  <si>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</si>
  <si>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</si>
  <si>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</si>
  <si>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</si>
  <si>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</si>
  <si>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</si>
  <si>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</si>
  <si>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</si>
  <si>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</si>
  <si>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</si>
  <si>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</si>
  <si>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</si>
  <si>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</si>
  <si>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</si>
  <si>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</si>
  <si>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</si>
  <si>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TID022</t>
  </si>
  <si>
    <t>TID023</t>
  </si>
  <si>
    <t>TID024</t>
  </si>
  <si>
    <t>TID025</t>
  </si>
  <si>
    <t>TID026</t>
  </si>
  <si>
    <t>TID027</t>
  </si>
  <si>
    <t>TID028</t>
  </si>
  <si>
    <t>TID029</t>
  </si>
  <si>
    <t>TID030</t>
  </si>
  <si>
    <t>TID031</t>
  </si>
  <si>
    <t>TID032</t>
  </si>
  <si>
    <t>TID033</t>
  </si>
  <si>
    <t>TID034</t>
  </si>
  <si>
    <t>TID035</t>
  </si>
  <si>
    <t>TID036</t>
  </si>
  <si>
    <t>TID037</t>
  </si>
  <si>
    <t>TID038</t>
  </si>
  <si>
    <t>TID039</t>
  </si>
  <si>
    <t>TID040</t>
  </si>
  <si>
    <t>TID041</t>
  </si>
  <si>
    <t>TID042</t>
  </si>
  <si>
    <t>TID043</t>
  </si>
  <si>
    <t>TID044</t>
  </si>
  <si>
    <t>TID045</t>
  </si>
  <si>
    <t>TID046</t>
  </si>
  <si>
    <t>TID047</t>
  </si>
  <si>
    <t>TID048</t>
  </si>
  <si>
    <t>TimeID</t>
  </si>
  <si>
    <t>SellDate</t>
  </si>
  <si>
    <t>Month</t>
  </si>
  <si>
    <t>Year</t>
  </si>
  <si>
    <t>Trimester</t>
  </si>
  <si>
    <t>Semester</t>
  </si>
  <si>
    <t>IDProduto</t>
  </si>
  <si>
    <t>IDClient</t>
  </si>
  <si>
    <t>IDVendedor</t>
  </si>
  <si>
    <t>IDTempo</t>
  </si>
  <si>
    <t>Sum</t>
  </si>
  <si>
    <t>Average</t>
  </si>
  <si>
    <t>Running Total</t>
  </si>
  <si>
    <t>Count</t>
  </si>
  <si>
    <t>Row Labels</t>
  </si>
  <si>
    <t>Grand Total</t>
  </si>
  <si>
    <t>05</t>
  </si>
  <si>
    <t>2025</t>
  </si>
  <si>
    <t>12</t>
  </si>
  <si>
    <t>2024</t>
  </si>
  <si>
    <t>01</t>
  </si>
  <si>
    <t>11</t>
  </si>
  <si>
    <t>04</t>
  </si>
  <si>
    <t>08</t>
  </si>
  <si>
    <t>07</t>
  </si>
  <si>
    <t>09</t>
  </si>
  <si>
    <t>02</t>
  </si>
  <si>
    <t>03</t>
  </si>
  <si>
    <t>06</t>
  </si>
  <si>
    <t>10</t>
  </si>
  <si>
    <t>FKTempo</t>
  </si>
  <si>
    <t>FKProduto</t>
  </si>
  <si>
    <t>FKClient</t>
  </si>
  <si>
    <t>FKVendedor</t>
  </si>
  <si>
    <t>Q1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</si>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</sst>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  <alignment horizont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ilipe Miguel Freixo de Matos" refreshedDate="45945.947688425927" backgroundQuery="1" createdVersion="8" refreshedVersion="8" minRefreshableVersion="3" recordCount="0" supportSubquery="1" supportAdvancedDrill="1" xr:uid="{AB88C0EA-85B6-459A-92E4-7A95FF3CE4C6}">
  <cacheSource type="external" connectionId="1"/>
  <cacheFields count="10">
    <cacheField name="[DimCliente].[Hierarchy1].[City]" caption="City" numFmtId="0" hierarchy="5" level="1">
      <sharedItems count="5">
        <s v="Barcelona"/>
        <s v="Faro"/>
        <s v="Lisboa"/>
        <s v="Madrid"/>
        <s v="Porto"/>
      </sharedItems>
      <extLst>
        <ext xmlns:x15="http://schemas.microsoft.com/office/spreadsheetml/2010/11/main" uri="{4F2E5C28-24EA-4eb8-9CBF-B6C8F9C3D259}">
          <x15:cachedUniqueNames>
            <x15:cachedUniqueName index="0" name="[DimCliente].[Hierarchy1].[City].&amp;[Barcelona]"/>
            <x15:cachedUniqueName index="1" name="[DimCliente].[Hierarchy1].[City].&amp;[Faro]"/>
            <x15:cachedUniqueName index="2" name="[DimCliente].[Hierarchy1].[City].&amp;[Lisboa]"/>
            <x15:cachedUniqueName index="3" name="[DimCliente].[Hierarchy1].[City].&amp;[Madrid]"/>
            <x15:cachedUniqueName index="4" name="[DimCliente].[Hierarchy1].[City].&amp;[Porto]"/>
          </x15:cachedUniqueNames>
        </ext>
      </extLst>
    </cacheField>
    <cacheField name="[DimCliente].[Hierarchy1].[District]" caption="District" numFmtId="0" hierarchy="5" level="2">
      <sharedItems containsSemiMixedTypes="0" containsNonDate="0" containsString="0"/>
    </cacheField>
    <cacheField name="[DimCliente].[Hierarchy1].[Country]" caption="Country" numFmtId="0" hierarchy="5" level="3">
      <sharedItems containsSemiMixedTypes="0" containsNonDate="0" containsString="0"/>
    </cacheField>
    <cacheField name="[DimProduto].[Hierarchy1].[Category]" caption="Category" numFmtId="0" hierarchy="7" level="1">
      <sharedItems count="3">
        <s v="Eletrónica"/>
        <s v="Higiene"/>
        <s v="Papelaria"/>
      </sharedItems>
      <extLst>
        <ext xmlns:x15="http://schemas.microsoft.com/office/spreadsheetml/2010/11/main" uri="{4F2E5C28-24EA-4eb8-9CBF-B6C8F9C3D259}">
          <x15:cachedUniqueNames>
            <x15:cachedUniqueName index="0" name="[DimProduto].[Hierarchy1].[Category].&amp;[Eletrónica]"/>
            <x15:cachedUniqueName index="1" name="[DimProduto].[Hierarchy1].[Category].&amp;[Higiene]"/>
            <x15:cachedUniqueName index="2" name="[DimProduto].[Hierarchy1].[Category].&amp;[Papelaria]"/>
          </x15:cachedUniqueNames>
        </ext>
      </extLst>
    </cacheField>
    <cacheField name="[DimProduto].[Hierarchy1].[SubCategory]" caption="SubCategory" numFmtId="0" hierarchy="7" level="2">
      <sharedItems count="2">
        <s v="Áudio"/>
        <s v="Periféricos"/>
      </sharedItems>
      <extLst>
        <ext xmlns:x15="http://schemas.microsoft.com/office/spreadsheetml/2010/11/main" uri="{4F2E5C28-24EA-4eb8-9CBF-B6C8F9C3D259}">
          <x15:cachedUniqueNames>
            <x15:cachedUniqueName index="0" name="[DimProduto].[Hierarchy1].[SubCategory].&amp;[Áudio]"/>
            <x15:cachedUniqueName index="1" name="[DimProduto].[Hierarchy1].[SubCategory].&amp;[Periféricos]"/>
          </x15:cachedUniqueNames>
        </ext>
      </extLst>
    </cacheField>
    <cacheField name="[DimTempo].[Hierarchy1].[Month]" caption="Month" numFmtId="0" hierarchy="11" level="1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  <extLst>
        <ext xmlns:x15="http://schemas.microsoft.com/office/spreadsheetml/2010/11/main" uri="{4F2E5C28-24EA-4eb8-9CBF-B6C8F9C3D259}">
          <x15:cachedUniqueNames>
            <x15:cachedUniqueName index="0" name="[DimTempo].[Hierarchy1].[Month].&amp;[01]"/>
            <x15:cachedUniqueName index="1" name="[DimTempo].[Hierarchy1].[Month].&amp;[02]"/>
            <x15:cachedUniqueName index="2" name="[DimTempo].[Hierarchy1].[Month].&amp;[03]"/>
            <x15:cachedUniqueName index="3" name="[DimTempo].[Hierarchy1].[Month].&amp;[04]"/>
            <x15:cachedUniqueName index="4" name="[DimTempo].[Hierarchy1].[Month].&amp;[05]"/>
            <x15:cachedUniqueName index="5" name="[DimTempo].[Hierarchy1].[Month].&amp;[06]"/>
            <x15:cachedUniqueName index="6" name="[DimTempo].[Hierarchy1].[Month].&amp;[07]"/>
            <x15:cachedUniqueName index="7" name="[DimTempo].[Hierarchy1].[Month].&amp;[08]"/>
            <x15:cachedUniqueName index="8" name="[DimTempo].[Hierarchy1].[Month].&amp;[09]"/>
            <x15:cachedUniqueName index="9" name="[DimTempo].[Hierarchy1].[Month].&amp;[10]"/>
            <x15:cachedUniqueName index="10" name="[DimTempo].[Hierarchy1].[Month].&amp;[11]"/>
            <x15:cachedUniqueName index="11" name="[DimTempo].[Hierarchy1].[Month].&amp;[12]"/>
          </x15:cachedUniqueNames>
        </ext>
      </extLst>
    </cacheField>
    <cacheField name="[DimTempo].[Hierarchy1].[Year]" caption="Year" numFmtId="0" hierarchy="11" level="2">
      <sharedItems count="4">
        <s v="2024"/>
        <s v="2025"/>
        <s v="2024"/>
        <s v="2025"/>
      </sharedItems>
      <extLst>
        <ext xmlns:x15="http://schemas.microsoft.com/office/spreadsheetml/2010/11/main" uri="{4F2E5C28-24EA-4eb8-9CBF-B6C8F9C3D259}">
          <x15:cachedUniqueNames>
            <x15:cachedUniqueName index="0" name="[DimTempo].[Hierarchy1].[Month].&amp;[01].&amp;[2024]"/>
            <x15:cachedUniqueName index="1" name="[DimTempo].[Hierarchy1].[Month].&amp;[01].&amp;[2025]"/>
            <x15:cachedUniqueName index="2" name="[DimTempo].[Hierarchy1].[Month].&amp;[02].&amp;[2024]"/>
            <x15:cachedUniqueName index="3" name="[DimTempo].[Hierarchy1].[Month].&amp;[02].&amp;[2025]"/>
          </x15:cachedUniqueNames>
        </ext>
      </extLst>
    </cacheField>
    <cacheField name="[DimTempo].[Hierarchy1].[Trimester]" caption="Trimester" numFmtId="0" hierarchy="11" level="3">
      <sharedItems count="2">
        <s v="Q1"/>
        <s v="Q1"/>
      </sharedItems>
      <extLst>
        <ext xmlns:x15="http://schemas.microsoft.com/office/spreadsheetml/2010/11/main" uri="{4F2E5C28-24EA-4eb8-9CBF-B6C8F9C3D259}">
          <x15:cachedUniqueNames>
            <x15:cachedUniqueName index="0" name="[DimTempo].[Hierarchy1].[Month].&amp;[01].&amp;[2024].&amp;[Q1]"/>
            <x15:cachedUniqueName index="1" name="[DimTempo].[Hierarchy1].[Month].&amp;[01].&amp;[2025].&amp;[Q1]"/>
          </x15:cachedUniqueNames>
        </ext>
      </extLst>
    </cacheField>
    <cacheField name="[DimTempo].[Hierarchy1].[Semester]" caption="Semester" numFmtId="0" hierarchy="11" level="4">
      <sharedItems count="1">
        <s v="S1"/>
      </sharedItems>
      <extLst>
        <ext xmlns:x15="http://schemas.microsoft.com/office/spreadsheetml/2010/11/main" uri="{4F2E5C28-24EA-4eb8-9CBF-B6C8F9C3D259}">
          <x15:cachedUniqueNames>
            <x15:cachedUniqueName index="0" name="[DimTempo].[Hierarchy1].[Month].&amp;[01].&amp;[2025].&amp;[Q1].&amp;[S1]"/>
          </x15:cachedUniqueNames>
        </ext>
      </extLst>
    </cacheField>
    <cacheField name="[DimVendedor].[Hierarchy1].[Department]" caption="Department" numFmtId="0" hierarchy="22" level="1">
      <sharedItems count="2">
        <s v="Online"/>
        <s v="Retalho"/>
      </sharedItems>
      <extLst>
        <ext xmlns:x15="http://schemas.microsoft.com/office/spreadsheetml/2010/11/main" uri="{4F2E5C28-24EA-4eb8-9CBF-B6C8F9C3D259}">
          <x15:cachedUniqueNames>
            <x15:cachedUniqueName index="0" name="[DimVendedor].[Hierarchy1].[Department].&amp;[Online]"/>
            <x15:cachedUniqueName index="1" name="[DimVendedor].[Hierarchy1].[Department].&amp;[Retalho]"/>
          </x15:cachedUniqueNames>
        </ext>
      </extLst>
    </cacheField>
  </cacheFields>
  <cacheHierarchies count="43">
    <cacheHierarchy uniqueName="[DimCliente].[ClientID]" caption="ClientID" attribute="1" defaultMemberUniqueName="[DimCliente].[ClientID].[All]" allUniqueName="[DimCliente].[ClientID].[All]" dimensionUniqueName="[DimCliente]" displayFolder="" count="0" memberValueDatatype="130" unbalanced="0"/>
    <cacheHierarchy uniqueName="[DimCliente].[Client]" caption="Client" attribute="1" defaultMemberUniqueName="[DimCliente].[Client].[All]" allUniqueName="[DimCliente].[Client].[All]" dimensionUniqueName="[DimCliente]" displayFolder="" count="0" memberValueDatatype="130" unbalanced="0"/>
    <cacheHierarchy uniqueName="[DimCliente].[City]" caption="City" attribute="1" defaultMemberUniqueName="[DimCliente].[City].[All]" allUniqueName="[DimCliente].[City].[All]" dimensionUniqueName="[DimCliente]" displayFolder="" count="0" memberValueDatatype="130" unbalanced="0"/>
    <cacheHierarchy uniqueName="[DimCliente].[District]" caption="District" attribute="1" defaultMemberUniqueName="[DimCliente].[District].[All]" allUniqueName="[DimCliente].[District].[All]" dimensionUniqueName="[DimCliente]" displayFolder="" count="0" memberValueDatatype="130" unbalanced="0"/>
    <cacheHierarchy uniqueName="[DimCliente].[Country]" caption="Country" attribute="1" defaultMemberUniqueName="[DimCliente].[Country].[All]" allUniqueName="[DimCliente].[Country].[All]" dimensionUniqueName="[DimCliente]" displayFolder="" count="0" memberValueDatatype="130" unbalanced="0"/>
    <cacheHierarchy uniqueName="[DimCliente].[Hierarchy1]" caption="Hierarchy1" defaultMemberUniqueName="[DimCliente].[Hierarchy1].[All]" allUniqueName="[DimCliente].[Hierarchy1].[All]" dimensionUniqueName="[DimCliente]" displayFolder="" count="4" unbalanced="0">
      <fieldsUsage count="4">
        <fieldUsage x="-1"/>
        <fieldUsage x="0"/>
        <fieldUsage x="1"/>
        <fieldUsage x="2"/>
      </fieldsUsage>
    </cacheHierarchy>
    <cacheHierarchy uniqueName="[DimProduto].[ProductID]" caption="ProductID" attribute="1" defaultMemberUniqueName="[DimProduto].[ProductID].[All]" allUniqueName="[DimProduto].[ProductID].[All]" dimensionUniqueName="[DimProduto]" displayFolder="" count="0" memberValueDatatype="130" unbalanced="0"/>
    <cacheHierarchy uniqueName="[DimProduto].[Hierarchy1]" caption="Hierarchy1" defaultMemberUniqueName="[DimProduto].[Hierarchy1].[All]" allUniqueName="[DimProduto].[Hierarchy1].[All]" dimensionUniqueName="[DimProduto]" displayFolder="" count="3" unbalanced="0">
      <fieldsUsage count="3">
        <fieldUsage x="-1"/>
        <fieldUsage x="3"/>
        <fieldUsage x="4"/>
      </fieldsUsage>
    </cacheHierarchy>
    <cacheHierarchy uniqueName="[DimProduto].[Product]" caption="Product" attribute="1" defaultMemberUniqueName="[DimProduto].[Product].[All]" allUniqueName="[DimProduto].[Product].[All]" dimensionUniqueName="[DimProduto]" displayFolder="" count="0" memberValueDatatype="130" unbalanced="0"/>
    <cacheHierarchy uniqueName="[DimProduto].[SubCategory]" caption="SubCategory" attribute="1" defaultMemberUniqueName="[DimProduto].[SubCategory].[All]" allUniqueName="[DimProduto].[SubCategory].[All]" dimensionUniqueName="[DimProduto]" displayFolder="" count="0" memberValueDatatype="130" unbalanced="0"/>
    <cacheHierarchy uniqueName="[DimProduto].[Category]" caption="Category" attribute="1" defaultMemberUniqueName="[DimProduto].[Category].[All]" allUniqueName="[DimProduto].[Category].[All]" dimensionUniqueName="[DimProduto]" displayFolder="" count="0" memberValueDatatype="130" unbalanced="0"/>
    <cacheHierarchy uniqueName="[DimTempo].[Hierarchy1]" caption="Hierarchy1" defaultMemberUniqueName="[DimTempo].[Hierarchy1].[All]" allUniqueName="[DimTempo].[Hierarchy1].[All]" dimensionUniqueName="[DimTempo]" displayFolder="" count="5" unbalanced="0">
      <fieldsUsage count="5">
        <fieldUsage x="-1"/>
        <fieldUsage x="5"/>
        <fieldUsage x="6"/>
        <fieldUsage x="7"/>
        <fieldUsage x="8"/>
      </fieldsUsage>
    </cacheHierarchy>
    <cacheHierarchy uniqueName="[DimTempo].[TimeID]" caption="TimeID" attribute="1" defaultMemberUniqueName="[DimTempo].[TimeID].[All]" allUniqueName="[DimTempo].[TimeID].[All]" dimensionUniqueName="[DimTempo]" displayFolder="" count="0" memberValueDatatype="130" unbalanced="0"/>
    <cacheHierarchy uniqueName="[DimTempo].[SellDate]" caption="SellDate" attribute="1" time="1" defaultMemberUniqueName="[DimTempo].[SellDate].[All]" allUniqueName="[DimTempo].[SellDate].[All]" dimensionUniqueName="[DimTempo]" displayFolder="" count="0" memberValueDatatype="7" unbalanced="0"/>
    <cacheHierarchy uniqueName="[DimTempo].[Month]" caption="Month" attribute="1" defaultMemberUniqueName="[DimTempo].[Month].[All]" allUniqueName="[DimTempo].[Month].[All]" dimensionUniqueName="[DimTempo]" displayFolder="" count="0" memberValueDatatype="130" unbalanced="0"/>
    <cacheHierarchy uniqueName="[DimTempo].[Year]" caption="Year" attribute="1" defaultMemberUniqueName="[DimTempo].[Year].[All]" allUniqueName="[DimTempo].[Year].[All]" dimensionUniqueName="[DimTempo]" displayFolder="" count="0" memberValueDatatype="130" unbalanced="0"/>
    <cacheHierarchy uniqueName="[DimTempo].[Trimester]" caption="Trimester" attribute="1" defaultMemberUniqueName="[DimTempo].[Trimester].[All]" allUniqueName="[DimTempo].[Trimester].[All]" dimensionUniqueName="[DimTempo]" displayFolder="" count="0" memberValueDatatype="130" unbalanced="0"/>
    <cacheHierarchy uniqueName="[DimTempo].[Semester]" caption="Semester" attribute="1" defaultMemberUniqueName="[DimTempo].[Semester].[All]" allUniqueName="[DimTempo].[Semester].[All]" dimensionUniqueName="[DimTempo]" displayFolder="" count="0" memberValueDatatype="130" unbalanced="0"/>
    <cacheHierarchy uniqueName="[DimTempo].[SellDate (Year)]" caption="SellDate (Year)" attribute="1" defaultMemberUniqueName="[DimTempo].[SellDate (Year)].[All]" allUniqueName="[DimTempo].[SellDate (Year)].[All]" dimensionUniqueName="[DimTempo]" displayFolder="" count="0" memberValueDatatype="130" unbalanced="0"/>
    <cacheHierarchy uniqueName="[DimTempo].[SellDate (Quarter)]" caption="SellDate (Quarter)" attribute="1" defaultMemberUniqueName="[DimTempo].[SellDate (Quarter)].[All]" allUniqueName="[DimTempo].[SellDate (Quarter)].[All]" dimensionUniqueName="[DimTempo]" displayFolder="" count="0" memberValueDatatype="130" unbalanced="0"/>
    <cacheHierarchy uniqueName="[DimTempo].[SellDate (Month)]" caption="SellDate (Month)" attribute="1" defaultMemberUniqueName="[DimTempo].[SellDate (Month)].[All]" allUniqueName="[DimTempo].[SellDate (Month)].[All]" dimensionUniqueName="[DimTempo]" displayFolder="" count="0" memberValueDatatype="130" unbalanced="0"/>
    <cacheHierarchy uniqueName="[DimVendedor].[VendorID]" caption="VendorID" attribute="1" defaultMemberUniqueName="[DimVendedor].[VendorID].[All]" allUniqueName="[DimVendedor].[VendorID].[All]" dimensionUniqueName="[DimVendedor]" displayFolder="" count="0" memberValueDatatype="130" unbalanced="0"/>
    <cacheHierarchy uniqueName="[DimVendedor].[Hierarchy1]" caption="Hierarchy1" defaultMemberUniqueName="[DimVendedor].[Hierarchy1].[All]" allUniqueName="[DimVendedor].[Hierarchy1].[All]" dimensionUniqueName="[DimVendedor]" displayFolder="" count="2" unbalanced="0">
      <fieldsUsage count="2">
        <fieldUsage x="-1"/>
        <fieldUsage x="9"/>
      </fieldsUsage>
    </cacheHierarchy>
    <cacheHierarchy uniqueName="[DimVendedor].[Vendor]" caption="Vendor" attribute="1" defaultMemberUniqueName="[DimVendedor].[Vendor].[All]" allUniqueName="[DimVendedor].[Vendor].[All]" dimensionUniqueName="[DimVendedor]" displayFolder="" count="0" memberValueDatatype="130" unbalanced="0"/>
    <cacheHierarchy uniqueName="[DimVendedor].[Department]" caption="Department" attribute="1" defaultMemberUniqueName="[DimVendedor].[Department].[All]" allUniqueName="[DimVendedor].[Department].[All]" dimensionUniqueName="[DimVendedor]" displayFolder="" count="0" memberValueDatatype="130" unbalanced="0"/>
    <cacheHierarchy uniqueName="[FatoVendas].[VendaID]" caption="VendaID" attribute="1" defaultMemberUniqueName="[FatoVendas].[VendaID].[All]" allUniqueName="[FatoVendas].[VendaID].[All]" dimensionUniqueName="[FatoVendas]" displayFolder="" count="0" memberValueDatatype="130" unbalanced="0"/>
    <cacheHierarchy uniqueName="[FatoVendas].[FKTempo]" caption="FKTempo" attribute="1" defaultMemberUniqueName="[FatoVendas].[FKTempo].[All]" allUniqueName="[FatoVendas].[FKTempo].[All]" dimensionUniqueName="[FatoVendas]" displayFolder="" count="0" memberValueDatatype="130" unbalanced="0"/>
    <cacheHierarchy uniqueName="[FatoVendas].[FKProduto]" caption="FKProduto" attribute="1" defaultMemberUniqueName="[FatoVendas].[FKProduto].[All]" allUniqueName="[FatoVendas].[FKProduto].[All]" dimensionUniqueName="[FatoVendas]" displayFolder="" count="0" memberValueDatatype="130" unbalanced="0"/>
    <cacheHierarchy uniqueName="[FatoVendas].[FKClient]" caption="FKClient" attribute="1" defaultMemberUniqueName="[FatoVendas].[FKClient].[All]" allUniqueName="[FatoVendas].[FKClient].[All]" dimensionUniqueName="[FatoVendas]" displayFolder="" count="0" memberValueDatatype="130" unbalanced="0"/>
    <cacheHierarchy uniqueName="[FatoVendas].[FKVendedor]" caption="FKVendedor" attribute="1" defaultMemberUniqueName="[FatoVendas].[FKVendedor].[All]" allUniqueName="[FatoVendas].[FKVendedor].[All]" dimensionUniqueName="[FatoVendas]" displayFolder="" count="0" memberValueDatatype="130" unbalanced="0"/>
    <cacheHierarchy uniqueName="[FatoVendas].[Quantidade]" caption="Quantidade" attribute="1" defaultMemberUniqueName="[FatoVendas].[Quantidade].[All]" allUniqueName="[FatoVendas].[Quantidade].[All]" dimensionUniqueName="[FatoVendas]" displayFolder="" count="0" memberValueDatatype="20" unbalanced="0"/>
    <cacheHierarchy uniqueName="[FatoVendas].[ValorUnitário]" caption="ValorUnitário" attribute="1" defaultMemberUniqueName="[FatoVendas].[ValorUnitário].[All]" allUniqueName="[FatoVendas].[ValorUnitário].[All]" dimensionUniqueName="[FatoVendas]" displayFolder="" count="0" memberValueDatatype="5" unbalanced="0"/>
    <cacheHierarchy uniqueName="[FatoVendas].[Desconto(%)]" caption="Desconto(%)" attribute="1" defaultMemberUniqueName="[FatoVendas].[Desconto(%)].[All]" allUniqueName="[FatoVendas].[Desconto(%)].[All]" dimensionUniqueName="[FatoVendas]" displayFolder="" count="0" memberValueDatatype="5" unbalanced="0"/>
    <cacheHierarchy uniqueName="[DimTempo].[SellDate (Month Index)]" caption="SellDate (Month Index)" attribute="1" defaultMemberUniqueName="[DimTempo].[SellDate (Month Index)].[All]" allUniqueName="[DimTempo].[SellDate (Month Index)].[All]" dimensionUniqueName="[DimTempo]" displayFolder="" count="0" memberValueDatatype="20" unbalanced="0" hidden="1"/>
    <cacheHierarchy uniqueName="[Measures].[__XL_Count FatoVendas5]" caption="__XL_Count FatoVendas5" measure="1" displayFolder="" measureGroup="FatoVendas" count="0" hidden="1"/>
    <cacheHierarchy uniqueName="[Measures].[__XL_Count Table5]" caption="__XL_Count Table5" measure="1" displayFolder="" measureGroup="DimProduto" count="0" hidden="1"/>
    <cacheHierarchy uniqueName="[Measures].[__XL_Count Table6]" caption="__XL_Count Table6" measure="1" displayFolder="" measureGroup="DimCliente" count="0" hidden="1"/>
    <cacheHierarchy uniqueName="[Measures].[__XL_Count Table9]" caption="__XL_Count Table9" measure="1" displayFolder="" measureGroup="DimVendedor" count="0" hidden="1"/>
    <cacheHierarchy uniqueName="[Measures].[__XL_Count Table8]" caption="__XL_Count Table8" measure="1" displayFolder="" measureGroup="DimTempo" count="0" hidden="1"/>
    <cacheHierarchy uniqueName="[Measures].[__No measures defined]" caption="__No measures defined" measure="1" displayFolder="" count="0" hidden="1"/>
    <cacheHierarchy uniqueName="[Measures].[Sum of Quantidade]" caption="Sum of Quantidade" measure="1" displayFolder="" measureGroup="FatoVendas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ValorUnitário]" caption="Sum of ValorUnitário" measure="1" displayFolder="" measureGroup="FatoVendas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Desconto(%)]" caption="Sum of Desconto(%)" measure="1" displayFolder="" measureGroup="FatoVendas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</cacheHierarchies>
  <kpis count="0"/>
  <dimensions count="6">
    <dimension name="DimCliente" uniqueName="[DimCliente]" caption="DimCliente"/>
    <dimension name="DimProduto" uniqueName="[DimProduto]" caption="DimProduto"/>
    <dimension name="DimTempo" uniqueName="[DimTempo]" caption="DimTempo"/>
    <dimension name="DimVendedor" uniqueName="[DimVendedor]" caption="DimVendedor"/>
    <dimension name="FatoVendas" uniqueName="[FatoVendas]" caption="FatoVendas"/>
    <dimension measure="1" name="Measures" uniqueName="[Measures]" caption="Measures"/>
  </dimensions>
  <measureGroups count="5">
    <measureGroup name="DimCliente" caption="DimCliente"/>
    <measureGroup name="DimProduto" caption="DimProduto"/>
    <measureGroup name="DimTempo" caption="DimTempo"/>
    <measureGroup name="DimVendedor" caption="DimVendedor"/>
    <measureGroup name="FatoVendas" caption="FatoVendas"/>
  </measureGroups>
  <maps count="9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61986-8F2B-4E4E-8C61-930F0F4FD3BD}" name="PivotTable2" cacheId="163" applyNumberFormats="0" applyBorderFormats="0" applyFontFormats="0" applyPatternFormats="0" applyAlignmentFormats="0" applyWidthHeightFormats="1" dataCaption="Values" tag="f1664ec2-7e94-400a-9870-04a66c17426b" updatedVersion="8" minRefreshableVersion="3" useAutoFormatting="1" subtotalHiddenItems="1" itemPrintTitles="1" createdVersion="8" indent="0" outline="1" outlineData="1" multipleFieldFilters="0">
  <location ref="B3:B974" firstHeaderRow="1" firstDataRow="1" firstDataCol="1"/>
  <pivotFields count="10">
    <pivotField axis="axisRow" allDrilled="1" subtotalTop="0" showAll="0" dataSourceSort="1" defaultSubtotal="0">
      <items count="5">
        <item c="1" x="0"/>
        <item c="1" x="1"/>
        <item c="1" x="2"/>
        <item c="1" x="3"/>
        <item c="1" x="4"/>
      </items>
    </pivotField>
    <pivotField axis="axisRow" subtotalTop="0" showAll="0" dataSourceSort="1" defaultSubtotal="0"/>
    <pivotField axis="axisRow" subtotalTop="0" showAll="0" dataSourceSort="1" defaultSubtotal="0"/>
    <pivotField axis="axisRow" allDrilled="1" subtotalTop="0" showAll="0" dataSourceSort="1" defaultSubtotal="0">
      <items count="3">
        <item c="1" x="0" d="1"/>
        <item c="1" x="1"/>
        <item c="1" x="2"/>
      </items>
    </pivotField>
    <pivotField axis="axisRow" subtotalTop="0" showAll="0" dataSourceSort="1" defaultSubtotal="0">
      <items count="2">
        <item x="0"/>
        <item x="1"/>
      </items>
    </pivotField>
    <pivotField axis="axisRow" allDrilled="1" subtotalTop="0" showAll="0" dataSourceSort="1" defaultSubtotal="0">
      <items count="12">
        <item c="1" x="0" d="1"/>
        <item c="1" x="1" d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</items>
    </pivotField>
    <pivotField axis="axisRow" subtotalTop="0" showAll="0" dataSourceSort="1" defaultSubtotal="0">
      <items count="4">
        <item c="1" x="0" d="1"/>
        <item c="1" x="1" d="1"/>
        <item c="1" x="2"/>
        <item c="1" x="3"/>
      </items>
    </pivotField>
    <pivotField axis="axisRow" subtotalTop="0" showAll="0" dataSourceSort="1" defaultSubtotal="0">
      <items count="2">
        <item c="1" x="0"/>
        <item c="1" x="1" d="1"/>
      </items>
    </pivotField>
    <pivotField axis="axisRow" subtotalTop="0" showAll="0" dataSourceSort="1" defaultSubtotal="0">
      <items count="1">
        <item x="0"/>
      </items>
    </pivotField>
    <pivotField axis="axisRow" allDrilled="1" subtotalTop="0" showAll="0" dataSourceSort="1" defaultSubtotal="0">
      <items count="2">
        <item x="0"/>
        <item x="1"/>
      </items>
    </pivotField>
  </pivotFields>
  <rowFields count="8">
    <field x="0"/>
    <field x="3"/>
    <field x="4"/>
    <field x="5"/>
    <field x="6"/>
    <field x="7"/>
    <field x="8"/>
    <field x="9"/>
  </rowFields>
  <rowItems count="971">
    <i>
      <x/>
    </i>
    <i r="1">
      <x/>
    </i>
    <i r="2">
      <x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2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2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>
      <x v="1"/>
    </i>
    <i r="1">
      <x/>
    </i>
    <i r="2">
      <x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2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2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>
      <x v="2"/>
    </i>
    <i r="1">
      <x/>
    </i>
    <i r="2">
      <x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2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2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>
      <x v="3"/>
    </i>
    <i r="1">
      <x/>
    </i>
    <i r="2">
      <x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2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2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>
      <x v="4"/>
    </i>
    <i r="1">
      <x/>
    </i>
    <i r="2">
      <x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2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1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r="1">
      <x v="2"/>
    </i>
    <i r="3">
      <x/>
    </i>
    <i r="4">
      <x/>
    </i>
    <i r="5">
      <x/>
    </i>
    <i r="7">
      <x/>
    </i>
    <i r="7">
      <x v="1"/>
    </i>
    <i r="4">
      <x v="1"/>
    </i>
    <i r="5">
      <x v="1"/>
    </i>
    <i r="6">
      <x/>
    </i>
    <i r="7">
      <x/>
    </i>
    <i r="7">
      <x v="1"/>
    </i>
    <i r="3">
      <x v="1"/>
    </i>
    <i r="4">
      <x v="2"/>
    </i>
    <i r="7">
      <x/>
    </i>
    <i r="7">
      <x v="1"/>
    </i>
    <i r="4">
      <x v="3"/>
    </i>
    <i r="7">
      <x/>
    </i>
    <i r="7">
      <x v="1"/>
    </i>
    <i r="3">
      <x v="2"/>
    </i>
    <i r="7">
      <x/>
    </i>
    <i r="7">
      <x v="1"/>
    </i>
    <i r="3">
      <x v="3"/>
    </i>
    <i r="7">
      <x/>
    </i>
    <i r="7">
      <x v="1"/>
    </i>
    <i r="3">
      <x v="4"/>
    </i>
    <i r="7">
      <x/>
    </i>
    <i r="7">
      <x v="1"/>
    </i>
    <i r="3">
      <x v="5"/>
    </i>
    <i r="7">
      <x/>
    </i>
    <i r="7">
      <x v="1"/>
    </i>
    <i r="3">
      <x v="6"/>
    </i>
    <i r="7">
      <x/>
    </i>
    <i r="7">
      <x v="1"/>
    </i>
    <i r="3">
      <x v="7"/>
    </i>
    <i r="7">
      <x/>
    </i>
    <i r="7">
      <x v="1"/>
    </i>
    <i r="3">
      <x v="8"/>
    </i>
    <i r="7">
      <x/>
    </i>
    <i r="7">
      <x v="1"/>
    </i>
    <i r="3">
      <x v="9"/>
    </i>
    <i r="7">
      <x/>
    </i>
    <i r="7">
      <x v="1"/>
    </i>
    <i r="3">
      <x v="10"/>
    </i>
    <i r="7">
      <x/>
    </i>
    <i r="7">
      <x v="1"/>
    </i>
    <i r="3">
      <x v="11"/>
    </i>
    <i r="7">
      <x/>
    </i>
    <i r="7">
      <x v="1"/>
    </i>
    <i t="grand">
      <x/>
    </i>
  </rowItems>
  <pivotHierarchies count="43">
    <pivotHierarchy dragToData="1"/>
    <pivotHierarchy dragToData="1"/>
    <pivotHierarchy dragToData="1"/>
    <pivotHierarchy dragToData="1"/>
    <pivotHierarchy dragToData="1"/>
    <pivotHierarchy/>
    <pivotHierarchy dragToData="1"/>
    <pivotHierarchy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5"/>
    <rowHierarchyUsage hierarchyUsage="7"/>
    <rowHierarchyUsage hierarchyUsage="11"/>
    <rowHierarchyUsage hierarchyUsage="2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FatoVendas_Draft" type="1"/>
        <x15:activeTabTopLevelEntity name="[DimCliente]"/>
        <x15:activeTabTopLevelEntity name="[DimTempo]"/>
        <x15:activeTabTopLevelEntity name="[DimProduto]"/>
        <x15:activeTabTopLevelEntity name="[FatoVendas]"/>
        <x15:activeTabTopLevelEntity name="[DimVendedo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8D0F1-3874-448B-B0C6-2F393A81B4D6}" name="FatoVendas" displayName="FatoVendas" ref="A1:H51" totalsRowShown="0" headerRowDxfId="40" headerRowBorderDxfId="38" tableBorderDxfId="39">
  <autoFilter ref="A1:H51" xr:uid="{FC77EA32-AC7E-46A4-9A6D-FF898E40280E}"/>
  <tableColumns count="8">
    <tableColumn id="14" xr3:uid="{3A28568D-DF1C-42C3-9415-15AADDA07752}" name="VendaID" dataDxfId="37"/>
    <tableColumn id="19" xr3:uid="{C6591C44-16D7-4DA7-B390-7736B5D3C289}" name="FKTempo" dataDxfId="36"/>
    <tableColumn id="16" xr3:uid="{3D9D8AA2-7E81-4F6B-AAB6-C46C835274A3}" name="FKProduto" dataDxfId="35"/>
    <tableColumn id="17" xr3:uid="{7FBDF27F-34B1-46E9-822C-23EBE6C3940B}" name="FKClient" dataDxfId="34"/>
    <tableColumn id="18" xr3:uid="{83EEF96A-2D43-42A0-B384-E2FCC27F67BD}" name="FKVendedor" dataDxfId="33"/>
    <tableColumn id="11" xr3:uid="{F4B84BD9-6044-4D41-8C80-0E7A7E5A702E}" name="Quantidade"/>
    <tableColumn id="12" xr3:uid="{0549F13C-CA2B-4BDF-8567-12E68D53C89C}" name="ValorUnitário"/>
    <tableColumn id="13" xr3:uid="{F9AE7C8C-6D53-4EB0-BD48-EC082FFD162B}" name="Desconto(%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7EA32-AC7E-46A4-9A6D-FF898E40280E}" name="FatoVendas_Draft" displayName="FatoVendas_Draft" ref="A1:R51" totalsRowShown="0" headerRowDxfId="47" headerRowBorderDxfId="48" tableBorderDxfId="49">
  <autoFilter ref="A1:R51" xr:uid="{FC77EA32-AC7E-46A4-9A6D-FF898E40280E}"/>
  <tableColumns count="18">
    <tableColumn id="14" xr3:uid="{BA997DD6-20A0-4332-A242-CF5FEE53662C}" name="VendaID" dataDxfId="41"/>
    <tableColumn id="19" xr3:uid="{3C362816-1870-4CE3-897A-04ED3273D3EC}" name="IDTempo" dataDxfId="45">
      <calculatedColumnFormula array="1">_xlfn.XLOOKUP(FatoVendas_Draft[[#This Row],[DataVenda]],_xlfn.ANCHORARRAY(DimTempo!$B$2),DimTempo!$A$2:$A$49,,0)</calculatedColumnFormula>
    </tableColumn>
    <tableColumn id="1" xr3:uid="{95753251-52BD-4D0D-ACAE-ED1CEB4DB5AD}" name="DataVenda" dataDxfId="46"/>
    <tableColumn id="16" xr3:uid="{8307C2F1-2DB0-467C-9D1F-659A38DAFD42}" name="IDProduto" dataDxfId="44">
      <calculatedColumnFormula array="1">_xlfn.XLOOKUP(FatoVendas_Draft[[#This Row],[Produto]],_xlfn.ANCHORARRAY(DimProduto!$B$2),DimProduto!$A$2:$A$8,,0)</calculatedColumnFormula>
    </tableColumn>
    <tableColumn id="2" xr3:uid="{DE415A96-8C7B-4C09-94DB-5D0AEEF7C71F}" name="Produto"/>
    <tableColumn id="3" xr3:uid="{89775FC0-CB44-46A6-AC9A-2477B20979CB}" name="SubCategoria"/>
    <tableColumn id="4" xr3:uid="{8FDFFF3D-9D7B-435C-96D4-BFDB396A0B9A}" name="Categoria"/>
    <tableColumn id="17" xr3:uid="{F1709585-C11A-49AF-B519-E984623ED63E}" name="IDClient" dataDxfId="43">
      <calculatedColumnFormula array="1">_xlfn.XLOOKUP(FatoVendas_Draft[[#This Row],[Cliente]],_xlfn.ANCHORARRAY(DimCliente!$B$2),DimCliente!$A$2:$A$6,,0)</calculatedColumnFormula>
    </tableColumn>
    <tableColumn id="5" xr3:uid="{2BE1BCC3-5C3E-4236-8E3F-60AC029E40C9}" name="Cliente"/>
    <tableColumn id="6" xr3:uid="{24F65839-4C7F-48A9-836F-67463FCAF877}" name="Cidade"/>
    <tableColumn id="7" xr3:uid="{B15C7D08-B2CB-47A7-A0EB-FEA5C06807E2}" name="Distrito"/>
    <tableColumn id="8" xr3:uid="{FBF8918A-22DC-4975-924C-53EEE6328873}" name="País"/>
    <tableColumn id="18" xr3:uid="{22E9EE07-7405-49A4-AF97-A7D93791BAD7}" name="IDVendedor" dataDxfId="42">
      <calculatedColumnFormula array="1">_xlfn.XLOOKUP(FatoVendas_Draft[[#This Row],[Vendedor]],_xlfn.ANCHORARRAY(DimVendedor!$B$2),DimVendedor!$A$2:$A$5,,0)</calculatedColumnFormula>
    </tableColumn>
    <tableColumn id="9" xr3:uid="{3225BF2F-E81E-4133-A0B9-7F4470AA519A}" name="Vendedor"/>
    <tableColumn id="10" xr3:uid="{71645F97-514A-4892-88CC-1DE50D0C84A9}" name="Departamento"/>
    <tableColumn id="11" xr3:uid="{AD73048A-FF51-49BC-BD2F-B8C85BE3FE9B}" name="Quantidade"/>
    <tableColumn id="12" xr3:uid="{A674F1B6-4289-4E15-9ED1-17DA360D157A}" name="ValorUnitário"/>
    <tableColumn id="13" xr3:uid="{1D1DB369-314C-4F76-956E-2B490C3CDE10}" name="Desconto(%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29C94-C91E-475D-979E-E47F93621F48}" name="DimProducto" displayName="DimProducto" ref="A1:D8" totalsRowShown="0" headerRowDxfId="25" headerRowBorderDxfId="31" tableBorderDxfId="32" totalsRowBorderDxfId="30">
  <autoFilter ref="A1:D8" xr:uid="{E3229C94-C91E-475D-979E-E47F93621F48}"/>
  <tableColumns count="4">
    <tableColumn id="1" xr3:uid="{1026CFB7-EB08-4EE9-AC8C-6113EEBCAB0E}" name="ProductID" dataDxfId="29"/>
    <tableColumn id="2" xr3:uid="{D080B54B-5426-48C2-B47E-3BC9E67FAA0A}" name="Product" dataDxfId="28"/>
    <tableColumn id="3" xr3:uid="{D3CBC32B-1A5E-42D9-9B18-78ED2A59B078}" name="SubCategory" dataDxfId="27"/>
    <tableColumn id="4" xr3:uid="{DBD5BCB0-37C5-4224-A199-A30D6C4E3E25}" name="Category" dataDxfId="2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74F134-FE59-498F-907E-7E045595E577}" name="DimCliente" displayName="DimCliente" ref="A1:E6" totalsRowShown="0" headerRowDxfId="16" headerRowBorderDxfId="23" tableBorderDxfId="24" totalsRowBorderDxfId="22">
  <autoFilter ref="A1:E6" xr:uid="{2774F134-FE59-498F-907E-7E045595E577}"/>
  <tableColumns count="5">
    <tableColumn id="1" xr3:uid="{9CDDC6C2-6554-45A3-BDC7-933A8E5B23D2}" name="ClientID" dataDxfId="21"/>
    <tableColumn id="2" xr3:uid="{24E1074F-2039-44D4-A25C-8FB4CD428C36}" name="Client" dataDxfId="20"/>
    <tableColumn id="3" xr3:uid="{F7B000FE-AE11-4132-AF86-59C359AB7BB7}" name="City" dataDxfId="19"/>
    <tableColumn id="4" xr3:uid="{D64C71BB-63DD-4316-988D-3A1EA945D25F}" name="District" dataDxfId="18"/>
    <tableColumn id="5" xr3:uid="{5BAE29EA-DED6-4835-8D32-E90BD3A3B8B2}" name="Country" dataDxfId="1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91BB9F-DA42-4C43-8342-CDF0B88F4AA0}" name="DimVendedor" displayName="DimVendedor" ref="A1:C5" totalsRowShown="0" headerRowDxfId="2" headerRowBorderDxfId="7" tableBorderDxfId="8" totalsRowBorderDxfId="6">
  <autoFilter ref="A1:C5" xr:uid="{8191BB9F-DA42-4C43-8342-CDF0B88F4AA0}"/>
  <tableColumns count="3">
    <tableColumn id="1" xr3:uid="{55F55BED-0C6B-4F3E-A0B0-75FD0D7AB8A9}" name="VendorID" dataDxfId="5"/>
    <tableColumn id="2" xr3:uid="{DD2287FA-3C7C-4DC7-9746-0DDA2E6E365B}" name="Vendor" dataDxfId="4"/>
    <tableColumn id="3" xr3:uid="{E31B86F0-25B6-436A-811C-C53D2E20FE68}" name="Department" dataDxfId="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1A297-8E8B-4A5D-9599-7A333DE5DFF4}" name="DimTempo" displayName="DimTempo" ref="A1:F49" totalsRowShown="0" headerRowDxfId="9" dataDxfId="10" tableBorderDxfId="15">
  <autoFilter ref="A1:F49" xr:uid="{1051A297-8E8B-4A5D-9599-7A333DE5DFF4}"/>
  <tableColumns count="6">
    <tableColumn id="1" xr3:uid="{82E604B7-BAE8-4481-B3E1-1C049FADF202}" name="TimeID" dataDxfId="14"/>
    <tableColumn id="2" xr3:uid="{93549F62-A9D3-4BE6-9B50-10CC2947C3E8}" name="SellDate" dataDxfId="13"/>
    <tableColumn id="3" xr3:uid="{325B2AF2-52CE-4EC4-90D4-9BE39B233141}" name="Month" dataDxfId="12"/>
    <tableColumn id="4" xr3:uid="{C7F51E90-B5C9-4756-B40D-81EB72269D12}" name="Year" dataDxfId="11"/>
    <tableColumn id="5" xr3:uid="{AFFA0497-B542-4C36-87BC-549A46EFC225}" name="Trimester" dataDxfId="1">
      <calculatedColumnFormula>"Q"&amp;DimTempo[[#This Row],[Trimester]]</calculatedColumnFormula>
    </tableColumn>
    <tableColumn id="6" xr3:uid="{97453C65-0C94-4241-B519-7765E7429C40}" name="Semester" dataDxfId="0">
      <calculatedColumnFormula>"S"&amp;DimTempo[[#This Row],[Semester]]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8AFF-7D65-4EB1-AB89-72D75F4BD747}">
  <dimension ref="A1:H51"/>
  <sheetViews>
    <sheetView workbookViewId="0">
      <selection activeCell="E2" sqref="E2"/>
    </sheetView>
  </sheetViews>
  <sheetFormatPr defaultRowHeight="14.5" x14ac:dyDescent="0.35"/>
  <cols>
    <col min="1" max="1" width="12.1796875" style="13" customWidth="1"/>
    <col min="2" max="2" width="12.1796875" style="9" customWidth="1"/>
    <col min="3" max="3" width="14.6328125" style="9" customWidth="1"/>
    <col min="4" max="4" width="13.54296875" style="9" customWidth="1"/>
    <col min="5" max="5" width="15.08984375" style="9" customWidth="1"/>
    <col min="6" max="6" width="12.7265625" customWidth="1"/>
    <col min="7" max="7" width="14.08984375" customWidth="1"/>
    <col min="8" max="8" width="13.453125" customWidth="1"/>
  </cols>
  <sheetData>
    <row r="1" spans="1:8" x14ac:dyDescent="0.35">
      <c r="A1" s="3" t="s">
        <v>49</v>
      </c>
      <c r="B1" s="10" t="s">
        <v>206</v>
      </c>
      <c r="C1" s="10" t="s">
        <v>207</v>
      </c>
      <c r="D1" s="10" t="s">
        <v>208</v>
      </c>
      <c r="E1" s="10" t="s">
        <v>209</v>
      </c>
      <c r="F1" s="2" t="s">
        <v>10</v>
      </c>
      <c r="G1" s="2" t="s">
        <v>11</v>
      </c>
      <c r="H1" s="2" t="s">
        <v>12</v>
      </c>
    </row>
    <row r="2" spans="1:8" x14ac:dyDescent="0.35">
      <c r="A2" s="12" t="s">
        <v>50</v>
      </c>
      <c r="B2" s="11" t="s">
        <v>128</v>
      </c>
      <c r="C2" s="11" t="s">
        <v>110</v>
      </c>
      <c r="D2" s="11" t="s">
        <v>105</v>
      </c>
      <c r="E2" s="11" t="s">
        <v>124</v>
      </c>
      <c r="F2">
        <v>16</v>
      </c>
      <c r="G2">
        <v>22.46</v>
      </c>
      <c r="H2">
        <v>0.05</v>
      </c>
    </row>
    <row r="3" spans="1:8" x14ac:dyDescent="0.35">
      <c r="A3" s="12" t="s">
        <v>51</v>
      </c>
      <c r="B3" s="11" t="s">
        <v>129</v>
      </c>
      <c r="C3" s="11" t="s">
        <v>111</v>
      </c>
      <c r="D3" s="11" t="s">
        <v>106</v>
      </c>
      <c r="E3" s="11" t="s">
        <v>125</v>
      </c>
      <c r="F3">
        <v>14</v>
      </c>
      <c r="G3">
        <v>31.95</v>
      </c>
      <c r="H3">
        <v>0</v>
      </c>
    </row>
    <row r="4" spans="1:8" x14ac:dyDescent="0.35">
      <c r="A4" s="12" t="s">
        <v>52</v>
      </c>
      <c r="B4" s="11" t="s">
        <v>130</v>
      </c>
      <c r="C4" s="11" t="s">
        <v>110</v>
      </c>
      <c r="D4" s="11" t="s">
        <v>106</v>
      </c>
      <c r="E4" s="11" t="s">
        <v>126</v>
      </c>
      <c r="F4">
        <v>12</v>
      </c>
      <c r="G4">
        <v>46</v>
      </c>
      <c r="H4">
        <v>0.05</v>
      </c>
    </row>
    <row r="5" spans="1:8" x14ac:dyDescent="0.35">
      <c r="A5" s="12" t="s">
        <v>53</v>
      </c>
      <c r="B5" s="11" t="s">
        <v>131</v>
      </c>
      <c r="C5" s="11" t="s">
        <v>112</v>
      </c>
      <c r="D5" s="11" t="s">
        <v>105</v>
      </c>
      <c r="E5" s="11" t="s">
        <v>127</v>
      </c>
      <c r="F5">
        <v>19</v>
      </c>
      <c r="G5">
        <v>31.42</v>
      </c>
      <c r="H5">
        <v>0.05</v>
      </c>
    </row>
    <row r="6" spans="1:8" x14ac:dyDescent="0.35">
      <c r="A6" s="12" t="s">
        <v>54</v>
      </c>
      <c r="B6" s="11" t="s">
        <v>132</v>
      </c>
      <c r="C6" s="11" t="s">
        <v>111</v>
      </c>
      <c r="D6" s="11" t="s">
        <v>105</v>
      </c>
      <c r="E6" s="11" t="s">
        <v>127</v>
      </c>
      <c r="F6">
        <v>2</v>
      </c>
      <c r="G6">
        <v>15.57</v>
      </c>
      <c r="H6">
        <v>0.05</v>
      </c>
    </row>
    <row r="7" spans="1:8" x14ac:dyDescent="0.35">
      <c r="A7" s="12" t="s">
        <v>55</v>
      </c>
      <c r="B7" s="11" t="s">
        <v>133</v>
      </c>
      <c r="C7" s="11" t="s">
        <v>113</v>
      </c>
      <c r="D7" s="11" t="s">
        <v>107</v>
      </c>
      <c r="E7" s="11" t="s">
        <v>124</v>
      </c>
      <c r="F7">
        <v>18</v>
      </c>
      <c r="G7">
        <v>35.090000000000003</v>
      </c>
      <c r="H7">
        <v>0.05</v>
      </c>
    </row>
    <row r="8" spans="1:8" x14ac:dyDescent="0.35">
      <c r="A8" s="12" t="s">
        <v>56</v>
      </c>
      <c r="B8" s="11" t="s">
        <v>134</v>
      </c>
      <c r="C8" s="11" t="s">
        <v>113</v>
      </c>
      <c r="D8" s="11" t="s">
        <v>108</v>
      </c>
      <c r="E8" s="11" t="s">
        <v>125</v>
      </c>
      <c r="F8">
        <v>4</v>
      </c>
      <c r="G8">
        <v>42.18</v>
      </c>
      <c r="H8">
        <v>0</v>
      </c>
    </row>
    <row r="9" spans="1:8" x14ac:dyDescent="0.35">
      <c r="A9" s="12" t="s">
        <v>57</v>
      </c>
      <c r="B9" s="11" t="s">
        <v>135</v>
      </c>
      <c r="C9" s="11" t="s">
        <v>110</v>
      </c>
      <c r="D9" s="11" t="s">
        <v>108</v>
      </c>
      <c r="E9" s="11" t="s">
        <v>126</v>
      </c>
      <c r="F9">
        <v>15</v>
      </c>
      <c r="G9">
        <v>38.659999999999997</v>
      </c>
      <c r="H9">
        <v>0.05</v>
      </c>
    </row>
    <row r="10" spans="1:8" x14ac:dyDescent="0.35">
      <c r="A10" s="12" t="s">
        <v>58</v>
      </c>
      <c r="B10" s="11" t="s">
        <v>136</v>
      </c>
      <c r="C10" s="11" t="s">
        <v>110</v>
      </c>
      <c r="D10" s="11" t="s">
        <v>106</v>
      </c>
      <c r="E10" s="11" t="s">
        <v>125</v>
      </c>
      <c r="F10">
        <v>7</v>
      </c>
      <c r="G10">
        <v>6.59</v>
      </c>
      <c r="H10">
        <v>0.1</v>
      </c>
    </row>
    <row r="11" spans="1:8" x14ac:dyDescent="0.35">
      <c r="A11" s="12" t="s">
        <v>59</v>
      </c>
      <c r="B11" s="11" t="s">
        <v>137</v>
      </c>
      <c r="C11" s="11" t="s">
        <v>114</v>
      </c>
      <c r="D11" s="11" t="s">
        <v>109</v>
      </c>
      <c r="E11" s="11" t="s">
        <v>124</v>
      </c>
      <c r="F11">
        <v>4</v>
      </c>
      <c r="G11">
        <v>49.73</v>
      </c>
      <c r="H11">
        <v>0.05</v>
      </c>
    </row>
    <row r="12" spans="1:8" x14ac:dyDescent="0.35">
      <c r="A12" s="12" t="s">
        <v>60</v>
      </c>
      <c r="B12" s="11" t="s">
        <v>138</v>
      </c>
      <c r="C12" s="11" t="s">
        <v>115</v>
      </c>
      <c r="D12" s="11" t="s">
        <v>107</v>
      </c>
      <c r="E12" s="11" t="s">
        <v>127</v>
      </c>
      <c r="F12">
        <v>15</v>
      </c>
      <c r="G12">
        <v>9.35</v>
      </c>
      <c r="H12">
        <v>0</v>
      </c>
    </row>
    <row r="13" spans="1:8" x14ac:dyDescent="0.35">
      <c r="A13" s="12" t="s">
        <v>61</v>
      </c>
      <c r="B13" s="11" t="s">
        <v>139</v>
      </c>
      <c r="C13" s="11" t="s">
        <v>113</v>
      </c>
      <c r="D13" s="11" t="s">
        <v>108</v>
      </c>
      <c r="E13" s="11" t="s">
        <v>124</v>
      </c>
      <c r="F13">
        <v>4</v>
      </c>
      <c r="G13">
        <v>28.61</v>
      </c>
      <c r="H13">
        <v>0</v>
      </c>
    </row>
    <row r="14" spans="1:8" x14ac:dyDescent="0.35">
      <c r="A14" s="12" t="s">
        <v>62</v>
      </c>
      <c r="B14" s="11" t="s">
        <v>140</v>
      </c>
      <c r="C14" s="11" t="s">
        <v>110</v>
      </c>
      <c r="D14" s="11" t="s">
        <v>106</v>
      </c>
      <c r="E14" s="11" t="s">
        <v>127</v>
      </c>
      <c r="F14">
        <v>13</v>
      </c>
      <c r="G14">
        <v>20.25</v>
      </c>
      <c r="H14">
        <v>0.1</v>
      </c>
    </row>
    <row r="15" spans="1:8" x14ac:dyDescent="0.35">
      <c r="A15" s="12" t="s">
        <v>63</v>
      </c>
      <c r="B15" s="11" t="s">
        <v>141</v>
      </c>
      <c r="C15" s="11" t="s">
        <v>115</v>
      </c>
      <c r="D15" s="11" t="s">
        <v>106</v>
      </c>
      <c r="E15" s="11" t="s">
        <v>124</v>
      </c>
      <c r="F15">
        <v>5</v>
      </c>
      <c r="G15">
        <v>35.200000000000003</v>
      </c>
      <c r="H15">
        <v>0</v>
      </c>
    </row>
    <row r="16" spans="1:8" x14ac:dyDescent="0.35">
      <c r="A16" s="12" t="s">
        <v>64</v>
      </c>
      <c r="B16" s="11" t="s">
        <v>142</v>
      </c>
      <c r="C16" s="11" t="s">
        <v>113</v>
      </c>
      <c r="D16" s="11" t="s">
        <v>107</v>
      </c>
      <c r="E16" s="11" t="s">
        <v>124</v>
      </c>
      <c r="F16">
        <v>14</v>
      </c>
      <c r="G16">
        <v>3.41</v>
      </c>
      <c r="H16">
        <v>0.1</v>
      </c>
    </row>
    <row r="17" spans="1:8" x14ac:dyDescent="0.35">
      <c r="A17" s="12" t="s">
        <v>65</v>
      </c>
      <c r="B17" s="11" t="s">
        <v>143</v>
      </c>
      <c r="C17" s="11" t="s">
        <v>110</v>
      </c>
      <c r="D17" s="11" t="s">
        <v>108</v>
      </c>
      <c r="E17" s="11" t="s">
        <v>125</v>
      </c>
      <c r="F17">
        <v>7</v>
      </c>
      <c r="G17">
        <v>17.46</v>
      </c>
      <c r="H17">
        <v>0.1</v>
      </c>
    </row>
    <row r="18" spans="1:8" x14ac:dyDescent="0.35">
      <c r="A18" s="12" t="s">
        <v>66</v>
      </c>
      <c r="B18" s="11" t="s">
        <v>144</v>
      </c>
      <c r="C18" s="11" t="s">
        <v>111</v>
      </c>
      <c r="D18" s="11" t="s">
        <v>106</v>
      </c>
      <c r="E18" s="11" t="s">
        <v>127</v>
      </c>
      <c r="F18">
        <v>11</v>
      </c>
      <c r="G18">
        <v>41.26</v>
      </c>
      <c r="H18">
        <v>0.05</v>
      </c>
    </row>
    <row r="19" spans="1:8" x14ac:dyDescent="0.35">
      <c r="A19" s="12" t="s">
        <v>67</v>
      </c>
      <c r="B19" s="11" t="s">
        <v>145</v>
      </c>
      <c r="C19" s="11" t="s">
        <v>111</v>
      </c>
      <c r="D19" s="11" t="s">
        <v>109</v>
      </c>
      <c r="E19" s="11" t="s">
        <v>127</v>
      </c>
      <c r="F19">
        <v>10</v>
      </c>
      <c r="G19">
        <v>10.210000000000001</v>
      </c>
      <c r="H19">
        <v>0.05</v>
      </c>
    </row>
    <row r="20" spans="1:8" x14ac:dyDescent="0.35">
      <c r="A20" s="12" t="s">
        <v>68</v>
      </c>
      <c r="B20" s="11" t="s">
        <v>146</v>
      </c>
      <c r="C20" s="11" t="s">
        <v>112</v>
      </c>
      <c r="D20" s="11" t="s">
        <v>108</v>
      </c>
      <c r="E20" s="11" t="s">
        <v>124</v>
      </c>
      <c r="F20">
        <v>15</v>
      </c>
      <c r="G20">
        <v>29.87</v>
      </c>
      <c r="H20">
        <v>0.05</v>
      </c>
    </row>
    <row r="21" spans="1:8" x14ac:dyDescent="0.35">
      <c r="A21" s="12" t="s">
        <v>69</v>
      </c>
      <c r="B21" s="11" t="s">
        <v>147</v>
      </c>
      <c r="C21" s="11" t="s">
        <v>114</v>
      </c>
      <c r="D21" s="11" t="s">
        <v>105</v>
      </c>
      <c r="E21" s="11" t="s">
        <v>125</v>
      </c>
      <c r="F21">
        <v>15</v>
      </c>
      <c r="G21">
        <v>18.760000000000002</v>
      </c>
      <c r="H21">
        <v>0.1</v>
      </c>
    </row>
    <row r="22" spans="1:8" x14ac:dyDescent="0.35">
      <c r="A22" s="12" t="s">
        <v>70</v>
      </c>
      <c r="B22" s="11" t="s">
        <v>148</v>
      </c>
      <c r="C22" s="11" t="s">
        <v>112</v>
      </c>
      <c r="D22" s="11" t="s">
        <v>108</v>
      </c>
      <c r="E22" s="11" t="s">
        <v>127</v>
      </c>
      <c r="F22">
        <v>4</v>
      </c>
      <c r="G22">
        <v>36.33</v>
      </c>
      <c r="H22">
        <v>0</v>
      </c>
    </row>
    <row r="23" spans="1:8" x14ac:dyDescent="0.35">
      <c r="A23" s="12" t="s">
        <v>71</v>
      </c>
      <c r="B23" s="11" t="s">
        <v>149</v>
      </c>
      <c r="C23" s="11" t="s">
        <v>115</v>
      </c>
      <c r="D23" s="11" t="s">
        <v>109</v>
      </c>
      <c r="E23" s="11" t="s">
        <v>125</v>
      </c>
      <c r="F23">
        <v>4</v>
      </c>
      <c r="G23">
        <v>37.090000000000003</v>
      </c>
      <c r="H23">
        <v>0.1</v>
      </c>
    </row>
    <row r="24" spans="1:8" x14ac:dyDescent="0.35">
      <c r="A24" s="12" t="s">
        <v>72</v>
      </c>
      <c r="B24" s="11" t="s">
        <v>150</v>
      </c>
      <c r="C24" s="11" t="s">
        <v>112</v>
      </c>
      <c r="D24" s="11" t="s">
        <v>108</v>
      </c>
      <c r="E24" s="11" t="s">
        <v>126</v>
      </c>
      <c r="F24">
        <v>15</v>
      </c>
      <c r="G24">
        <v>41.66</v>
      </c>
      <c r="H24">
        <v>0.1</v>
      </c>
    </row>
    <row r="25" spans="1:8" x14ac:dyDescent="0.35">
      <c r="A25" s="12" t="s">
        <v>73</v>
      </c>
      <c r="B25" s="11" t="s">
        <v>151</v>
      </c>
      <c r="C25" s="11" t="s">
        <v>116</v>
      </c>
      <c r="D25" s="11" t="s">
        <v>109</v>
      </c>
      <c r="E25" s="11" t="s">
        <v>125</v>
      </c>
      <c r="F25">
        <v>17</v>
      </c>
      <c r="G25">
        <v>45.74</v>
      </c>
      <c r="H25">
        <v>0</v>
      </c>
    </row>
    <row r="26" spans="1:8" x14ac:dyDescent="0.35">
      <c r="A26" s="12" t="s">
        <v>74</v>
      </c>
      <c r="B26" s="11" t="s">
        <v>152</v>
      </c>
      <c r="C26" s="11" t="s">
        <v>111</v>
      </c>
      <c r="D26" s="11" t="s">
        <v>107</v>
      </c>
      <c r="E26" s="11" t="s">
        <v>124</v>
      </c>
      <c r="F26">
        <v>10</v>
      </c>
      <c r="G26">
        <v>4.6900000000000004</v>
      </c>
      <c r="H26">
        <v>0.05</v>
      </c>
    </row>
    <row r="27" spans="1:8" x14ac:dyDescent="0.35">
      <c r="A27" s="12" t="s">
        <v>75</v>
      </c>
      <c r="B27" s="11" t="s">
        <v>153</v>
      </c>
      <c r="C27" s="11" t="s">
        <v>116</v>
      </c>
      <c r="D27" s="11" t="s">
        <v>106</v>
      </c>
      <c r="E27" s="11" t="s">
        <v>127</v>
      </c>
      <c r="F27">
        <v>16</v>
      </c>
      <c r="G27">
        <v>4.33</v>
      </c>
      <c r="H27">
        <v>0.1</v>
      </c>
    </row>
    <row r="28" spans="1:8" x14ac:dyDescent="0.35">
      <c r="A28" s="12" t="s">
        <v>76</v>
      </c>
      <c r="B28" s="11" t="s">
        <v>154</v>
      </c>
      <c r="C28" s="11" t="s">
        <v>114</v>
      </c>
      <c r="D28" s="11" t="s">
        <v>106</v>
      </c>
      <c r="E28" s="11" t="s">
        <v>126</v>
      </c>
      <c r="F28">
        <v>17</v>
      </c>
      <c r="G28">
        <v>40.75</v>
      </c>
      <c r="H28">
        <v>0.1</v>
      </c>
    </row>
    <row r="29" spans="1:8" x14ac:dyDescent="0.35">
      <c r="A29" s="12" t="s">
        <v>77</v>
      </c>
      <c r="B29" s="11" t="s">
        <v>155</v>
      </c>
      <c r="C29" s="11" t="s">
        <v>116</v>
      </c>
      <c r="D29" s="11" t="s">
        <v>108</v>
      </c>
      <c r="E29" s="11" t="s">
        <v>126</v>
      </c>
      <c r="F29">
        <v>18</v>
      </c>
      <c r="G29">
        <v>33.909999999999997</v>
      </c>
      <c r="H29">
        <v>0.05</v>
      </c>
    </row>
    <row r="30" spans="1:8" x14ac:dyDescent="0.35">
      <c r="A30" s="12" t="s">
        <v>78</v>
      </c>
      <c r="B30" s="11" t="s">
        <v>156</v>
      </c>
      <c r="C30" s="11" t="s">
        <v>114</v>
      </c>
      <c r="D30" s="11" t="s">
        <v>107</v>
      </c>
      <c r="E30" s="11" t="s">
        <v>127</v>
      </c>
      <c r="F30">
        <v>1</v>
      </c>
      <c r="G30">
        <v>10.69</v>
      </c>
      <c r="H30">
        <v>0.05</v>
      </c>
    </row>
    <row r="31" spans="1:8" x14ac:dyDescent="0.35">
      <c r="A31" s="12" t="s">
        <v>79</v>
      </c>
      <c r="B31" s="11" t="s">
        <v>157</v>
      </c>
      <c r="C31" s="11" t="s">
        <v>110</v>
      </c>
      <c r="D31" s="11" t="s">
        <v>109</v>
      </c>
      <c r="E31" s="11" t="s">
        <v>127</v>
      </c>
      <c r="F31">
        <v>8</v>
      </c>
      <c r="G31">
        <v>30.03</v>
      </c>
      <c r="H31">
        <v>0.1</v>
      </c>
    </row>
    <row r="32" spans="1:8" x14ac:dyDescent="0.35">
      <c r="A32" s="12" t="s">
        <v>80</v>
      </c>
      <c r="B32" s="11" t="s">
        <v>131</v>
      </c>
      <c r="C32" s="11" t="s">
        <v>116</v>
      </c>
      <c r="D32" s="11" t="s">
        <v>108</v>
      </c>
      <c r="E32" s="11" t="s">
        <v>124</v>
      </c>
      <c r="F32">
        <v>10</v>
      </c>
      <c r="G32">
        <v>38.03</v>
      </c>
      <c r="H32">
        <v>0</v>
      </c>
    </row>
    <row r="33" spans="1:8" x14ac:dyDescent="0.35">
      <c r="A33" s="12" t="s">
        <v>81</v>
      </c>
      <c r="B33" s="11" t="s">
        <v>158</v>
      </c>
      <c r="C33" s="11" t="s">
        <v>116</v>
      </c>
      <c r="D33" s="11" t="s">
        <v>108</v>
      </c>
      <c r="E33" s="11" t="s">
        <v>125</v>
      </c>
      <c r="F33">
        <v>5</v>
      </c>
      <c r="G33">
        <v>43.25</v>
      </c>
      <c r="H33">
        <v>0.05</v>
      </c>
    </row>
    <row r="34" spans="1:8" x14ac:dyDescent="0.35">
      <c r="A34" s="12" t="s">
        <v>82</v>
      </c>
      <c r="B34" s="11" t="s">
        <v>159</v>
      </c>
      <c r="C34" s="11" t="s">
        <v>111</v>
      </c>
      <c r="D34" s="11" t="s">
        <v>107</v>
      </c>
      <c r="E34" s="11" t="s">
        <v>127</v>
      </c>
      <c r="F34">
        <v>15</v>
      </c>
      <c r="G34">
        <v>22.37</v>
      </c>
      <c r="H34">
        <v>0.1</v>
      </c>
    </row>
    <row r="35" spans="1:8" x14ac:dyDescent="0.35">
      <c r="A35" s="12" t="s">
        <v>83</v>
      </c>
      <c r="B35" s="11" t="s">
        <v>160</v>
      </c>
      <c r="C35" s="11" t="s">
        <v>111</v>
      </c>
      <c r="D35" s="11" t="s">
        <v>107</v>
      </c>
      <c r="E35" s="11" t="s">
        <v>124</v>
      </c>
      <c r="F35">
        <v>15</v>
      </c>
      <c r="G35">
        <v>40.96</v>
      </c>
      <c r="H35">
        <v>0.05</v>
      </c>
    </row>
    <row r="36" spans="1:8" x14ac:dyDescent="0.35">
      <c r="A36" s="12" t="s">
        <v>84</v>
      </c>
      <c r="B36" s="11" t="s">
        <v>161</v>
      </c>
      <c r="C36" s="11" t="s">
        <v>115</v>
      </c>
      <c r="D36" s="11" t="s">
        <v>106</v>
      </c>
      <c r="E36" s="11" t="s">
        <v>126</v>
      </c>
      <c r="F36">
        <v>16</v>
      </c>
      <c r="G36">
        <v>29.12</v>
      </c>
      <c r="H36">
        <v>0</v>
      </c>
    </row>
    <row r="37" spans="1:8" x14ac:dyDescent="0.35">
      <c r="A37" s="12" t="s">
        <v>85</v>
      </c>
      <c r="B37" s="11" t="s">
        <v>162</v>
      </c>
      <c r="C37" s="11" t="s">
        <v>116</v>
      </c>
      <c r="D37" s="11" t="s">
        <v>107</v>
      </c>
      <c r="E37" s="11" t="s">
        <v>126</v>
      </c>
      <c r="F37">
        <v>2</v>
      </c>
      <c r="G37">
        <v>20.190000000000001</v>
      </c>
      <c r="H37">
        <v>0.1</v>
      </c>
    </row>
    <row r="38" spans="1:8" x14ac:dyDescent="0.35">
      <c r="A38" s="12" t="s">
        <v>86</v>
      </c>
      <c r="B38" s="11" t="s">
        <v>163</v>
      </c>
      <c r="C38" s="11" t="s">
        <v>114</v>
      </c>
      <c r="D38" s="11" t="s">
        <v>109</v>
      </c>
      <c r="E38" s="11" t="s">
        <v>125</v>
      </c>
      <c r="F38">
        <v>7</v>
      </c>
      <c r="G38">
        <v>34.340000000000003</v>
      </c>
      <c r="H38">
        <v>0</v>
      </c>
    </row>
    <row r="39" spans="1:8" x14ac:dyDescent="0.35">
      <c r="A39" s="12" t="s">
        <v>87</v>
      </c>
      <c r="B39" s="11" t="s">
        <v>164</v>
      </c>
      <c r="C39" s="11" t="s">
        <v>113</v>
      </c>
      <c r="D39" s="11" t="s">
        <v>108</v>
      </c>
      <c r="E39" s="11" t="s">
        <v>125</v>
      </c>
      <c r="F39">
        <v>16</v>
      </c>
      <c r="G39">
        <v>33.36</v>
      </c>
      <c r="H39">
        <v>0.05</v>
      </c>
    </row>
    <row r="40" spans="1:8" x14ac:dyDescent="0.35">
      <c r="A40" s="12" t="s">
        <v>88</v>
      </c>
      <c r="B40" s="11" t="s">
        <v>165</v>
      </c>
      <c r="C40" s="11" t="s">
        <v>112</v>
      </c>
      <c r="D40" s="11" t="s">
        <v>109</v>
      </c>
      <c r="E40" s="11" t="s">
        <v>125</v>
      </c>
      <c r="F40">
        <v>15</v>
      </c>
      <c r="G40">
        <v>33.74</v>
      </c>
      <c r="H40">
        <v>0.05</v>
      </c>
    </row>
    <row r="41" spans="1:8" x14ac:dyDescent="0.35">
      <c r="A41" s="12" t="s">
        <v>89</v>
      </c>
      <c r="B41" s="11" t="s">
        <v>166</v>
      </c>
      <c r="C41" s="11" t="s">
        <v>113</v>
      </c>
      <c r="D41" s="11" t="s">
        <v>108</v>
      </c>
      <c r="E41" s="11" t="s">
        <v>127</v>
      </c>
      <c r="F41">
        <v>4</v>
      </c>
      <c r="G41">
        <v>22.44</v>
      </c>
      <c r="H41">
        <v>0.05</v>
      </c>
    </row>
    <row r="42" spans="1:8" x14ac:dyDescent="0.35">
      <c r="A42" s="12" t="s">
        <v>90</v>
      </c>
      <c r="B42" s="11" t="s">
        <v>167</v>
      </c>
      <c r="C42" s="11" t="s">
        <v>116</v>
      </c>
      <c r="D42" s="11" t="s">
        <v>105</v>
      </c>
      <c r="E42" s="11" t="s">
        <v>127</v>
      </c>
      <c r="F42">
        <v>18</v>
      </c>
      <c r="G42">
        <v>30.94</v>
      </c>
      <c r="H42">
        <v>0.1</v>
      </c>
    </row>
    <row r="43" spans="1:8" x14ac:dyDescent="0.35">
      <c r="A43" s="12" t="s">
        <v>91</v>
      </c>
      <c r="B43" s="11" t="s">
        <v>168</v>
      </c>
      <c r="C43" s="11" t="s">
        <v>115</v>
      </c>
      <c r="D43" s="11" t="s">
        <v>106</v>
      </c>
      <c r="E43" s="11" t="s">
        <v>125</v>
      </c>
      <c r="F43">
        <v>17</v>
      </c>
      <c r="G43">
        <v>25.82</v>
      </c>
      <c r="H43">
        <v>0.1</v>
      </c>
    </row>
    <row r="44" spans="1:8" x14ac:dyDescent="0.35">
      <c r="A44" s="12" t="s">
        <v>92</v>
      </c>
      <c r="B44" s="11" t="s">
        <v>169</v>
      </c>
      <c r="C44" s="11" t="s">
        <v>114</v>
      </c>
      <c r="D44" s="11" t="s">
        <v>108</v>
      </c>
      <c r="E44" s="11" t="s">
        <v>124</v>
      </c>
      <c r="F44">
        <v>1</v>
      </c>
      <c r="G44">
        <v>17.13</v>
      </c>
      <c r="H44">
        <v>0.05</v>
      </c>
    </row>
    <row r="45" spans="1:8" x14ac:dyDescent="0.35">
      <c r="A45" s="12" t="s">
        <v>93</v>
      </c>
      <c r="B45" s="11" t="s">
        <v>170</v>
      </c>
      <c r="C45" s="11" t="s">
        <v>110</v>
      </c>
      <c r="D45" s="11" t="s">
        <v>106</v>
      </c>
      <c r="E45" s="11" t="s">
        <v>127</v>
      </c>
      <c r="F45">
        <v>18</v>
      </c>
      <c r="G45">
        <v>13.44</v>
      </c>
      <c r="H45">
        <v>0.1</v>
      </c>
    </row>
    <row r="46" spans="1:8" x14ac:dyDescent="0.35">
      <c r="A46" s="12" t="s">
        <v>94</v>
      </c>
      <c r="B46" s="11" t="s">
        <v>171</v>
      </c>
      <c r="C46" s="11" t="s">
        <v>110</v>
      </c>
      <c r="D46" s="11" t="s">
        <v>106</v>
      </c>
      <c r="E46" s="11" t="s">
        <v>125</v>
      </c>
      <c r="F46">
        <v>8</v>
      </c>
      <c r="G46">
        <v>16.489999999999998</v>
      </c>
      <c r="H46">
        <v>0.1</v>
      </c>
    </row>
    <row r="47" spans="1:8" x14ac:dyDescent="0.35">
      <c r="A47" s="12" t="s">
        <v>95</v>
      </c>
      <c r="B47" s="11" t="s">
        <v>172</v>
      </c>
      <c r="C47" s="11" t="s">
        <v>110</v>
      </c>
      <c r="D47" s="11" t="s">
        <v>107</v>
      </c>
      <c r="E47" s="11" t="s">
        <v>126</v>
      </c>
      <c r="F47">
        <v>2</v>
      </c>
      <c r="G47">
        <v>28.58</v>
      </c>
      <c r="H47">
        <v>0</v>
      </c>
    </row>
    <row r="48" spans="1:8" x14ac:dyDescent="0.35">
      <c r="A48" s="12" t="s">
        <v>96</v>
      </c>
      <c r="B48" s="11" t="s">
        <v>135</v>
      </c>
      <c r="C48" s="11" t="s">
        <v>110</v>
      </c>
      <c r="D48" s="11" t="s">
        <v>108</v>
      </c>
      <c r="E48" s="11" t="s">
        <v>124</v>
      </c>
      <c r="F48">
        <v>3</v>
      </c>
      <c r="G48">
        <v>27.01</v>
      </c>
      <c r="H48">
        <v>0</v>
      </c>
    </row>
    <row r="49" spans="1:8" x14ac:dyDescent="0.35">
      <c r="A49" s="12" t="s">
        <v>97</v>
      </c>
      <c r="B49" s="11" t="s">
        <v>173</v>
      </c>
      <c r="C49" s="11" t="s">
        <v>110</v>
      </c>
      <c r="D49" s="11" t="s">
        <v>105</v>
      </c>
      <c r="E49" s="11" t="s">
        <v>126</v>
      </c>
      <c r="F49">
        <v>15</v>
      </c>
      <c r="G49">
        <v>30.63</v>
      </c>
      <c r="H49">
        <v>0.1</v>
      </c>
    </row>
    <row r="50" spans="1:8" x14ac:dyDescent="0.35">
      <c r="A50" s="12" t="s">
        <v>98</v>
      </c>
      <c r="B50" s="11" t="s">
        <v>174</v>
      </c>
      <c r="C50" s="11" t="s">
        <v>113</v>
      </c>
      <c r="D50" s="11" t="s">
        <v>107</v>
      </c>
      <c r="E50" s="11" t="s">
        <v>125</v>
      </c>
      <c r="F50">
        <v>4</v>
      </c>
      <c r="G50">
        <v>45.07</v>
      </c>
      <c r="H50">
        <v>0</v>
      </c>
    </row>
    <row r="51" spans="1:8" x14ac:dyDescent="0.35">
      <c r="A51" s="12" t="s">
        <v>99</v>
      </c>
      <c r="B51" s="11" t="s">
        <v>175</v>
      </c>
      <c r="C51" s="11" t="s">
        <v>114</v>
      </c>
      <c r="D51" s="11" t="s">
        <v>109</v>
      </c>
      <c r="E51" s="11" t="s">
        <v>125</v>
      </c>
      <c r="F51">
        <v>16</v>
      </c>
      <c r="G51">
        <v>45.84</v>
      </c>
      <c r="H51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workbookViewId="0">
      <selection activeCell="O41" sqref="O41"/>
    </sheetView>
  </sheetViews>
  <sheetFormatPr defaultRowHeight="14.5" x14ac:dyDescent="0.35"/>
  <cols>
    <col min="1" max="1" width="12.1796875" style="13" customWidth="1"/>
    <col min="2" max="2" width="12.1796875" style="9" customWidth="1"/>
    <col min="3" max="3" width="12.1796875" customWidth="1"/>
    <col min="4" max="4" width="14.6328125" style="9" customWidth="1"/>
    <col min="5" max="5" width="14.1796875" customWidth="1"/>
    <col min="6" max="6" width="13.90625" customWidth="1"/>
    <col min="7" max="7" width="10.81640625" customWidth="1"/>
    <col min="8" max="8" width="13.54296875" style="9" customWidth="1"/>
    <col min="9" max="9" width="13.6328125" customWidth="1"/>
    <col min="11" max="11" width="9.08984375" customWidth="1"/>
    <col min="13" max="13" width="15.08984375" style="9" customWidth="1"/>
    <col min="14" max="14" width="11.08984375" customWidth="1"/>
    <col min="15" max="15" width="15.1796875" customWidth="1"/>
    <col min="16" max="16" width="12.7265625" customWidth="1"/>
    <col min="17" max="17" width="14.08984375" customWidth="1"/>
    <col min="18" max="18" width="13.453125" customWidth="1"/>
  </cols>
  <sheetData>
    <row r="1" spans="1:18" x14ac:dyDescent="0.35">
      <c r="A1" s="3" t="s">
        <v>49</v>
      </c>
      <c r="B1" s="10" t="s">
        <v>185</v>
      </c>
      <c r="C1" s="2" t="s">
        <v>0</v>
      </c>
      <c r="D1" s="10" t="s">
        <v>182</v>
      </c>
      <c r="E1" s="2" t="s">
        <v>1</v>
      </c>
      <c r="F1" s="2" t="s">
        <v>2</v>
      </c>
      <c r="G1" s="2" t="s">
        <v>3</v>
      </c>
      <c r="H1" s="10" t="s">
        <v>183</v>
      </c>
      <c r="I1" s="2" t="s">
        <v>4</v>
      </c>
      <c r="J1" s="2" t="s">
        <v>5</v>
      </c>
      <c r="K1" s="2" t="s">
        <v>6</v>
      </c>
      <c r="L1" s="2" t="s">
        <v>7</v>
      </c>
      <c r="M1" s="10" t="s">
        <v>184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spans="1:18" x14ac:dyDescent="0.35">
      <c r="A2" s="12" t="s">
        <v>50</v>
      </c>
      <c r="B2" s="11" t="e" cm="1">
        <f t="array" ref="B2">_xlfn.XLOOKUP(FatoVendas_Draft[[#This Row],[DataVenda]],_xlfn.ANCHORARRAY(DimTempo!$B$2),DimTempo!$A$2:$A$49,,0)</f>
        <v>#REF!</v>
      </c>
      <c r="C2" s="1">
        <v>45802</v>
      </c>
      <c r="D2" s="11" t="e" cm="1">
        <f t="array" ref="D2">_xlfn.XLOOKUP(FatoVendas_Draft[[#This Row],[Produto]],_xlfn.ANCHORARRAY(DimProduto!$B$2),DimProduto!$A$2:$A$8,,0)</f>
        <v>#REF!</v>
      </c>
      <c r="E2" t="s">
        <v>13</v>
      </c>
      <c r="F2" t="s">
        <v>14</v>
      </c>
      <c r="G2" t="s">
        <v>15</v>
      </c>
      <c r="H2" s="11" t="e" cm="1">
        <f t="array" ref="H2">_xlfn.XLOOKUP(FatoVendas_Draft[[#This Row],[Cliente]],_xlfn.ANCHORARRAY(DimCliente!$B$2),DimCliente!$A$2:$A$6,,0)</f>
        <v>#REF!</v>
      </c>
      <c r="I2" t="s">
        <v>16</v>
      </c>
      <c r="J2" t="s">
        <v>17</v>
      </c>
      <c r="K2" t="s">
        <v>17</v>
      </c>
      <c r="L2" t="s">
        <v>18</v>
      </c>
      <c r="M2" s="11" t="e" cm="1">
        <f t="array" ref="M2">_xlfn.XLOOKUP(FatoVendas_Draft[[#This Row],[Vendedor]],_xlfn.ANCHORARRAY(DimVendedor!$B$2),DimVendedor!$A$2:$A$5,,0)</f>
        <v>#REF!</v>
      </c>
      <c r="N2" t="s">
        <v>19</v>
      </c>
      <c r="O2" t="s">
        <v>20</v>
      </c>
      <c r="P2">
        <v>16</v>
      </c>
      <c r="Q2">
        <v>22.46</v>
      </c>
      <c r="R2">
        <v>0.05</v>
      </c>
    </row>
    <row r="3" spans="1:18" x14ac:dyDescent="0.35">
      <c r="A3" s="12" t="s">
        <v>51</v>
      </c>
      <c r="B3" s="11" t="e" cm="1">
        <f t="array" ref="B3">_xlfn.XLOOKUP(FatoVendas_Draft[[#This Row],[DataVenda]],_xlfn.ANCHORARRAY(DimTempo!$B$2),DimTempo!$A$2:$A$49,,0)</f>
        <v>#REF!</v>
      </c>
      <c r="C3" s="1">
        <v>45657</v>
      </c>
      <c r="D3" s="11" t="e" cm="1">
        <f t="array" ref="D3">_xlfn.XLOOKUP(FatoVendas_Draft[[#This Row],[Produto]],_xlfn.ANCHORARRAY(DimProduto!$B$2),DimProduto!$A$2:$A$8,,0)</f>
        <v>#REF!</v>
      </c>
      <c r="E3" t="s">
        <v>21</v>
      </c>
      <c r="F3" t="s">
        <v>22</v>
      </c>
      <c r="G3" t="s">
        <v>23</v>
      </c>
      <c r="H3" s="11" t="e" cm="1">
        <f t="array" ref="H3">_xlfn.XLOOKUP(FatoVendas_Draft[[#This Row],[Cliente]],_xlfn.ANCHORARRAY(DimCliente!$B$2),DimCliente!$A$2:$A$6,,0)</f>
        <v>#REF!</v>
      </c>
      <c r="I3" t="s">
        <v>24</v>
      </c>
      <c r="J3" t="s">
        <v>25</v>
      </c>
      <c r="K3" t="s">
        <v>26</v>
      </c>
      <c r="L3" t="s">
        <v>27</v>
      </c>
      <c r="M3" s="11" t="e" cm="1">
        <f t="array" ref="M3">_xlfn.XLOOKUP(FatoVendas_Draft[[#This Row],[Vendedor]],_xlfn.ANCHORARRAY(DimVendedor!$B$2),DimVendedor!$A$2:$A$5,,0)</f>
        <v>#REF!</v>
      </c>
      <c r="N3" t="s">
        <v>28</v>
      </c>
      <c r="O3" t="s">
        <v>29</v>
      </c>
      <c r="P3">
        <v>14</v>
      </c>
      <c r="Q3">
        <v>31.95</v>
      </c>
      <c r="R3">
        <v>0</v>
      </c>
    </row>
    <row r="4" spans="1:18" x14ac:dyDescent="0.35">
      <c r="A4" s="12" t="s">
        <v>52</v>
      </c>
      <c r="B4" s="11" t="e" cm="1">
        <f t="array" ref="B4">_xlfn.XLOOKUP(FatoVendas_Draft[[#This Row],[DataVenda]],_xlfn.ANCHORARRAY(DimTempo!$B$2),DimTempo!$A$2:$A$49,,0)</f>
        <v>#REF!</v>
      </c>
      <c r="C4" s="1">
        <v>45674</v>
      </c>
      <c r="D4" s="11" t="e" cm="1">
        <f t="array" ref="D4">_xlfn.XLOOKUP(FatoVendas_Draft[[#This Row],[Produto]],_xlfn.ANCHORARRAY(DimProduto!$B$2),DimProduto!$A$2:$A$8,,0)</f>
        <v>#REF!</v>
      </c>
      <c r="E4" t="s">
        <v>13</v>
      </c>
      <c r="F4" t="s">
        <v>14</v>
      </c>
      <c r="G4" t="s">
        <v>15</v>
      </c>
      <c r="H4" s="11" t="e" cm="1">
        <f t="array" ref="H4">_xlfn.XLOOKUP(FatoVendas_Draft[[#This Row],[Cliente]],_xlfn.ANCHORARRAY(DimCliente!$B$2),DimCliente!$A$2:$A$6,,0)</f>
        <v>#REF!</v>
      </c>
      <c r="I4" t="s">
        <v>24</v>
      </c>
      <c r="J4" t="s">
        <v>25</v>
      </c>
      <c r="K4" t="s">
        <v>26</v>
      </c>
      <c r="L4" t="s">
        <v>27</v>
      </c>
      <c r="M4" s="11" t="e" cm="1">
        <f t="array" ref="M4">_xlfn.XLOOKUP(FatoVendas_Draft[[#This Row],[Vendedor]],_xlfn.ANCHORARRAY(DimVendedor!$B$2),DimVendedor!$A$2:$A$5,,0)</f>
        <v>#REF!</v>
      </c>
      <c r="N4" t="s">
        <v>30</v>
      </c>
      <c r="O4" t="s">
        <v>29</v>
      </c>
      <c r="P4">
        <v>12</v>
      </c>
      <c r="Q4">
        <v>46</v>
      </c>
      <c r="R4">
        <v>0.05</v>
      </c>
    </row>
    <row r="5" spans="1:18" x14ac:dyDescent="0.35">
      <c r="A5" s="12" t="s">
        <v>53</v>
      </c>
      <c r="B5" s="11" t="e" cm="1">
        <f t="array" ref="B5">_xlfn.XLOOKUP(FatoVendas_Draft[[#This Row],[DataVenda]],_xlfn.ANCHORARRAY(DimTempo!$B$2),DimTempo!$A$2:$A$49,,0)</f>
        <v>#REF!</v>
      </c>
      <c r="C5" s="1">
        <v>45614</v>
      </c>
      <c r="D5" s="11" t="e" cm="1">
        <f t="array" ref="D5">_xlfn.XLOOKUP(FatoVendas_Draft[[#This Row],[Produto]],_xlfn.ANCHORARRAY(DimProduto!$B$2),DimProduto!$A$2:$A$8,,0)</f>
        <v>#REF!</v>
      </c>
      <c r="E5" t="s">
        <v>31</v>
      </c>
      <c r="F5" t="s">
        <v>32</v>
      </c>
      <c r="G5" t="s">
        <v>23</v>
      </c>
      <c r="H5" s="11" t="e" cm="1">
        <f t="array" ref="H5">_xlfn.XLOOKUP(FatoVendas_Draft[[#This Row],[Cliente]],_xlfn.ANCHORARRAY(DimCliente!$B$2),DimCliente!$A$2:$A$6,,0)</f>
        <v>#REF!</v>
      </c>
      <c r="I5" t="s">
        <v>16</v>
      </c>
      <c r="J5" t="s">
        <v>17</v>
      </c>
      <c r="K5" t="s">
        <v>17</v>
      </c>
      <c r="L5" t="s">
        <v>18</v>
      </c>
      <c r="M5" s="11" t="e" cm="1">
        <f t="array" ref="M5">_xlfn.XLOOKUP(FatoVendas_Draft[[#This Row],[Vendedor]],_xlfn.ANCHORARRAY(DimVendedor!$B$2),DimVendedor!$A$2:$A$5,,0)</f>
        <v>#REF!</v>
      </c>
      <c r="N5" t="s">
        <v>33</v>
      </c>
      <c r="O5" t="s">
        <v>20</v>
      </c>
      <c r="P5">
        <v>19</v>
      </c>
      <c r="Q5">
        <v>31.42</v>
      </c>
      <c r="R5">
        <v>0.05</v>
      </c>
    </row>
    <row r="6" spans="1:18" x14ac:dyDescent="0.35">
      <c r="A6" s="12" t="s">
        <v>54</v>
      </c>
      <c r="B6" s="11" t="e" cm="1">
        <f t="array" ref="B6">_xlfn.XLOOKUP(FatoVendas_Draft[[#This Row],[DataVenda]],_xlfn.ANCHORARRAY(DimTempo!$B$2),DimTempo!$A$2:$A$49,,0)</f>
        <v>#REF!</v>
      </c>
      <c r="C6" s="1">
        <v>45390</v>
      </c>
      <c r="D6" s="11" t="e" cm="1">
        <f t="array" ref="D6">_xlfn.XLOOKUP(FatoVendas_Draft[[#This Row],[Produto]],_xlfn.ANCHORARRAY(DimProduto!$B$2),DimProduto!$A$2:$A$8,,0)</f>
        <v>#REF!</v>
      </c>
      <c r="E6" t="s">
        <v>21</v>
      </c>
      <c r="F6" t="s">
        <v>22</v>
      </c>
      <c r="G6" t="s">
        <v>23</v>
      </c>
      <c r="H6" s="11" t="e" cm="1">
        <f t="array" ref="H6">_xlfn.XLOOKUP(FatoVendas_Draft[[#This Row],[Cliente]],_xlfn.ANCHORARRAY(DimCliente!$B$2),DimCliente!$A$2:$A$6,,0)</f>
        <v>#REF!</v>
      </c>
      <c r="I6" t="s">
        <v>16</v>
      </c>
      <c r="J6" t="s">
        <v>17</v>
      </c>
      <c r="K6" t="s">
        <v>17</v>
      </c>
      <c r="L6" t="s">
        <v>18</v>
      </c>
      <c r="M6" s="11" t="e" cm="1">
        <f t="array" ref="M6">_xlfn.XLOOKUP(FatoVendas_Draft[[#This Row],[Vendedor]],_xlfn.ANCHORARRAY(DimVendedor!$B$2),DimVendedor!$A$2:$A$5,,0)</f>
        <v>#REF!</v>
      </c>
      <c r="N6" t="s">
        <v>33</v>
      </c>
      <c r="O6" t="s">
        <v>20</v>
      </c>
      <c r="P6">
        <v>2</v>
      </c>
      <c r="Q6">
        <v>15.57</v>
      </c>
      <c r="R6">
        <v>0.05</v>
      </c>
    </row>
    <row r="7" spans="1:18" x14ac:dyDescent="0.35">
      <c r="A7" s="12" t="s">
        <v>55</v>
      </c>
      <c r="B7" s="11" t="e" cm="1">
        <f t="array" ref="B7">_xlfn.XLOOKUP(FatoVendas_Draft[[#This Row],[DataVenda]],_xlfn.ANCHORARRAY(DimTempo!$B$2),DimTempo!$A$2:$A$49,,0)</f>
        <v>#REF!</v>
      </c>
      <c r="C7" s="1">
        <v>45309</v>
      </c>
      <c r="D7" s="11" t="e" cm="1">
        <f t="array" ref="D7">_xlfn.XLOOKUP(FatoVendas_Draft[[#This Row],[Produto]],_xlfn.ANCHORARRAY(DimProduto!$B$2),DimProduto!$A$2:$A$8,,0)</f>
        <v>#REF!</v>
      </c>
      <c r="E7" t="s">
        <v>34</v>
      </c>
      <c r="F7" t="s">
        <v>35</v>
      </c>
      <c r="G7" t="s">
        <v>36</v>
      </c>
      <c r="H7" s="11" t="e" cm="1">
        <f t="array" ref="H7">_xlfn.XLOOKUP(FatoVendas_Draft[[#This Row],[Cliente]],_xlfn.ANCHORARRAY(DimCliente!$B$2),DimCliente!$A$2:$A$6,,0)</f>
        <v>#REF!</v>
      </c>
      <c r="I7" t="s">
        <v>37</v>
      </c>
      <c r="J7" t="s">
        <v>38</v>
      </c>
      <c r="K7" t="s">
        <v>38</v>
      </c>
      <c r="L7" t="s">
        <v>27</v>
      </c>
      <c r="M7" s="11" t="e" cm="1">
        <f t="array" ref="M7">_xlfn.XLOOKUP(FatoVendas_Draft[[#This Row],[Vendedor]],_xlfn.ANCHORARRAY(DimVendedor!$B$2),DimVendedor!$A$2:$A$5,,0)</f>
        <v>#REF!</v>
      </c>
      <c r="N7" t="s">
        <v>19</v>
      </c>
      <c r="O7" t="s">
        <v>20</v>
      </c>
      <c r="P7">
        <v>18</v>
      </c>
      <c r="Q7">
        <v>35.090000000000003</v>
      </c>
      <c r="R7">
        <v>0.05</v>
      </c>
    </row>
    <row r="8" spans="1:18" x14ac:dyDescent="0.35">
      <c r="A8" s="12" t="s">
        <v>56</v>
      </c>
      <c r="B8" s="11" t="e" cm="1">
        <f t="array" ref="B8">_xlfn.XLOOKUP(FatoVendas_Draft[[#This Row],[DataVenda]],_xlfn.ANCHORARRAY(DimTempo!$B$2),DimTempo!$A$2:$A$49,,0)</f>
        <v>#REF!</v>
      </c>
      <c r="C8" s="1">
        <v>45887</v>
      </c>
      <c r="D8" s="11" t="e" cm="1">
        <f t="array" ref="D8">_xlfn.XLOOKUP(FatoVendas_Draft[[#This Row],[Produto]],_xlfn.ANCHORARRAY(DimProduto!$B$2),DimProduto!$A$2:$A$8,,0)</f>
        <v>#REF!</v>
      </c>
      <c r="E8" t="s">
        <v>34</v>
      </c>
      <c r="F8" t="s">
        <v>35</v>
      </c>
      <c r="G8" t="s">
        <v>36</v>
      </c>
      <c r="H8" s="11" t="e" cm="1">
        <f t="array" ref="H8">_xlfn.XLOOKUP(FatoVendas_Draft[[#This Row],[Cliente]],_xlfn.ANCHORARRAY(DimCliente!$B$2),DimCliente!$A$2:$A$6,,0)</f>
        <v>#REF!</v>
      </c>
      <c r="I8" t="s">
        <v>39</v>
      </c>
      <c r="J8" t="s">
        <v>40</v>
      </c>
      <c r="K8" t="s">
        <v>40</v>
      </c>
      <c r="L8" t="s">
        <v>27</v>
      </c>
      <c r="M8" s="11" t="e" cm="1">
        <f t="array" ref="M8">_xlfn.XLOOKUP(FatoVendas_Draft[[#This Row],[Vendedor]],_xlfn.ANCHORARRAY(DimVendedor!$B$2),DimVendedor!$A$2:$A$5,,0)</f>
        <v>#REF!</v>
      </c>
      <c r="N8" t="s">
        <v>28</v>
      </c>
      <c r="O8" t="s">
        <v>29</v>
      </c>
      <c r="P8">
        <v>4</v>
      </c>
      <c r="Q8">
        <v>42.18</v>
      </c>
      <c r="R8">
        <v>0</v>
      </c>
    </row>
    <row r="9" spans="1:18" x14ac:dyDescent="0.35">
      <c r="A9" s="12" t="s">
        <v>57</v>
      </c>
      <c r="B9" s="11" t="e" cm="1">
        <f t="array" ref="B9">_xlfn.XLOOKUP(FatoVendas_Draft[[#This Row],[DataVenda]],_xlfn.ANCHORARRAY(DimTempo!$B$2),DimTempo!$A$2:$A$49,,0)</f>
        <v>#REF!</v>
      </c>
      <c r="C9" s="1">
        <v>45398</v>
      </c>
      <c r="D9" s="11" t="e" cm="1">
        <f t="array" ref="D9">_xlfn.XLOOKUP(FatoVendas_Draft[[#This Row],[Produto]],_xlfn.ANCHORARRAY(DimProduto!$B$2),DimProduto!$A$2:$A$8,,0)</f>
        <v>#REF!</v>
      </c>
      <c r="E9" t="s">
        <v>13</v>
      </c>
      <c r="F9" t="s">
        <v>14</v>
      </c>
      <c r="G9" t="s">
        <v>15</v>
      </c>
      <c r="H9" s="11" t="e" cm="1">
        <f t="array" ref="H9">_xlfn.XLOOKUP(FatoVendas_Draft[[#This Row],[Cliente]],_xlfn.ANCHORARRAY(DimCliente!$B$2),DimCliente!$A$2:$A$6,,0)</f>
        <v>#REF!</v>
      </c>
      <c r="I9" t="s">
        <v>39</v>
      </c>
      <c r="J9" t="s">
        <v>40</v>
      </c>
      <c r="K9" t="s">
        <v>40</v>
      </c>
      <c r="L9" t="s">
        <v>27</v>
      </c>
      <c r="M9" s="11" t="e" cm="1">
        <f t="array" ref="M9">_xlfn.XLOOKUP(FatoVendas_Draft[[#This Row],[Vendedor]],_xlfn.ANCHORARRAY(DimVendedor!$B$2),DimVendedor!$A$2:$A$5,,0)</f>
        <v>#REF!</v>
      </c>
      <c r="N9" t="s">
        <v>30</v>
      </c>
      <c r="O9" t="s">
        <v>29</v>
      </c>
      <c r="P9">
        <v>15</v>
      </c>
      <c r="Q9">
        <v>38.659999999999997</v>
      </c>
      <c r="R9">
        <v>0.05</v>
      </c>
    </row>
    <row r="10" spans="1:18" x14ac:dyDescent="0.35">
      <c r="A10" s="12" t="s">
        <v>58</v>
      </c>
      <c r="B10" s="11" t="e" cm="1">
        <f t="array" ref="B10">_xlfn.XLOOKUP(FatoVendas_Draft[[#This Row],[DataVenda]],_xlfn.ANCHORARRAY(DimTempo!$B$2),DimTempo!$A$2:$A$49,,0)</f>
        <v>#REF!</v>
      </c>
      <c r="C10" s="1">
        <v>45415</v>
      </c>
      <c r="D10" s="11" t="e" cm="1">
        <f t="array" ref="D10">_xlfn.XLOOKUP(FatoVendas_Draft[[#This Row],[Produto]],_xlfn.ANCHORARRAY(DimProduto!$B$2),DimProduto!$A$2:$A$8,,0)</f>
        <v>#REF!</v>
      </c>
      <c r="E10" t="s">
        <v>13</v>
      </c>
      <c r="F10" t="s">
        <v>14</v>
      </c>
      <c r="G10" t="s">
        <v>15</v>
      </c>
      <c r="H10" s="11" t="e" cm="1">
        <f t="array" ref="H10">_xlfn.XLOOKUP(FatoVendas_Draft[[#This Row],[Cliente]],_xlfn.ANCHORARRAY(DimCliente!$B$2),DimCliente!$A$2:$A$6,,0)</f>
        <v>#REF!</v>
      </c>
      <c r="I10" t="s">
        <v>24</v>
      </c>
      <c r="J10" t="s">
        <v>25</v>
      </c>
      <c r="K10" t="s">
        <v>26</v>
      </c>
      <c r="L10" t="s">
        <v>27</v>
      </c>
      <c r="M10" s="11" t="e" cm="1">
        <f t="array" ref="M10">_xlfn.XLOOKUP(FatoVendas_Draft[[#This Row],[Vendedor]],_xlfn.ANCHORARRAY(DimVendedor!$B$2),DimVendedor!$A$2:$A$5,,0)</f>
        <v>#REF!</v>
      </c>
      <c r="N10" t="s">
        <v>28</v>
      </c>
      <c r="O10" t="s">
        <v>29</v>
      </c>
      <c r="P10">
        <v>7</v>
      </c>
      <c r="Q10">
        <v>6.59</v>
      </c>
      <c r="R10">
        <v>0.1</v>
      </c>
    </row>
    <row r="11" spans="1:18" x14ac:dyDescent="0.35">
      <c r="A11" s="12" t="s">
        <v>59</v>
      </c>
      <c r="B11" s="11" t="e" cm="1">
        <f t="array" ref="B11">_xlfn.XLOOKUP(FatoVendas_Draft[[#This Row],[DataVenda]],_xlfn.ANCHORARRAY(DimTempo!$B$2),DimTempo!$A$2:$A$49,,0)</f>
        <v>#REF!</v>
      </c>
      <c r="C11" s="1">
        <v>45861</v>
      </c>
      <c r="D11" s="11" t="e" cm="1">
        <f t="array" ref="D11">_xlfn.XLOOKUP(FatoVendas_Draft[[#This Row],[Produto]],_xlfn.ANCHORARRAY(DimProduto!$B$2),DimProduto!$A$2:$A$8,,0)</f>
        <v>#REF!</v>
      </c>
      <c r="E11" t="s">
        <v>41</v>
      </c>
      <c r="F11" t="s">
        <v>35</v>
      </c>
      <c r="G11" t="s">
        <v>36</v>
      </c>
      <c r="H11" s="11" t="e" cm="1">
        <f t="array" ref="H11">_xlfn.XLOOKUP(FatoVendas_Draft[[#This Row],[Cliente]],_xlfn.ANCHORARRAY(DimCliente!$B$2),DimCliente!$A$2:$A$6,,0)</f>
        <v>#REF!</v>
      </c>
      <c r="I11" t="s">
        <v>42</v>
      </c>
      <c r="J11" t="s">
        <v>43</v>
      </c>
      <c r="K11" t="s">
        <v>44</v>
      </c>
      <c r="L11" t="s">
        <v>18</v>
      </c>
      <c r="M11" s="11" t="e" cm="1">
        <f t="array" ref="M11">_xlfn.XLOOKUP(FatoVendas_Draft[[#This Row],[Vendedor]],_xlfn.ANCHORARRAY(DimVendedor!$B$2),DimVendedor!$A$2:$A$5,,0)</f>
        <v>#REF!</v>
      </c>
      <c r="N11" t="s">
        <v>19</v>
      </c>
      <c r="O11" t="s">
        <v>20</v>
      </c>
      <c r="P11">
        <v>4</v>
      </c>
      <c r="Q11">
        <v>49.73</v>
      </c>
      <c r="R11">
        <v>0.05</v>
      </c>
    </row>
    <row r="12" spans="1:18" x14ac:dyDescent="0.35">
      <c r="A12" s="12" t="s">
        <v>60</v>
      </c>
      <c r="B12" s="11" t="e" cm="1">
        <f t="array" ref="B12">_xlfn.XLOOKUP(FatoVendas_Draft[[#This Row],[DataVenda]],_xlfn.ANCHORARRAY(DimTempo!$B$2),DimTempo!$A$2:$A$49,,0)</f>
        <v>#REF!</v>
      </c>
      <c r="C12" s="1">
        <v>45506</v>
      </c>
      <c r="D12" s="11" t="e" cm="1">
        <f t="array" ref="D12">_xlfn.XLOOKUP(FatoVendas_Draft[[#This Row],[Produto]],_xlfn.ANCHORARRAY(DimProduto!$B$2),DimProduto!$A$2:$A$8,,0)</f>
        <v>#REF!</v>
      </c>
      <c r="E12" t="s">
        <v>45</v>
      </c>
      <c r="F12" t="s">
        <v>46</v>
      </c>
      <c r="G12" t="s">
        <v>36</v>
      </c>
      <c r="H12" s="11" t="e" cm="1">
        <f t="array" ref="H12">_xlfn.XLOOKUP(FatoVendas_Draft[[#This Row],[Cliente]],_xlfn.ANCHORARRAY(DimCliente!$B$2),DimCliente!$A$2:$A$6,,0)</f>
        <v>#REF!</v>
      </c>
      <c r="I12" t="s">
        <v>37</v>
      </c>
      <c r="J12" t="s">
        <v>38</v>
      </c>
      <c r="K12" t="s">
        <v>38</v>
      </c>
      <c r="L12" t="s">
        <v>27</v>
      </c>
      <c r="M12" s="11" t="e" cm="1">
        <f t="array" ref="M12">_xlfn.XLOOKUP(FatoVendas_Draft[[#This Row],[Vendedor]],_xlfn.ANCHORARRAY(DimVendedor!$B$2),DimVendedor!$A$2:$A$5,,0)</f>
        <v>#REF!</v>
      </c>
      <c r="N12" t="s">
        <v>33</v>
      </c>
      <c r="O12" t="s">
        <v>20</v>
      </c>
      <c r="P12">
        <v>15</v>
      </c>
      <c r="Q12">
        <v>9.35</v>
      </c>
      <c r="R12">
        <v>0</v>
      </c>
    </row>
    <row r="13" spans="1:18" x14ac:dyDescent="0.35">
      <c r="A13" s="12" t="s">
        <v>61</v>
      </c>
      <c r="B13" s="11" t="e" cm="1">
        <f t="array" ref="B13">_xlfn.XLOOKUP(FatoVendas_Draft[[#This Row],[DataVenda]],_xlfn.ANCHORARRAY(DimTempo!$B$2),DimTempo!$A$2:$A$49,,0)</f>
        <v>#REF!</v>
      </c>
      <c r="C13" s="1">
        <v>45388</v>
      </c>
      <c r="D13" s="11" t="e" cm="1">
        <f t="array" ref="D13">_xlfn.XLOOKUP(FatoVendas_Draft[[#This Row],[Produto]],_xlfn.ANCHORARRAY(DimProduto!$B$2),DimProduto!$A$2:$A$8,,0)</f>
        <v>#REF!</v>
      </c>
      <c r="E13" t="s">
        <v>34</v>
      </c>
      <c r="F13" t="s">
        <v>35</v>
      </c>
      <c r="G13" t="s">
        <v>36</v>
      </c>
      <c r="H13" s="11" t="e" cm="1">
        <f t="array" ref="H13">_xlfn.XLOOKUP(FatoVendas_Draft[[#This Row],[Cliente]],_xlfn.ANCHORARRAY(DimCliente!$B$2),DimCliente!$A$2:$A$6,,0)</f>
        <v>#REF!</v>
      </c>
      <c r="I13" t="s">
        <v>39</v>
      </c>
      <c r="J13" t="s">
        <v>40</v>
      </c>
      <c r="K13" t="s">
        <v>40</v>
      </c>
      <c r="L13" t="s">
        <v>27</v>
      </c>
      <c r="M13" s="11" t="e" cm="1">
        <f t="array" ref="M13">_xlfn.XLOOKUP(FatoVendas_Draft[[#This Row],[Vendedor]],_xlfn.ANCHORARRAY(DimVendedor!$B$2),DimVendedor!$A$2:$A$5,,0)</f>
        <v>#REF!</v>
      </c>
      <c r="N13" t="s">
        <v>19</v>
      </c>
      <c r="O13" t="s">
        <v>20</v>
      </c>
      <c r="P13">
        <v>4</v>
      </c>
      <c r="Q13">
        <v>28.61</v>
      </c>
      <c r="R13">
        <v>0</v>
      </c>
    </row>
    <row r="14" spans="1:18" x14ac:dyDescent="0.35">
      <c r="A14" s="12" t="s">
        <v>62</v>
      </c>
      <c r="B14" s="11" t="e" cm="1">
        <f t="array" ref="B14">_xlfn.XLOOKUP(FatoVendas_Draft[[#This Row],[DataVenda]],_xlfn.ANCHORARRAY(DimTempo!$B$2),DimTempo!$A$2:$A$49,,0)</f>
        <v>#REF!</v>
      </c>
      <c r="C14" s="1">
        <v>45405</v>
      </c>
      <c r="D14" s="11" t="e" cm="1">
        <f t="array" ref="D14">_xlfn.XLOOKUP(FatoVendas_Draft[[#This Row],[Produto]],_xlfn.ANCHORARRAY(DimProduto!$B$2),DimProduto!$A$2:$A$8,,0)</f>
        <v>#REF!</v>
      </c>
      <c r="E14" t="s">
        <v>13</v>
      </c>
      <c r="F14" t="s">
        <v>14</v>
      </c>
      <c r="G14" t="s">
        <v>15</v>
      </c>
      <c r="H14" s="11" t="e" cm="1">
        <f t="array" ref="H14">_xlfn.XLOOKUP(FatoVendas_Draft[[#This Row],[Cliente]],_xlfn.ANCHORARRAY(DimCliente!$B$2),DimCliente!$A$2:$A$6,,0)</f>
        <v>#REF!</v>
      </c>
      <c r="I14" t="s">
        <v>24</v>
      </c>
      <c r="J14" t="s">
        <v>25</v>
      </c>
      <c r="K14" t="s">
        <v>26</v>
      </c>
      <c r="L14" t="s">
        <v>27</v>
      </c>
      <c r="M14" s="11" t="e" cm="1">
        <f t="array" ref="M14">_xlfn.XLOOKUP(FatoVendas_Draft[[#This Row],[Vendedor]],_xlfn.ANCHORARRAY(DimVendedor!$B$2),DimVendedor!$A$2:$A$5,,0)</f>
        <v>#REF!</v>
      </c>
      <c r="N14" t="s">
        <v>33</v>
      </c>
      <c r="O14" t="s">
        <v>20</v>
      </c>
      <c r="P14">
        <v>13</v>
      </c>
      <c r="Q14">
        <v>20.25</v>
      </c>
      <c r="R14">
        <v>0.1</v>
      </c>
    </row>
    <row r="15" spans="1:18" x14ac:dyDescent="0.35">
      <c r="A15" s="12" t="s">
        <v>63</v>
      </c>
      <c r="B15" s="11" t="e" cm="1">
        <f t="array" ref="B15">_xlfn.XLOOKUP(FatoVendas_Draft[[#This Row],[DataVenda]],_xlfn.ANCHORARRAY(DimTempo!$B$2),DimTempo!$A$2:$A$49,,0)</f>
        <v>#REF!</v>
      </c>
      <c r="C15" s="1">
        <v>45930</v>
      </c>
      <c r="D15" s="11" t="e" cm="1">
        <f t="array" ref="D15">_xlfn.XLOOKUP(FatoVendas_Draft[[#This Row],[Produto]],_xlfn.ANCHORARRAY(DimProduto!$B$2),DimProduto!$A$2:$A$8,,0)</f>
        <v>#REF!</v>
      </c>
      <c r="E15" t="s">
        <v>45</v>
      </c>
      <c r="F15" t="s">
        <v>46</v>
      </c>
      <c r="G15" t="s">
        <v>36</v>
      </c>
      <c r="H15" s="11" t="e" cm="1">
        <f t="array" ref="H15">_xlfn.XLOOKUP(FatoVendas_Draft[[#This Row],[Cliente]],_xlfn.ANCHORARRAY(DimCliente!$B$2),DimCliente!$A$2:$A$6,,0)</f>
        <v>#REF!</v>
      </c>
      <c r="I15" t="s">
        <v>24</v>
      </c>
      <c r="J15" t="s">
        <v>25</v>
      </c>
      <c r="K15" t="s">
        <v>26</v>
      </c>
      <c r="L15" t="s">
        <v>27</v>
      </c>
      <c r="M15" s="11" t="e" cm="1">
        <f t="array" ref="M15">_xlfn.XLOOKUP(FatoVendas_Draft[[#This Row],[Vendedor]],_xlfn.ANCHORARRAY(DimVendedor!$B$2),DimVendedor!$A$2:$A$5,,0)</f>
        <v>#REF!</v>
      </c>
      <c r="N15" t="s">
        <v>19</v>
      </c>
      <c r="O15" t="s">
        <v>20</v>
      </c>
      <c r="P15">
        <v>5</v>
      </c>
      <c r="Q15">
        <v>35.200000000000003</v>
      </c>
      <c r="R15">
        <v>0</v>
      </c>
    </row>
    <row r="16" spans="1:18" x14ac:dyDescent="0.35">
      <c r="A16" s="12" t="s">
        <v>64</v>
      </c>
      <c r="B16" s="11" t="e" cm="1">
        <f t="array" ref="B16">_xlfn.XLOOKUP(FatoVendas_Draft[[#This Row],[DataVenda]],_xlfn.ANCHORARRAY(DimTempo!$B$2),DimTempo!$A$2:$A$49,,0)</f>
        <v>#REF!</v>
      </c>
      <c r="C16" s="1">
        <v>45339</v>
      </c>
      <c r="D16" s="11" t="e" cm="1">
        <f t="array" ref="D16">_xlfn.XLOOKUP(FatoVendas_Draft[[#This Row],[Produto]],_xlfn.ANCHORARRAY(DimProduto!$B$2),DimProduto!$A$2:$A$8,,0)</f>
        <v>#REF!</v>
      </c>
      <c r="E16" t="s">
        <v>34</v>
      </c>
      <c r="F16" t="s">
        <v>35</v>
      </c>
      <c r="G16" t="s">
        <v>36</v>
      </c>
      <c r="H16" s="11" t="e" cm="1">
        <f t="array" ref="H16">_xlfn.XLOOKUP(FatoVendas_Draft[[#This Row],[Cliente]],_xlfn.ANCHORARRAY(DimCliente!$B$2),DimCliente!$A$2:$A$6,,0)</f>
        <v>#REF!</v>
      </c>
      <c r="I16" t="s">
        <v>37</v>
      </c>
      <c r="J16" t="s">
        <v>38</v>
      </c>
      <c r="K16" t="s">
        <v>38</v>
      </c>
      <c r="L16" t="s">
        <v>27</v>
      </c>
      <c r="M16" s="11" t="e" cm="1">
        <f t="array" ref="M16">_xlfn.XLOOKUP(FatoVendas_Draft[[#This Row],[Vendedor]],_xlfn.ANCHORARRAY(DimVendedor!$B$2),DimVendedor!$A$2:$A$5,,0)</f>
        <v>#REF!</v>
      </c>
      <c r="N16" t="s">
        <v>19</v>
      </c>
      <c r="O16" t="s">
        <v>20</v>
      </c>
      <c r="P16">
        <v>14</v>
      </c>
      <c r="Q16">
        <v>3.41</v>
      </c>
      <c r="R16">
        <v>0.1</v>
      </c>
    </row>
    <row r="17" spans="1:18" x14ac:dyDescent="0.35">
      <c r="A17" s="12" t="s">
        <v>65</v>
      </c>
      <c r="B17" s="11" t="e" cm="1">
        <f t="array" ref="B17">_xlfn.XLOOKUP(FatoVendas_Draft[[#This Row],[DataVenda]],_xlfn.ANCHORARRAY(DimTempo!$B$2),DimTempo!$A$2:$A$49,,0)</f>
        <v>#REF!</v>
      </c>
      <c r="C17" s="1">
        <v>45365</v>
      </c>
      <c r="D17" s="11" t="e" cm="1">
        <f t="array" ref="D17">_xlfn.XLOOKUP(FatoVendas_Draft[[#This Row],[Produto]],_xlfn.ANCHORARRAY(DimProduto!$B$2),DimProduto!$A$2:$A$8,,0)</f>
        <v>#REF!</v>
      </c>
      <c r="E17" t="s">
        <v>13</v>
      </c>
      <c r="F17" t="s">
        <v>14</v>
      </c>
      <c r="G17" t="s">
        <v>15</v>
      </c>
      <c r="H17" s="11" t="e" cm="1">
        <f t="array" ref="H17">_xlfn.XLOOKUP(FatoVendas_Draft[[#This Row],[Cliente]],_xlfn.ANCHORARRAY(DimCliente!$B$2),DimCliente!$A$2:$A$6,,0)</f>
        <v>#REF!</v>
      </c>
      <c r="I17" t="s">
        <v>39</v>
      </c>
      <c r="J17" t="s">
        <v>40</v>
      </c>
      <c r="K17" t="s">
        <v>40</v>
      </c>
      <c r="L17" t="s">
        <v>27</v>
      </c>
      <c r="M17" s="11" t="e" cm="1">
        <f t="array" ref="M17">_xlfn.XLOOKUP(FatoVendas_Draft[[#This Row],[Vendedor]],_xlfn.ANCHORARRAY(DimVendedor!$B$2),DimVendedor!$A$2:$A$5,,0)</f>
        <v>#REF!</v>
      </c>
      <c r="N17" t="s">
        <v>28</v>
      </c>
      <c r="O17" t="s">
        <v>29</v>
      </c>
      <c r="P17">
        <v>7</v>
      </c>
      <c r="Q17">
        <v>17.46</v>
      </c>
      <c r="R17">
        <v>0.1</v>
      </c>
    </row>
    <row r="18" spans="1:18" x14ac:dyDescent="0.35">
      <c r="A18" s="12" t="s">
        <v>66</v>
      </c>
      <c r="B18" s="11" t="e" cm="1">
        <f t="array" ref="B18">_xlfn.XLOOKUP(FatoVendas_Draft[[#This Row],[DataVenda]],_xlfn.ANCHORARRAY(DimTempo!$B$2),DimTempo!$A$2:$A$49,,0)</f>
        <v>#REF!</v>
      </c>
      <c r="C18" s="1">
        <v>45836</v>
      </c>
      <c r="D18" s="11" t="e" cm="1">
        <f t="array" ref="D18">_xlfn.XLOOKUP(FatoVendas_Draft[[#This Row],[Produto]],_xlfn.ANCHORARRAY(DimProduto!$B$2),DimProduto!$A$2:$A$8,,0)</f>
        <v>#REF!</v>
      </c>
      <c r="E18" t="s">
        <v>21</v>
      </c>
      <c r="F18" t="s">
        <v>22</v>
      </c>
      <c r="G18" t="s">
        <v>23</v>
      </c>
      <c r="H18" s="11" t="e" cm="1">
        <f t="array" ref="H18">_xlfn.XLOOKUP(FatoVendas_Draft[[#This Row],[Cliente]],_xlfn.ANCHORARRAY(DimCliente!$B$2),DimCliente!$A$2:$A$6,,0)</f>
        <v>#REF!</v>
      </c>
      <c r="I18" t="s">
        <v>24</v>
      </c>
      <c r="J18" t="s">
        <v>25</v>
      </c>
      <c r="K18" t="s">
        <v>26</v>
      </c>
      <c r="L18" t="s">
        <v>27</v>
      </c>
      <c r="M18" s="11" t="e" cm="1">
        <f t="array" ref="M18">_xlfn.XLOOKUP(FatoVendas_Draft[[#This Row],[Vendedor]],_xlfn.ANCHORARRAY(DimVendedor!$B$2),DimVendedor!$A$2:$A$5,,0)</f>
        <v>#REF!</v>
      </c>
      <c r="N18" t="s">
        <v>33</v>
      </c>
      <c r="O18" t="s">
        <v>20</v>
      </c>
      <c r="P18">
        <v>11</v>
      </c>
      <c r="Q18">
        <v>41.26</v>
      </c>
      <c r="R18">
        <v>0.05</v>
      </c>
    </row>
    <row r="19" spans="1:18" x14ac:dyDescent="0.35">
      <c r="A19" s="12" t="s">
        <v>67</v>
      </c>
      <c r="B19" s="11" t="e" cm="1">
        <f t="array" ref="B19">_xlfn.XLOOKUP(FatoVendas_Draft[[#This Row],[DataVenda]],_xlfn.ANCHORARRAY(DimTempo!$B$2),DimTempo!$A$2:$A$49,,0)</f>
        <v>#REF!</v>
      </c>
      <c r="C19" s="1">
        <v>45516</v>
      </c>
      <c r="D19" s="11" t="e" cm="1">
        <f t="array" ref="D19">_xlfn.XLOOKUP(FatoVendas_Draft[[#This Row],[Produto]],_xlfn.ANCHORARRAY(DimProduto!$B$2),DimProduto!$A$2:$A$8,,0)</f>
        <v>#REF!</v>
      </c>
      <c r="E19" t="s">
        <v>21</v>
      </c>
      <c r="F19" t="s">
        <v>22</v>
      </c>
      <c r="G19" t="s">
        <v>23</v>
      </c>
      <c r="H19" s="11" t="e" cm="1">
        <f t="array" ref="H19">_xlfn.XLOOKUP(FatoVendas_Draft[[#This Row],[Cliente]],_xlfn.ANCHORARRAY(DimCliente!$B$2),DimCliente!$A$2:$A$6,,0)</f>
        <v>#REF!</v>
      </c>
      <c r="I19" t="s">
        <v>42</v>
      </c>
      <c r="J19" t="s">
        <v>43</v>
      </c>
      <c r="K19" t="s">
        <v>44</v>
      </c>
      <c r="L19" t="s">
        <v>18</v>
      </c>
      <c r="M19" s="11" t="e" cm="1">
        <f t="array" ref="M19">_xlfn.XLOOKUP(FatoVendas_Draft[[#This Row],[Vendedor]],_xlfn.ANCHORARRAY(DimVendedor!$B$2),DimVendedor!$A$2:$A$5,,0)</f>
        <v>#REF!</v>
      </c>
      <c r="N19" t="s">
        <v>33</v>
      </c>
      <c r="O19" t="s">
        <v>20</v>
      </c>
      <c r="P19">
        <v>10</v>
      </c>
      <c r="Q19">
        <v>10.210000000000001</v>
      </c>
      <c r="R19">
        <v>0.05</v>
      </c>
    </row>
    <row r="20" spans="1:18" x14ac:dyDescent="0.35">
      <c r="A20" s="12" t="s">
        <v>68</v>
      </c>
      <c r="B20" s="11" t="e" cm="1">
        <f t="array" ref="B20">_xlfn.XLOOKUP(FatoVendas_Draft[[#This Row],[DataVenda]],_xlfn.ANCHORARRAY(DimTempo!$B$2),DimTempo!$A$2:$A$49,,0)</f>
        <v>#REF!</v>
      </c>
      <c r="C20" s="1">
        <v>45403</v>
      </c>
      <c r="D20" s="11" t="e" cm="1">
        <f t="array" ref="D20">_xlfn.XLOOKUP(FatoVendas_Draft[[#This Row],[Produto]],_xlfn.ANCHORARRAY(DimProduto!$B$2),DimProduto!$A$2:$A$8,,0)</f>
        <v>#REF!</v>
      </c>
      <c r="E20" t="s">
        <v>31</v>
      </c>
      <c r="F20" t="s">
        <v>32</v>
      </c>
      <c r="G20" t="s">
        <v>23</v>
      </c>
      <c r="H20" s="11" t="e" cm="1">
        <f t="array" ref="H20">_xlfn.XLOOKUP(FatoVendas_Draft[[#This Row],[Cliente]],_xlfn.ANCHORARRAY(DimCliente!$B$2),DimCliente!$A$2:$A$6,,0)</f>
        <v>#REF!</v>
      </c>
      <c r="I20" t="s">
        <v>39</v>
      </c>
      <c r="J20" t="s">
        <v>40</v>
      </c>
      <c r="K20" t="s">
        <v>40</v>
      </c>
      <c r="L20" t="s">
        <v>27</v>
      </c>
      <c r="M20" s="11" t="e" cm="1">
        <f t="array" ref="M20">_xlfn.XLOOKUP(FatoVendas_Draft[[#This Row],[Vendedor]],_xlfn.ANCHORARRAY(DimVendedor!$B$2),DimVendedor!$A$2:$A$5,,0)</f>
        <v>#REF!</v>
      </c>
      <c r="N20" t="s">
        <v>19</v>
      </c>
      <c r="O20" t="s">
        <v>20</v>
      </c>
      <c r="P20">
        <v>15</v>
      </c>
      <c r="Q20">
        <v>29.87</v>
      </c>
      <c r="R20">
        <v>0.05</v>
      </c>
    </row>
    <row r="21" spans="1:18" x14ac:dyDescent="0.35">
      <c r="A21" s="12" t="s">
        <v>69</v>
      </c>
      <c r="B21" s="11" t="e" cm="1">
        <f t="array" ref="B21">_xlfn.XLOOKUP(FatoVendas_Draft[[#This Row],[DataVenda]],_xlfn.ANCHORARRAY(DimTempo!$B$2),DimTempo!$A$2:$A$49,,0)</f>
        <v>#REF!</v>
      </c>
      <c r="C21" s="1">
        <v>45701</v>
      </c>
      <c r="D21" s="11" t="e" cm="1">
        <f t="array" ref="D21">_xlfn.XLOOKUP(FatoVendas_Draft[[#This Row],[Produto]],_xlfn.ANCHORARRAY(DimProduto!$B$2),DimProduto!$A$2:$A$8,,0)</f>
        <v>#REF!</v>
      </c>
      <c r="E21" t="s">
        <v>41</v>
      </c>
      <c r="F21" t="s">
        <v>35</v>
      </c>
      <c r="G21" t="s">
        <v>36</v>
      </c>
      <c r="H21" s="11" t="e" cm="1">
        <f t="array" ref="H21">_xlfn.XLOOKUP(FatoVendas_Draft[[#This Row],[Cliente]],_xlfn.ANCHORARRAY(DimCliente!$B$2),DimCliente!$A$2:$A$6,,0)</f>
        <v>#REF!</v>
      </c>
      <c r="I21" t="s">
        <v>16</v>
      </c>
      <c r="J21" t="s">
        <v>17</v>
      </c>
      <c r="K21" t="s">
        <v>17</v>
      </c>
      <c r="L21" t="s">
        <v>18</v>
      </c>
      <c r="M21" s="11" t="e" cm="1">
        <f t="array" ref="M21">_xlfn.XLOOKUP(FatoVendas_Draft[[#This Row],[Vendedor]],_xlfn.ANCHORARRAY(DimVendedor!$B$2),DimVendedor!$A$2:$A$5,,0)</f>
        <v>#REF!</v>
      </c>
      <c r="N21" t="s">
        <v>28</v>
      </c>
      <c r="O21" t="s">
        <v>29</v>
      </c>
      <c r="P21">
        <v>15</v>
      </c>
      <c r="Q21">
        <v>18.760000000000002</v>
      </c>
      <c r="R21">
        <v>0.1</v>
      </c>
    </row>
    <row r="22" spans="1:18" x14ac:dyDescent="0.35">
      <c r="A22" s="12" t="s">
        <v>70</v>
      </c>
      <c r="B22" s="11" t="e" cm="1">
        <f t="array" ref="B22">_xlfn.XLOOKUP(FatoVendas_Draft[[#This Row],[DataVenda]],_xlfn.ANCHORARRAY(DimTempo!$B$2),DimTempo!$A$2:$A$49,,0)</f>
        <v>#REF!</v>
      </c>
      <c r="C22" s="1">
        <v>45631</v>
      </c>
      <c r="D22" s="11" t="e" cm="1">
        <f t="array" ref="D22">_xlfn.XLOOKUP(FatoVendas_Draft[[#This Row],[Produto]],_xlfn.ANCHORARRAY(DimProduto!$B$2),DimProduto!$A$2:$A$8,,0)</f>
        <v>#REF!</v>
      </c>
      <c r="E22" t="s">
        <v>31</v>
      </c>
      <c r="F22" t="s">
        <v>32</v>
      </c>
      <c r="G22" t="s">
        <v>23</v>
      </c>
      <c r="H22" s="11" t="e" cm="1">
        <f t="array" ref="H22">_xlfn.XLOOKUP(FatoVendas_Draft[[#This Row],[Cliente]],_xlfn.ANCHORARRAY(DimCliente!$B$2),DimCliente!$A$2:$A$6,,0)</f>
        <v>#REF!</v>
      </c>
      <c r="I22" t="s">
        <v>39</v>
      </c>
      <c r="J22" t="s">
        <v>40</v>
      </c>
      <c r="K22" t="s">
        <v>40</v>
      </c>
      <c r="L22" t="s">
        <v>27</v>
      </c>
      <c r="M22" s="11" t="e" cm="1">
        <f t="array" ref="M22">_xlfn.XLOOKUP(FatoVendas_Draft[[#This Row],[Vendedor]],_xlfn.ANCHORARRAY(DimVendedor!$B$2),DimVendedor!$A$2:$A$5,,0)</f>
        <v>#REF!</v>
      </c>
      <c r="N22" t="s">
        <v>33</v>
      </c>
      <c r="O22" t="s">
        <v>20</v>
      </c>
      <c r="P22">
        <v>4</v>
      </c>
      <c r="Q22">
        <v>36.33</v>
      </c>
      <c r="R22">
        <v>0</v>
      </c>
    </row>
    <row r="23" spans="1:18" x14ac:dyDescent="0.35">
      <c r="A23" s="12" t="s">
        <v>71</v>
      </c>
      <c r="B23" s="11" t="e" cm="1">
        <f t="array" ref="B23">_xlfn.XLOOKUP(FatoVendas_Draft[[#This Row],[DataVenda]],_xlfn.ANCHORARRAY(DimTempo!$B$2),DimTempo!$A$2:$A$49,,0)</f>
        <v>#REF!</v>
      </c>
      <c r="C23" s="1">
        <v>45545</v>
      </c>
      <c r="D23" s="11" t="e" cm="1">
        <f t="array" ref="D23">_xlfn.XLOOKUP(FatoVendas_Draft[[#This Row],[Produto]],_xlfn.ANCHORARRAY(DimProduto!$B$2),DimProduto!$A$2:$A$8,,0)</f>
        <v>#REF!</v>
      </c>
      <c r="E23" t="s">
        <v>45</v>
      </c>
      <c r="F23" t="s">
        <v>46</v>
      </c>
      <c r="G23" t="s">
        <v>36</v>
      </c>
      <c r="H23" s="11" t="e" cm="1">
        <f t="array" ref="H23">_xlfn.XLOOKUP(FatoVendas_Draft[[#This Row],[Cliente]],_xlfn.ANCHORARRAY(DimCliente!$B$2),DimCliente!$A$2:$A$6,,0)</f>
        <v>#REF!</v>
      </c>
      <c r="I23" t="s">
        <v>42</v>
      </c>
      <c r="J23" t="s">
        <v>43</v>
      </c>
      <c r="K23" t="s">
        <v>44</v>
      </c>
      <c r="L23" t="s">
        <v>18</v>
      </c>
      <c r="M23" s="11" t="e" cm="1">
        <f t="array" ref="M23">_xlfn.XLOOKUP(FatoVendas_Draft[[#This Row],[Vendedor]],_xlfn.ANCHORARRAY(DimVendedor!$B$2),DimVendedor!$A$2:$A$5,,0)</f>
        <v>#REF!</v>
      </c>
      <c r="N23" t="s">
        <v>28</v>
      </c>
      <c r="O23" t="s">
        <v>29</v>
      </c>
      <c r="P23">
        <v>4</v>
      </c>
      <c r="Q23">
        <v>37.090000000000003</v>
      </c>
      <c r="R23">
        <v>0.1</v>
      </c>
    </row>
    <row r="24" spans="1:18" x14ac:dyDescent="0.35">
      <c r="A24" s="12" t="s">
        <v>72</v>
      </c>
      <c r="B24" s="11" t="e" cm="1">
        <f t="array" ref="B24">_xlfn.XLOOKUP(FatoVendas_Draft[[#This Row],[DataVenda]],_xlfn.ANCHORARRAY(DimTempo!$B$2),DimTempo!$A$2:$A$49,,0)</f>
        <v>#REF!</v>
      </c>
      <c r="C24" s="1">
        <v>45712</v>
      </c>
      <c r="D24" s="11" t="e" cm="1">
        <f t="array" ref="D24">_xlfn.XLOOKUP(FatoVendas_Draft[[#This Row],[Produto]],_xlfn.ANCHORARRAY(DimProduto!$B$2),DimProduto!$A$2:$A$8,,0)</f>
        <v>#REF!</v>
      </c>
      <c r="E24" t="s">
        <v>31</v>
      </c>
      <c r="F24" t="s">
        <v>32</v>
      </c>
      <c r="G24" t="s">
        <v>23</v>
      </c>
      <c r="H24" s="11" t="e" cm="1">
        <f t="array" ref="H24">_xlfn.XLOOKUP(FatoVendas_Draft[[#This Row],[Cliente]],_xlfn.ANCHORARRAY(DimCliente!$B$2),DimCliente!$A$2:$A$6,,0)</f>
        <v>#REF!</v>
      </c>
      <c r="I24" t="s">
        <v>39</v>
      </c>
      <c r="J24" t="s">
        <v>40</v>
      </c>
      <c r="K24" t="s">
        <v>40</v>
      </c>
      <c r="L24" t="s">
        <v>27</v>
      </c>
      <c r="M24" s="11" t="e" cm="1">
        <f t="array" ref="M24">_xlfn.XLOOKUP(FatoVendas_Draft[[#This Row],[Vendedor]],_xlfn.ANCHORARRAY(DimVendedor!$B$2),DimVendedor!$A$2:$A$5,,0)</f>
        <v>#REF!</v>
      </c>
      <c r="N24" t="s">
        <v>30</v>
      </c>
      <c r="O24" t="s">
        <v>29</v>
      </c>
      <c r="P24">
        <v>15</v>
      </c>
      <c r="Q24">
        <v>41.66</v>
      </c>
      <c r="R24">
        <v>0.1</v>
      </c>
    </row>
    <row r="25" spans="1:18" x14ac:dyDescent="0.35">
      <c r="A25" s="12" t="s">
        <v>73</v>
      </c>
      <c r="B25" s="11" t="e" cm="1">
        <f t="array" ref="B25">_xlfn.XLOOKUP(FatoVendas_Draft[[#This Row],[DataVenda]],_xlfn.ANCHORARRAY(DimTempo!$B$2),DimTempo!$A$2:$A$49,,0)</f>
        <v>#REF!</v>
      </c>
      <c r="C25" s="1">
        <v>45900</v>
      </c>
      <c r="D25" s="11" t="e" cm="1">
        <f t="array" ref="D25">_xlfn.XLOOKUP(FatoVendas_Draft[[#This Row],[Produto]],_xlfn.ANCHORARRAY(DimProduto!$B$2),DimProduto!$A$2:$A$8,,0)</f>
        <v>#REF!</v>
      </c>
      <c r="E25" t="s">
        <v>47</v>
      </c>
      <c r="F25" t="s">
        <v>14</v>
      </c>
      <c r="G25" t="s">
        <v>15</v>
      </c>
      <c r="H25" s="11" t="e" cm="1">
        <f t="array" ref="H25">_xlfn.XLOOKUP(FatoVendas_Draft[[#This Row],[Cliente]],_xlfn.ANCHORARRAY(DimCliente!$B$2),DimCliente!$A$2:$A$6,,0)</f>
        <v>#REF!</v>
      </c>
      <c r="I25" t="s">
        <v>42</v>
      </c>
      <c r="J25" t="s">
        <v>43</v>
      </c>
      <c r="K25" t="s">
        <v>44</v>
      </c>
      <c r="L25" t="s">
        <v>18</v>
      </c>
      <c r="M25" s="11" t="e" cm="1">
        <f t="array" ref="M25">_xlfn.XLOOKUP(FatoVendas_Draft[[#This Row],[Vendedor]],_xlfn.ANCHORARRAY(DimVendedor!$B$2),DimVendedor!$A$2:$A$5,,0)</f>
        <v>#REF!</v>
      </c>
      <c r="N25" t="s">
        <v>28</v>
      </c>
      <c r="O25" t="s">
        <v>29</v>
      </c>
      <c r="P25">
        <v>17</v>
      </c>
      <c r="Q25">
        <v>45.74</v>
      </c>
      <c r="R25">
        <v>0</v>
      </c>
    </row>
    <row r="26" spans="1:18" x14ac:dyDescent="0.35">
      <c r="A26" s="12" t="s">
        <v>74</v>
      </c>
      <c r="B26" s="11" t="e" cm="1">
        <f t="array" ref="B26">_xlfn.XLOOKUP(FatoVendas_Draft[[#This Row],[DataVenda]],_xlfn.ANCHORARRAY(DimTempo!$B$2),DimTempo!$A$2:$A$49,,0)</f>
        <v>#REF!</v>
      </c>
      <c r="C26" s="1">
        <v>45500</v>
      </c>
      <c r="D26" s="11" t="e" cm="1">
        <f t="array" ref="D26">_xlfn.XLOOKUP(FatoVendas_Draft[[#This Row],[Produto]],_xlfn.ANCHORARRAY(DimProduto!$B$2),DimProduto!$A$2:$A$8,,0)</f>
        <v>#REF!</v>
      </c>
      <c r="E26" t="s">
        <v>21</v>
      </c>
      <c r="F26" t="s">
        <v>22</v>
      </c>
      <c r="G26" t="s">
        <v>23</v>
      </c>
      <c r="H26" s="11" t="e" cm="1">
        <f t="array" ref="H26">_xlfn.XLOOKUP(FatoVendas_Draft[[#This Row],[Cliente]],_xlfn.ANCHORARRAY(DimCliente!$B$2),DimCliente!$A$2:$A$6,,0)</f>
        <v>#REF!</v>
      </c>
      <c r="I26" t="s">
        <v>37</v>
      </c>
      <c r="J26" t="s">
        <v>38</v>
      </c>
      <c r="K26" t="s">
        <v>38</v>
      </c>
      <c r="L26" t="s">
        <v>27</v>
      </c>
      <c r="M26" s="11" t="e" cm="1">
        <f t="array" ref="M26">_xlfn.XLOOKUP(FatoVendas_Draft[[#This Row],[Vendedor]],_xlfn.ANCHORARRAY(DimVendedor!$B$2),DimVendedor!$A$2:$A$5,,0)</f>
        <v>#REF!</v>
      </c>
      <c r="N26" t="s">
        <v>19</v>
      </c>
      <c r="O26" t="s">
        <v>20</v>
      </c>
      <c r="P26">
        <v>10</v>
      </c>
      <c r="Q26">
        <v>4.6900000000000004</v>
      </c>
      <c r="R26">
        <v>0.05</v>
      </c>
    </row>
    <row r="27" spans="1:18" x14ac:dyDescent="0.35">
      <c r="A27" s="12" t="s">
        <v>75</v>
      </c>
      <c r="B27" s="11" t="e" cm="1">
        <f t="array" ref="B27">_xlfn.XLOOKUP(FatoVendas_Draft[[#This Row],[DataVenda]],_xlfn.ANCHORARRAY(DimTempo!$B$2),DimTempo!$A$2:$A$49,,0)</f>
        <v>#REF!</v>
      </c>
      <c r="C27" s="1">
        <v>45360</v>
      </c>
      <c r="D27" s="11" t="e" cm="1">
        <f t="array" ref="D27">_xlfn.XLOOKUP(FatoVendas_Draft[[#This Row],[Produto]],_xlfn.ANCHORARRAY(DimProduto!$B$2),DimProduto!$A$2:$A$8,,0)</f>
        <v>#REF!</v>
      </c>
      <c r="E27" t="s">
        <v>47</v>
      </c>
      <c r="F27" t="s">
        <v>14</v>
      </c>
      <c r="G27" t="s">
        <v>15</v>
      </c>
      <c r="H27" s="11" t="e" cm="1">
        <f t="array" ref="H27">_xlfn.XLOOKUP(FatoVendas_Draft[[#This Row],[Cliente]],_xlfn.ANCHORARRAY(DimCliente!$B$2),DimCliente!$A$2:$A$6,,0)</f>
        <v>#REF!</v>
      </c>
      <c r="I27" t="s">
        <v>24</v>
      </c>
      <c r="J27" t="s">
        <v>25</v>
      </c>
      <c r="K27" t="s">
        <v>26</v>
      </c>
      <c r="L27" t="s">
        <v>27</v>
      </c>
      <c r="M27" s="11" t="e" cm="1">
        <f t="array" ref="M27">_xlfn.XLOOKUP(FatoVendas_Draft[[#This Row],[Vendedor]],_xlfn.ANCHORARRAY(DimVendedor!$B$2),DimVendedor!$A$2:$A$5,,0)</f>
        <v>#REF!</v>
      </c>
      <c r="N27" t="s">
        <v>33</v>
      </c>
      <c r="O27" t="s">
        <v>20</v>
      </c>
      <c r="P27">
        <v>16</v>
      </c>
      <c r="Q27">
        <v>4.33</v>
      </c>
      <c r="R27">
        <v>0.1</v>
      </c>
    </row>
    <row r="28" spans="1:18" x14ac:dyDescent="0.35">
      <c r="A28" s="12" t="s">
        <v>76</v>
      </c>
      <c r="B28" s="11" t="e" cm="1">
        <f t="array" ref="B28">_xlfn.XLOOKUP(FatoVendas_Draft[[#This Row],[DataVenda]],_xlfn.ANCHORARRAY(DimTempo!$B$2),DimTempo!$A$2:$A$49,,0)</f>
        <v>#REF!</v>
      </c>
      <c r="C28" s="1">
        <v>45743</v>
      </c>
      <c r="D28" s="11" t="e" cm="1">
        <f t="array" ref="D28">_xlfn.XLOOKUP(FatoVendas_Draft[[#This Row],[Produto]],_xlfn.ANCHORARRAY(DimProduto!$B$2),DimProduto!$A$2:$A$8,,0)</f>
        <v>#REF!</v>
      </c>
      <c r="E28" t="s">
        <v>41</v>
      </c>
      <c r="F28" t="s">
        <v>35</v>
      </c>
      <c r="G28" t="s">
        <v>36</v>
      </c>
      <c r="H28" s="11" t="e" cm="1">
        <f t="array" ref="H28">_xlfn.XLOOKUP(FatoVendas_Draft[[#This Row],[Cliente]],_xlfn.ANCHORARRAY(DimCliente!$B$2),DimCliente!$A$2:$A$6,,0)</f>
        <v>#REF!</v>
      </c>
      <c r="I28" t="s">
        <v>24</v>
      </c>
      <c r="J28" t="s">
        <v>25</v>
      </c>
      <c r="K28" t="s">
        <v>26</v>
      </c>
      <c r="L28" t="s">
        <v>27</v>
      </c>
      <c r="M28" s="11" t="e" cm="1">
        <f t="array" ref="M28">_xlfn.XLOOKUP(FatoVendas_Draft[[#This Row],[Vendedor]],_xlfn.ANCHORARRAY(DimVendedor!$B$2),DimVendedor!$A$2:$A$5,,0)</f>
        <v>#REF!</v>
      </c>
      <c r="N28" t="s">
        <v>30</v>
      </c>
      <c r="O28" t="s">
        <v>29</v>
      </c>
      <c r="P28">
        <v>17</v>
      </c>
      <c r="Q28">
        <v>40.75</v>
      </c>
      <c r="R28">
        <v>0.1</v>
      </c>
    </row>
    <row r="29" spans="1:18" x14ac:dyDescent="0.35">
      <c r="A29" s="12" t="s">
        <v>77</v>
      </c>
      <c r="B29" s="11" t="e" cm="1">
        <f t="array" ref="B29">_xlfn.XLOOKUP(FatoVendas_Draft[[#This Row],[DataVenda]],_xlfn.ANCHORARRAY(DimTempo!$B$2),DimTempo!$A$2:$A$49,,0)</f>
        <v>#REF!</v>
      </c>
      <c r="C29" s="1">
        <v>45294</v>
      </c>
      <c r="D29" s="11" t="e" cm="1">
        <f t="array" ref="D29">_xlfn.XLOOKUP(FatoVendas_Draft[[#This Row],[Produto]],_xlfn.ANCHORARRAY(DimProduto!$B$2),DimProduto!$A$2:$A$8,,0)</f>
        <v>#REF!</v>
      </c>
      <c r="E29" t="s">
        <v>47</v>
      </c>
      <c r="F29" t="s">
        <v>14</v>
      </c>
      <c r="G29" t="s">
        <v>15</v>
      </c>
      <c r="H29" s="11" t="e" cm="1">
        <f t="array" ref="H29">_xlfn.XLOOKUP(FatoVendas_Draft[[#This Row],[Cliente]],_xlfn.ANCHORARRAY(DimCliente!$B$2),DimCliente!$A$2:$A$6,,0)</f>
        <v>#REF!</v>
      </c>
      <c r="I29" t="s">
        <v>39</v>
      </c>
      <c r="J29" t="s">
        <v>40</v>
      </c>
      <c r="K29" t="s">
        <v>40</v>
      </c>
      <c r="L29" t="s">
        <v>27</v>
      </c>
      <c r="M29" s="11" t="e" cm="1">
        <f t="array" ref="M29">_xlfn.XLOOKUP(FatoVendas_Draft[[#This Row],[Vendedor]],_xlfn.ANCHORARRAY(DimVendedor!$B$2),DimVendedor!$A$2:$A$5,,0)</f>
        <v>#REF!</v>
      </c>
      <c r="N29" t="s">
        <v>30</v>
      </c>
      <c r="O29" t="s">
        <v>29</v>
      </c>
      <c r="P29">
        <v>18</v>
      </c>
      <c r="Q29">
        <v>33.909999999999997</v>
      </c>
      <c r="R29">
        <v>0.05</v>
      </c>
    </row>
    <row r="30" spans="1:18" x14ac:dyDescent="0.35">
      <c r="A30" s="12" t="s">
        <v>78</v>
      </c>
      <c r="B30" s="11" t="e" cm="1">
        <f t="array" ref="B30">_xlfn.XLOOKUP(FatoVendas_Draft[[#This Row],[DataVenda]],_xlfn.ANCHORARRAY(DimTempo!$B$2),DimTempo!$A$2:$A$49,,0)</f>
        <v>#REF!</v>
      </c>
      <c r="C30" s="1">
        <v>45632</v>
      </c>
      <c r="D30" s="11" t="e" cm="1">
        <f t="array" ref="D30">_xlfn.XLOOKUP(FatoVendas_Draft[[#This Row],[Produto]],_xlfn.ANCHORARRAY(DimProduto!$B$2),DimProduto!$A$2:$A$8,,0)</f>
        <v>#REF!</v>
      </c>
      <c r="E30" t="s">
        <v>41</v>
      </c>
      <c r="F30" t="s">
        <v>35</v>
      </c>
      <c r="G30" t="s">
        <v>36</v>
      </c>
      <c r="H30" s="11" t="e" cm="1">
        <f t="array" ref="H30">_xlfn.XLOOKUP(FatoVendas_Draft[[#This Row],[Cliente]],_xlfn.ANCHORARRAY(DimCliente!$B$2),DimCliente!$A$2:$A$6,,0)</f>
        <v>#REF!</v>
      </c>
      <c r="I30" t="s">
        <v>37</v>
      </c>
      <c r="J30" t="s">
        <v>38</v>
      </c>
      <c r="K30" t="s">
        <v>38</v>
      </c>
      <c r="L30" t="s">
        <v>27</v>
      </c>
      <c r="M30" s="11" t="e" cm="1">
        <f t="array" ref="M30">_xlfn.XLOOKUP(FatoVendas_Draft[[#This Row],[Vendedor]],_xlfn.ANCHORARRAY(DimVendedor!$B$2),DimVendedor!$A$2:$A$5,,0)</f>
        <v>#REF!</v>
      </c>
      <c r="N30" t="s">
        <v>33</v>
      </c>
      <c r="O30" t="s">
        <v>20</v>
      </c>
      <c r="P30">
        <v>1</v>
      </c>
      <c r="Q30">
        <v>10.69</v>
      </c>
      <c r="R30">
        <v>0.05</v>
      </c>
    </row>
    <row r="31" spans="1:18" x14ac:dyDescent="0.35">
      <c r="A31" s="12" t="s">
        <v>79</v>
      </c>
      <c r="B31" s="11" t="e" cm="1">
        <f t="array" ref="B31">_xlfn.XLOOKUP(FatoVendas_Draft[[#This Row],[DataVenda]],_xlfn.ANCHORARRAY(DimTempo!$B$2),DimTempo!$A$2:$A$49,,0)</f>
        <v>#REF!</v>
      </c>
      <c r="C31" s="1">
        <v>45331</v>
      </c>
      <c r="D31" s="11" t="e" cm="1">
        <f t="array" ref="D31">_xlfn.XLOOKUP(FatoVendas_Draft[[#This Row],[Produto]],_xlfn.ANCHORARRAY(DimProduto!$B$2),DimProduto!$A$2:$A$8,,0)</f>
        <v>#REF!</v>
      </c>
      <c r="E31" t="s">
        <v>13</v>
      </c>
      <c r="F31" t="s">
        <v>14</v>
      </c>
      <c r="G31" t="s">
        <v>15</v>
      </c>
      <c r="H31" s="11" t="e" cm="1">
        <f t="array" ref="H31">_xlfn.XLOOKUP(FatoVendas_Draft[[#This Row],[Cliente]],_xlfn.ANCHORARRAY(DimCliente!$B$2),DimCliente!$A$2:$A$6,,0)</f>
        <v>#REF!</v>
      </c>
      <c r="I31" t="s">
        <v>42</v>
      </c>
      <c r="J31" t="s">
        <v>43</v>
      </c>
      <c r="K31" t="s">
        <v>44</v>
      </c>
      <c r="L31" t="s">
        <v>18</v>
      </c>
      <c r="M31" s="11" t="e" cm="1">
        <f t="array" ref="M31">_xlfn.XLOOKUP(FatoVendas_Draft[[#This Row],[Vendedor]],_xlfn.ANCHORARRAY(DimVendedor!$B$2),DimVendedor!$A$2:$A$5,,0)</f>
        <v>#REF!</v>
      </c>
      <c r="N31" t="s">
        <v>33</v>
      </c>
      <c r="O31" t="s">
        <v>20</v>
      </c>
      <c r="P31">
        <v>8</v>
      </c>
      <c r="Q31">
        <v>30.03</v>
      </c>
      <c r="R31">
        <v>0.1</v>
      </c>
    </row>
    <row r="32" spans="1:18" x14ac:dyDescent="0.35">
      <c r="A32" s="12" t="s">
        <v>80</v>
      </c>
      <c r="B32" s="11" t="e" cm="1">
        <f t="array" ref="B32">_xlfn.XLOOKUP(FatoVendas_Draft[[#This Row],[DataVenda]],_xlfn.ANCHORARRAY(DimTempo!$B$2),DimTempo!$A$2:$A$49,,0)</f>
        <v>#REF!</v>
      </c>
      <c r="C32" s="1">
        <v>45614</v>
      </c>
      <c r="D32" s="11" t="e" cm="1">
        <f t="array" ref="D32">_xlfn.XLOOKUP(FatoVendas_Draft[[#This Row],[Produto]],_xlfn.ANCHORARRAY(DimProduto!$B$2),DimProduto!$A$2:$A$8,,0)</f>
        <v>#REF!</v>
      </c>
      <c r="E32" t="s">
        <v>47</v>
      </c>
      <c r="F32" t="s">
        <v>14</v>
      </c>
      <c r="G32" t="s">
        <v>15</v>
      </c>
      <c r="H32" s="11" t="e" cm="1">
        <f t="array" ref="H32">_xlfn.XLOOKUP(FatoVendas_Draft[[#This Row],[Cliente]],_xlfn.ANCHORARRAY(DimCliente!$B$2),DimCliente!$A$2:$A$6,,0)</f>
        <v>#REF!</v>
      </c>
      <c r="I32" t="s">
        <v>39</v>
      </c>
      <c r="J32" t="s">
        <v>40</v>
      </c>
      <c r="K32" t="s">
        <v>40</v>
      </c>
      <c r="L32" t="s">
        <v>27</v>
      </c>
      <c r="M32" s="11" t="e" cm="1">
        <f t="array" ref="M32">_xlfn.XLOOKUP(FatoVendas_Draft[[#This Row],[Vendedor]],_xlfn.ANCHORARRAY(DimVendedor!$B$2),DimVendedor!$A$2:$A$5,,0)</f>
        <v>#REF!</v>
      </c>
      <c r="N32" t="s">
        <v>19</v>
      </c>
      <c r="O32" t="s">
        <v>20</v>
      </c>
      <c r="P32">
        <v>10</v>
      </c>
      <c r="Q32">
        <v>38.03</v>
      </c>
      <c r="R32">
        <v>0</v>
      </c>
    </row>
    <row r="33" spans="1:18" x14ac:dyDescent="0.35">
      <c r="A33" s="12" t="s">
        <v>81</v>
      </c>
      <c r="B33" s="11" t="e" cm="1">
        <f t="array" ref="B33">_xlfn.XLOOKUP(FatoVendas_Draft[[#This Row],[DataVenda]],_xlfn.ANCHORARRAY(DimTempo!$B$2),DimTempo!$A$2:$A$49,,0)</f>
        <v>#REF!</v>
      </c>
      <c r="C33" s="1">
        <v>45888</v>
      </c>
      <c r="D33" s="11" t="e" cm="1">
        <f t="array" ref="D33">_xlfn.XLOOKUP(FatoVendas_Draft[[#This Row],[Produto]],_xlfn.ANCHORARRAY(DimProduto!$B$2),DimProduto!$A$2:$A$8,,0)</f>
        <v>#REF!</v>
      </c>
      <c r="E33" t="s">
        <v>47</v>
      </c>
      <c r="F33" t="s">
        <v>14</v>
      </c>
      <c r="G33" t="s">
        <v>15</v>
      </c>
      <c r="H33" s="11" t="e" cm="1">
        <f t="array" ref="H33">_xlfn.XLOOKUP(FatoVendas_Draft[[#This Row],[Cliente]],_xlfn.ANCHORARRAY(DimCliente!$B$2),DimCliente!$A$2:$A$6,,0)</f>
        <v>#REF!</v>
      </c>
      <c r="I33" t="s">
        <v>39</v>
      </c>
      <c r="J33" t="s">
        <v>40</v>
      </c>
      <c r="K33" t="s">
        <v>40</v>
      </c>
      <c r="L33" t="s">
        <v>27</v>
      </c>
      <c r="M33" s="11" t="e" cm="1">
        <f t="array" ref="M33">_xlfn.XLOOKUP(FatoVendas_Draft[[#This Row],[Vendedor]],_xlfn.ANCHORARRAY(DimVendedor!$B$2),DimVendedor!$A$2:$A$5,,0)</f>
        <v>#REF!</v>
      </c>
      <c r="N33" t="s">
        <v>28</v>
      </c>
      <c r="O33" t="s">
        <v>29</v>
      </c>
      <c r="P33">
        <v>5</v>
      </c>
      <c r="Q33">
        <v>43.25</v>
      </c>
      <c r="R33">
        <v>0.05</v>
      </c>
    </row>
    <row r="34" spans="1:18" x14ac:dyDescent="0.35">
      <c r="A34" s="12" t="s">
        <v>82</v>
      </c>
      <c r="B34" s="11" t="e" cm="1">
        <f t="array" ref="B34">_xlfn.XLOOKUP(FatoVendas_Draft[[#This Row],[DataVenda]],_xlfn.ANCHORARRAY(DimTempo!$B$2),DimTempo!$A$2:$A$49,,0)</f>
        <v>#REF!</v>
      </c>
      <c r="C34" s="1">
        <v>45851</v>
      </c>
      <c r="D34" s="11" t="e" cm="1">
        <f t="array" ref="D34">_xlfn.XLOOKUP(FatoVendas_Draft[[#This Row],[Produto]],_xlfn.ANCHORARRAY(DimProduto!$B$2),DimProduto!$A$2:$A$8,,0)</f>
        <v>#REF!</v>
      </c>
      <c r="E34" t="s">
        <v>21</v>
      </c>
      <c r="F34" t="s">
        <v>22</v>
      </c>
      <c r="G34" t="s">
        <v>23</v>
      </c>
      <c r="H34" s="11" t="e" cm="1">
        <f t="array" ref="H34">_xlfn.XLOOKUP(FatoVendas_Draft[[#This Row],[Cliente]],_xlfn.ANCHORARRAY(DimCliente!$B$2),DimCliente!$A$2:$A$6,,0)</f>
        <v>#REF!</v>
      </c>
      <c r="I34" t="s">
        <v>37</v>
      </c>
      <c r="J34" t="s">
        <v>38</v>
      </c>
      <c r="K34" t="s">
        <v>38</v>
      </c>
      <c r="L34" t="s">
        <v>27</v>
      </c>
      <c r="M34" s="11" t="e" cm="1">
        <f t="array" ref="M34">_xlfn.XLOOKUP(FatoVendas_Draft[[#This Row],[Vendedor]],_xlfn.ANCHORARRAY(DimVendedor!$B$2),DimVendedor!$A$2:$A$5,,0)</f>
        <v>#REF!</v>
      </c>
      <c r="N34" t="s">
        <v>33</v>
      </c>
      <c r="O34" t="s">
        <v>20</v>
      </c>
      <c r="P34">
        <v>15</v>
      </c>
      <c r="Q34">
        <v>22.37</v>
      </c>
      <c r="R34">
        <v>0.1</v>
      </c>
    </row>
    <row r="35" spans="1:18" x14ac:dyDescent="0.35">
      <c r="A35" s="12" t="s">
        <v>83</v>
      </c>
      <c r="B35" s="11" t="e" cm="1">
        <f t="array" ref="B35">_xlfn.XLOOKUP(FatoVendas_Draft[[#This Row],[DataVenda]],_xlfn.ANCHORARRAY(DimTempo!$B$2),DimTempo!$A$2:$A$49,,0)</f>
        <v>#REF!</v>
      </c>
      <c r="C35" s="1">
        <v>45796</v>
      </c>
      <c r="D35" s="11" t="e" cm="1">
        <f t="array" ref="D35">_xlfn.XLOOKUP(FatoVendas_Draft[[#This Row],[Produto]],_xlfn.ANCHORARRAY(DimProduto!$B$2),DimProduto!$A$2:$A$8,,0)</f>
        <v>#REF!</v>
      </c>
      <c r="E35" t="s">
        <v>21</v>
      </c>
      <c r="F35" t="s">
        <v>22</v>
      </c>
      <c r="G35" t="s">
        <v>23</v>
      </c>
      <c r="H35" s="11" t="e" cm="1">
        <f t="array" ref="H35">_xlfn.XLOOKUP(FatoVendas_Draft[[#This Row],[Cliente]],_xlfn.ANCHORARRAY(DimCliente!$B$2),DimCliente!$A$2:$A$6,,0)</f>
        <v>#REF!</v>
      </c>
      <c r="I35" t="s">
        <v>37</v>
      </c>
      <c r="J35" t="s">
        <v>38</v>
      </c>
      <c r="K35" t="s">
        <v>38</v>
      </c>
      <c r="L35" t="s">
        <v>27</v>
      </c>
      <c r="M35" s="11" t="e" cm="1">
        <f t="array" ref="M35">_xlfn.XLOOKUP(FatoVendas_Draft[[#This Row],[Vendedor]],_xlfn.ANCHORARRAY(DimVendedor!$B$2),DimVendedor!$A$2:$A$5,,0)</f>
        <v>#REF!</v>
      </c>
      <c r="N35" t="s">
        <v>19</v>
      </c>
      <c r="O35" t="s">
        <v>20</v>
      </c>
      <c r="P35">
        <v>15</v>
      </c>
      <c r="Q35">
        <v>40.96</v>
      </c>
      <c r="R35">
        <v>0.05</v>
      </c>
    </row>
    <row r="36" spans="1:18" x14ac:dyDescent="0.35">
      <c r="A36" s="12" t="s">
        <v>84</v>
      </c>
      <c r="B36" s="11" t="e" cm="1">
        <f t="array" ref="B36">_xlfn.XLOOKUP(FatoVendas_Draft[[#This Row],[DataVenda]],_xlfn.ANCHORARRAY(DimTempo!$B$2),DimTempo!$A$2:$A$49,,0)</f>
        <v>#REF!</v>
      </c>
      <c r="C36" s="1">
        <v>45468</v>
      </c>
      <c r="D36" s="11" t="e" cm="1">
        <f t="array" ref="D36">_xlfn.XLOOKUP(FatoVendas_Draft[[#This Row],[Produto]],_xlfn.ANCHORARRAY(DimProduto!$B$2),DimProduto!$A$2:$A$8,,0)</f>
        <v>#REF!</v>
      </c>
      <c r="E36" t="s">
        <v>45</v>
      </c>
      <c r="F36" t="s">
        <v>46</v>
      </c>
      <c r="G36" t="s">
        <v>36</v>
      </c>
      <c r="H36" s="11" t="e" cm="1">
        <f t="array" ref="H36">_xlfn.XLOOKUP(FatoVendas_Draft[[#This Row],[Cliente]],_xlfn.ANCHORARRAY(DimCliente!$B$2),DimCliente!$A$2:$A$6,,0)</f>
        <v>#REF!</v>
      </c>
      <c r="I36" t="s">
        <v>24</v>
      </c>
      <c r="J36" t="s">
        <v>25</v>
      </c>
      <c r="K36" t="s">
        <v>26</v>
      </c>
      <c r="L36" t="s">
        <v>27</v>
      </c>
      <c r="M36" s="11" t="e" cm="1">
        <f t="array" ref="M36">_xlfn.XLOOKUP(FatoVendas_Draft[[#This Row],[Vendedor]],_xlfn.ANCHORARRAY(DimVendedor!$B$2),DimVendedor!$A$2:$A$5,,0)</f>
        <v>#REF!</v>
      </c>
      <c r="N36" t="s">
        <v>30</v>
      </c>
      <c r="O36" t="s">
        <v>29</v>
      </c>
      <c r="P36">
        <v>16</v>
      </c>
      <c r="Q36">
        <v>29.12</v>
      </c>
      <c r="R36">
        <v>0</v>
      </c>
    </row>
    <row r="37" spans="1:18" x14ac:dyDescent="0.35">
      <c r="A37" s="12" t="s">
        <v>85</v>
      </c>
      <c r="B37" s="11" t="e" cm="1">
        <f t="array" ref="B37">_xlfn.XLOOKUP(FatoVendas_Draft[[#This Row],[DataVenda]],_xlfn.ANCHORARRAY(DimTempo!$B$2),DimTempo!$A$2:$A$49,,0)</f>
        <v>#REF!</v>
      </c>
      <c r="C37" s="1">
        <v>45427</v>
      </c>
      <c r="D37" s="11" t="e" cm="1">
        <f t="array" ref="D37">_xlfn.XLOOKUP(FatoVendas_Draft[[#This Row],[Produto]],_xlfn.ANCHORARRAY(DimProduto!$B$2),DimProduto!$A$2:$A$8,,0)</f>
        <v>#REF!</v>
      </c>
      <c r="E37" t="s">
        <v>47</v>
      </c>
      <c r="F37" t="s">
        <v>14</v>
      </c>
      <c r="G37" t="s">
        <v>15</v>
      </c>
      <c r="H37" s="11" t="e" cm="1">
        <f t="array" ref="H37">_xlfn.XLOOKUP(FatoVendas_Draft[[#This Row],[Cliente]],_xlfn.ANCHORARRAY(DimCliente!$B$2),DimCliente!$A$2:$A$6,,0)</f>
        <v>#REF!</v>
      </c>
      <c r="I37" t="s">
        <v>37</v>
      </c>
      <c r="J37" t="s">
        <v>38</v>
      </c>
      <c r="K37" t="s">
        <v>38</v>
      </c>
      <c r="L37" t="s">
        <v>27</v>
      </c>
      <c r="M37" s="11" t="e" cm="1">
        <f t="array" ref="M37">_xlfn.XLOOKUP(FatoVendas_Draft[[#This Row],[Vendedor]],_xlfn.ANCHORARRAY(DimVendedor!$B$2),DimVendedor!$A$2:$A$5,,0)</f>
        <v>#REF!</v>
      </c>
      <c r="N37" t="s">
        <v>30</v>
      </c>
      <c r="O37" t="s">
        <v>29</v>
      </c>
      <c r="P37">
        <v>2</v>
      </c>
      <c r="Q37">
        <v>20.190000000000001</v>
      </c>
      <c r="R37">
        <v>0.1</v>
      </c>
    </row>
    <row r="38" spans="1:18" x14ac:dyDescent="0.35">
      <c r="A38" s="12" t="s">
        <v>86</v>
      </c>
      <c r="B38" s="11" t="e" cm="1">
        <f t="array" ref="B38">_xlfn.XLOOKUP(FatoVendas_Draft[[#This Row],[DataVenda]],_xlfn.ANCHORARRAY(DimTempo!$B$2),DimTempo!$A$2:$A$49,,0)</f>
        <v>#REF!</v>
      </c>
      <c r="C38" s="1">
        <v>45391</v>
      </c>
      <c r="D38" s="11" t="e" cm="1">
        <f t="array" ref="D38">_xlfn.XLOOKUP(FatoVendas_Draft[[#This Row],[Produto]],_xlfn.ANCHORARRAY(DimProduto!$B$2),DimProduto!$A$2:$A$8,,0)</f>
        <v>#REF!</v>
      </c>
      <c r="E38" t="s">
        <v>41</v>
      </c>
      <c r="F38" t="s">
        <v>35</v>
      </c>
      <c r="G38" t="s">
        <v>36</v>
      </c>
      <c r="H38" s="11" t="e" cm="1">
        <f t="array" ref="H38">_xlfn.XLOOKUP(FatoVendas_Draft[[#This Row],[Cliente]],_xlfn.ANCHORARRAY(DimCliente!$B$2),DimCliente!$A$2:$A$6,,0)</f>
        <v>#REF!</v>
      </c>
      <c r="I38" t="s">
        <v>42</v>
      </c>
      <c r="J38" t="s">
        <v>43</v>
      </c>
      <c r="K38" t="s">
        <v>44</v>
      </c>
      <c r="L38" t="s">
        <v>18</v>
      </c>
      <c r="M38" s="11" t="e" cm="1">
        <f t="array" ref="M38">_xlfn.XLOOKUP(FatoVendas_Draft[[#This Row],[Vendedor]],_xlfn.ANCHORARRAY(DimVendedor!$B$2),DimVendedor!$A$2:$A$5,,0)</f>
        <v>#REF!</v>
      </c>
      <c r="N38" t="s">
        <v>28</v>
      </c>
      <c r="O38" t="s">
        <v>29</v>
      </c>
      <c r="P38">
        <v>7</v>
      </c>
      <c r="Q38">
        <v>34.340000000000003</v>
      </c>
      <c r="R38">
        <v>0</v>
      </c>
    </row>
    <row r="39" spans="1:18" x14ac:dyDescent="0.35">
      <c r="A39" s="12" t="s">
        <v>87</v>
      </c>
      <c r="B39" s="11" t="e" cm="1">
        <f t="array" ref="B39">_xlfn.XLOOKUP(FatoVendas_Draft[[#This Row],[DataVenda]],_xlfn.ANCHORARRAY(DimTempo!$B$2),DimTempo!$A$2:$A$49,,0)</f>
        <v>#REF!</v>
      </c>
      <c r="C39" s="1">
        <v>45672</v>
      </c>
      <c r="D39" s="11" t="e" cm="1">
        <f t="array" ref="D39">_xlfn.XLOOKUP(FatoVendas_Draft[[#This Row],[Produto]],_xlfn.ANCHORARRAY(DimProduto!$B$2),DimProduto!$A$2:$A$8,,0)</f>
        <v>#REF!</v>
      </c>
      <c r="E39" t="s">
        <v>34</v>
      </c>
      <c r="F39" t="s">
        <v>35</v>
      </c>
      <c r="G39" t="s">
        <v>36</v>
      </c>
      <c r="H39" s="11" t="e" cm="1">
        <f t="array" ref="H39">_xlfn.XLOOKUP(FatoVendas_Draft[[#This Row],[Cliente]],_xlfn.ANCHORARRAY(DimCliente!$B$2),DimCliente!$A$2:$A$6,,0)</f>
        <v>#REF!</v>
      </c>
      <c r="I39" t="s">
        <v>39</v>
      </c>
      <c r="J39" t="s">
        <v>40</v>
      </c>
      <c r="K39" t="s">
        <v>40</v>
      </c>
      <c r="L39" t="s">
        <v>27</v>
      </c>
      <c r="M39" s="11" t="e" cm="1">
        <f t="array" ref="M39">_xlfn.XLOOKUP(FatoVendas_Draft[[#This Row],[Vendedor]],_xlfn.ANCHORARRAY(DimVendedor!$B$2),DimVendedor!$A$2:$A$5,,0)</f>
        <v>#REF!</v>
      </c>
      <c r="N39" t="s">
        <v>28</v>
      </c>
      <c r="O39" t="s">
        <v>29</v>
      </c>
      <c r="P39">
        <v>16</v>
      </c>
      <c r="Q39">
        <v>33.36</v>
      </c>
      <c r="R39">
        <v>0.05</v>
      </c>
    </row>
    <row r="40" spans="1:18" x14ac:dyDescent="0.35">
      <c r="A40" s="12" t="s">
        <v>88</v>
      </c>
      <c r="B40" s="11" t="e" cm="1">
        <f t="array" ref="B40">_xlfn.XLOOKUP(FatoVendas_Draft[[#This Row],[DataVenda]],_xlfn.ANCHORARRAY(DimTempo!$B$2),DimTempo!$A$2:$A$49,,0)</f>
        <v>#REF!</v>
      </c>
      <c r="C40" s="1">
        <v>45472</v>
      </c>
      <c r="D40" s="11" t="e" cm="1">
        <f t="array" ref="D40">_xlfn.XLOOKUP(FatoVendas_Draft[[#This Row],[Produto]],_xlfn.ANCHORARRAY(DimProduto!$B$2),DimProduto!$A$2:$A$8,,0)</f>
        <v>#REF!</v>
      </c>
      <c r="E40" t="s">
        <v>31</v>
      </c>
      <c r="F40" t="s">
        <v>32</v>
      </c>
      <c r="G40" t="s">
        <v>23</v>
      </c>
      <c r="H40" s="11" t="e" cm="1">
        <f t="array" ref="H40">_xlfn.XLOOKUP(FatoVendas_Draft[[#This Row],[Cliente]],_xlfn.ANCHORARRAY(DimCliente!$B$2),DimCliente!$A$2:$A$6,,0)</f>
        <v>#REF!</v>
      </c>
      <c r="I40" t="s">
        <v>42</v>
      </c>
      <c r="J40" t="s">
        <v>43</v>
      </c>
      <c r="K40" t="s">
        <v>44</v>
      </c>
      <c r="L40" t="s">
        <v>18</v>
      </c>
      <c r="M40" s="11" t="e" cm="1">
        <f t="array" ref="M40">_xlfn.XLOOKUP(FatoVendas_Draft[[#This Row],[Vendedor]],_xlfn.ANCHORARRAY(DimVendedor!$B$2),DimVendedor!$A$2:$A$5,,0)</f>
        <v>#REF!</v>
      </c>
      <c r="N40" t="s">
        <v>28</v>
      </c>
      <c r="O40" t="s">
        <v>29</v>
      </c>
      <c r="P40">
        <v>15</v>
      </c>
      <c r="Q40">
        <v>33.74</v>
      </c>
      <c r="R40">
        <v>0.05</v>
      </c>
    </row>
    <row r="41" spans="1:18" x14ac:dyDescent="0.35">
      <c r="A41" s="12" t="s">
        <v>89</v>
      </c>
      <c r="B41" s="11" t="e" cm="1">
        <f t="array" ref="B41">_xlfn.XLOOKUP(FatoVendas_Draft[[#This Row],[DataVenda]],_xlfn.ANCHORARRAY(DimTempo!$B$2),DimTempo!$A$2:$A$49,,0)</f>
        <v>#REF!</v>
      </c>
      <c r="C41" s="1">
        <v>45650</v>
      </c>
      <c r="D41" s="11" t="e" cm="1">
        <f t="array" ref="D41">_xlfn.XLOOKUP(FatoVendas_Draft[[#This Row],[Produto]],_xlfn.ANCHORARRAY(DimProduto!$B$2),DimProduto!$A$2:$A$8,,0)</f>
        <v>#REF!</v>
      </c>
      <c r="E41" t="s">
        <v>34</v>
      </c>
      <c r="F41" t="s">
        <v>35</v>
      </c>
      <c r="G41" t="s">
        <v>36</v>
      </c>
      <c r="H41" s="11" t="e" cm="1">
        <f t="array" ref="H41">_xlfn.XLOOKUP(FatoVendas_Draft[[#This Row],[Cliente]],_xlfn.ANCHORARRAY(DimCliente!$B$2),DimCliente!$A$2:$A$6,,0)</f>
        <v>#REF!</v>
      </c>
      <c r="I41" t="s">
        <v>39</v>
      </c>
      <c r="J41" t="s">
        <v>40</v>
      </c>
      <c r="K41" t="s">
        <v>40</v>
      </c>
      <c r="L41" t="s">
        <v>27</v>
      </c>
      <c r="M41" s="11" t="e" cm="1">
        <f t="array" ref="M41">_xlfn.XLOOKUP(FatoVendas_Draft[[#This Row],[Vendedor]],_xlfn.ANCHORARRAY(DimVendedor!$B$2),DimVendedor!$A$2:$A$5,,0)</f>
        <v>#REF!</v>
      </c>
      <c r="N41" t="s">
        <v>33</v>
      </c>
      <c r="O41" t="s">
        <v>20</v>
      </c>
      <c r="P41">
        <v>4</v>
      </c>
      <c r="Q41">
        <v>22.44</v>
      </c>
      <c r="R41">
        <v>0.05</v>
      </c>
    </row>
    <row r="42" spans="1:18" x14ac:dyDescent="0.35">
      <c r="A42" s="12" t="s">
        <v>90</v>
      </c>
      <c r="B42" s="11" t="e" cm="1">
        <f t="array" ref="B42">_xlfn.XLOOKUP(FatoVendas_Draft[[#This Row],[DataVenda]],_xlfn.ANCHORARRAY(DimTempo!$B$2),DimTempo!$A$2:$A$49,,0)</f>
        <v>#REF!</v>
      </c>
      <c r="C42" s="1">
        <v>45505</v>
      </c>
      <c r="D42" s="11" t="e" cm="1">
        <f t="array" ref="D42">_xlfn.XLOOKUP(FatoVendas_Draft[[#This Row],[Produto]],_xlfn.ANCHORARRAY(DimProduto!$B$2),DimProduto!$A$2:$A$8,,0)</f>
        <v>#REF!</v>
      </c>
      <c r="E42" t="s">
        <v>47</v>
      </c>
      <c r="F42" t="s">
        <v>14</v>
      </c>
      <c r="G42" t="s">
        <v>15</v>
      </c>
      <c r="H42" s="11" t="e" cm="1">
        <f t="array" ref="H42">_xlfn.XLOOKUP(FatoVendas_Draft[[#This Row],[Cliente]],_xlfn.ANCHORARRAY(DimCliente!$B$2),DimCliente!$A$2:$A$6,,0)</f>
        <v>#REF!</v>
      </c>
      <c r="I42" t="s">
        <v>16</v>
      </c>
      <c r="J42" t="s">
        <v>17</v>
      </c>
      <c r="K42" t="s">
        <v>17</v>
      </c>
      <c r="L42" t="s">
        <v>18</v>
      </c>
      <c r="M42" s="11" t="e" cm="1">
        <f t="array" ref="M42">_xlfn.XLOOKUP(FatoVendas_Draft[[#This Row],[Vendedor]],_xlfn.ANCHORARRAY(DimVendedor!$B$2),DimVendedor!$A$2:$A$5,,0)</f>
        <v>#REF!</v>
      </c>
      <c r="N42" t="s">
        <v>33</v>
      </c>
      <c r="O42" t="s">
        <v>20</v>
      </c>
      <c r="P42">
        <v>18</v>
      </c>
      <c r="Q42">
        <v>30.94</v>
      </c>
      <c r="R42">
        <v>0.1</v>
      </c>
    </row>
    <row r="43" spans="1:18" x14ac:dyDescent="0.35">
      <c r="A43" s="12" t="s">
        <v>91</v>
      </c>
      <c r="B43" s="11" t="e" cm="1">
        <f t="array" ref="B43">_xlfn.XLOOKUP(FatoVendas_Draft[[#This Row],[DataVenda]],_xlfn.ANCHORARRAY(DimTempo!$B$2),DimTempo!$A$2:$A$49,,0)</f>
        <v>#REF!</v>
      </c>
      <c r="C43" s="1">
        <v>45922</v>
      </c>
      <c r="D43" s="11" t="e" cm="1">
        <f t="array" ref="D43">_xlfn.XLOOKUP(FatoVendas_Draft[[#This Row],[Produto]],_xlfn.ANCHORARRAY(DimProduto!$B$2),DimProduto!$A$2:$A$8,,0)</f>
        <v>#REF!</v>
      </c>
      <c r="E43" t="s">
        <v>45</v>
      </c>
      <c r="F43" t="s">
        <v>46</v>
      </c>
      <c r="G43" t="s">
        <v>36</v>
      </c>
      <c r="H43" s="11" t="e" cm="1">
        <f t="array" ref="H43">_xlfn.XLOOKUP(FatoVendas_Draft[[#This Row],[Cliente]],_xlfn.ANCHORARRAY(DimCliente!$B$2),DimCliente!$A$2:$A$6,,0)</f>
        <v>#REF!</v>
      </c>
      <c r="I43" t="s">
        <v>24</v>
      </c>
      <c r="J43" t="s">
        <v>25</v>
      </c>
      <c r="K43" t="s">
        <v>26</v>
      </c>
      <c r="L43" t="s">
        <v>27</v>
      </c>
      <c r="M43" s="11" t="e" cm="1">
        <f t="array" ref="M43">_xlfn.XLOOKUP(FatoVendas_Draft[[#This Row],[Vendedor]],_xlfn.ANCHORARRAY(DimVendedor!$B$2),DimVendedor!$A$2:$A$5,,0)</f>
        <v>#REF!</v>
      </c>
      <c r="N43" t="s">
        <v>28</v>
      </c>
      <c r="O43" t="s">
        <v>29</v>
      </c>
      <c r="P43">
        <v>17</v>
      </c>
      <c r="Q43">
        <v>25.82</v>
      </c>
      <c r="R43">
        <v>0.1</v>
      </c>
    </row>
    <row r="44" spans="1:18" x14ac:dyDescent="0.35">
      <c r="A44" s="12" t="s">
        <v>92</v>
      </c>
      <c r="B44" s="11" t="e" cm="1">
        <f t="array" ref="B44">_xlfn.XLOOKUP(FatoVendas_Draft[[#This Row],[DataVenda]],_xlfn.ANCHORARRAY(DimTempo!$B$2),DimTempo!$A$2:$A$49,,0)</f>
        <v>#REF!</v>
      </c>
      <c r="C44" s="1">
        <v>45703</v>
      </c>
      <c r="D44" s="11" t="e" cm="1">
        <f t="array" ref="D44">_xlfn.XLOOKUP(FatoVendas_Draft[[#This Row],[Produto]],_xlfn.ANCHORARRAY(DimProduto!$B$2),DimProduto!$A$2:$A$8,,0)</f>
        <v>#REF!</v>
      </c>
      <c r="E44" t="s">
        <v>41</v>
      </c>
      <c r="F44" t="s">
        <v>35</v>
      </c>
      <c r="G44" t="s">
        <v>36</v>
      </c>
      <c r="H44" s="11" t="e" cm="1">
        <f t="array" ref="H44">_xlfn.XLOOKUP(FatoVendas_Draft[[#This Row],[Cliente]],_xlfn.ANCHORARRAY(DimCliente!$B$2),DimCliente!$A$2:$A$6,,0)</f>
        <v>#REF!</v>
      </c>
      <c r="I44" t="s">
        <v>39</v>
      </c>
      <c r="J44" t="s">
        <v>40</v>
      </c>
      <c r="K44" t="s">
        <v>40</v>
      </c>
      <c r="L44" t="s">
        <v>27</v>
      </c>
      <c r="M44" s="11" t="e" cm="1">
        <f t="array" ref="M44">_xlfn.XLOOKUP(FatoVendas_Draft[[#This Row],[Vendedor]],_xlfn.ANCHORARRAY(DimVendedor!$B$2),DimVendedor!$A$2:$A$5,,0)</f>
        <v>#REF!</v>
      </c>
      <c r="N44" t="s">
        <v>19</v>
      </c>
      <c r="O44" t="s">
        <v>20</v>
      </c>
      <c r="P44">
        <v>1</v>
      </c>
      <c r="Q44">
        <v>17.13</v>
      </c>
      <c r="R44">
        <v>0.05</v>
      </c>
    </row>
    <row r="45" spans="1:18" x14ac:dyDescent="0.35">
      <c r="A45" s="12" t="s">
        <v>93</v>
      </c>
      <c r="B45" s="11" t="e" cm="1">
        <f t="array" ref="B45">_xlfn.XLOOKUP(FatoVendas_Draft[[#This Row],[DataVenda]],_xlfn.ANCHORARRAY(DimTempo!$B$2),DimTempo!$A$2:$A$49,,0)</f>
        <v>#REF!</v>
      </c>
      <c r="C45" s="1">
        <v>45582</v>
      </c>
      <c r="D45" s="11" t="e" cm="1">
        <f t="array" ref="D45">_xlfn.XLOOKUP(FatoVendas_Draft[[#This Row],[Produto]],_xlfn.ANCHORARRAY(DimProduto!$B$2),DimProduto!$A$2:$A$8,,0)</f>
        <v>#REF!</v>
      </c>
      <c r="E45" t="s">
        <v>13</v>
      </c>
      <c r="F45" t="s">
        <v>14</v>
      </c>
      <c r="G45" t="s">
        <v>15</v>
      </c>
      <c r="H45" s="11" t="e" cm="1">
        <f t="array" ref="H45">_xlfn.XLOOKUP(FatoVendas_Draft[[#This Row],[Cliente]],_xlfn.ANCHORARRAY(DimCliente!$B$2),DimCliente!$A$2:$A$6,,0)</f>
        <v>#REF!</v>
      </c>
      <c r="I45" t="s">
        <v>24</v>
      </c>
      <c r="J45" t="s">
        <v>25</v>
      </c>
      <c r="K45" t="s">
        <v>26</v>
      </c>
      <c r="L45" t="s">
        <v>27</v>
      </c>
      <c r="M45" s="11" t="e" cm="1">
        <f t="array" ref="M45">_xlfn.XLOOKUP(FatoVendas_Draft[[#This Row],[Vendedor]],_xlfn.ANCHORARRAY(DimVendedor!$B$2),DimVendedor!$A$2:$A$5,,0)</f>
        <v>#REF!</v>
      </c>
      <c r="N45" t="s">
        <v>33</v>
      </c>
      <c r="O45" t="s">
        <v>20</v>
      </c>
      <c r="P45">
        <v>18</v>
      </c>
      <c r="Q45">
        <v>13.44</v>
      </c>
      <c r="R45">
        <v>0.1</v>
      </c>
    </row>
    <row r="46" spans="1:18" x14ac:dyDescent="0.35">
      <c r="A46" s="12" t="s">
        <v>94</v>
      </c>
      <c r="B46" s="11" t="e" cm="1">
        <f t="array" ref="B46">_xlfn.XLOOKUP(FatoVendas_Draft[[#This Row],[DataVenda]],_xlfn.ANCHORARRAY(DimTempo!$B$2),DimTempo!$A$2:$A$49,,0)</f>
        <v>#REF!</v>
      </c>
      <c r="C46" s="1">
        <v>45880</v>
      </c>
      <c r="D46" s="11" t="e" cm="1">
        <f t="array" ref="D46">_xlfn.XLOOKUP(FatoVendas_Draft[[#This Row],[Produto]],_xlfn.ANCHORARRAY(DimProduto!$B$2),DimProduto!$A$2:$A$8,,0)</f>
        <v>#REF!</v>
      </c>
      <c r="E46" t="s">
        <v>13</v>
      </c>
      <c r="F46" t="s">
        <v>14</v>
      </c>
      <c r="G46" t="s">
        <v>15</v>
      </c>
      <c r="H46" s="11" t="e" cm="1">
        <f t="array" ref="H46">_xlfn.XLOOKUP(FatoVendas_Draft[[#This Row],[Cliente]],_xlfn.ANCHORARRAY(DimCliente!$B$2),DimCliente!$A$2:$A$6,,0)</f>
        <v>#REF!</v>
      </c>
      <c r="I46" t="s">
        <v>24</v>
      </c>
      <c r="J46" t="s">
        <v>25</v>
      </c>
      <c r="K46" t="s">
        <v>26</v>
      </c>
      <c r="L46" t="s">
        <v>27</v>
      </c>
      <c r="M46" s="11" t="e" cm="1">
        <f t="array" ref="M46">_xlfn.XLOOKUP(FatoVendas_Draft[[#This Row],[Vendedor]],_xlfn.ANCHORARRAY(DimVendedor!$B$2),DimVendedor!$A$2:$A$5,,0)</f>
        <v>#REF!</v>
      </c>
      <c r="N46" t="s">
        <v>28</v>
      </c>
      <c r="O46" t="s">
        <v>29</v>
      </c>
      <c r="P46">
        <v>8</v>
      </c>
      <c r="Q46">
        <v>16.489999999999998</v>
      </c>
      <c r="R46">
        <v>0.1</v>
      </c>
    </row>
    <row r="47" spans="1:18" x14ac:dyDescent="0.35">
      <c r="A47" s="12" t="s">
        <v>95</v>
      </c>
      <c r="B47" s="11" t="e" cm="1">
        <f t="array" ref="B47">_xlfn.XLOOKUP(FatoVendas_Draft[[#This Row],[DataVenda]],_xlfn.ANCHORARRAY(DimTempo!$B$2),DimTempo!$A$2:$A$49,,0)</f>
        <v>#REF!</v>
      </c>
      <c r="C47" s="1">
        <v>45972</v>
      </c>
      <c r="D47" s="11" t="e" cm="1">
        <f t="array" ref="D47">_xlfn.XLOOKUP(FatoVendas_Draft[[#This Row],[Produto]],_xlfn.ANCHORARRAY(DimProduto!$B$2),DimProduto!$A$2:$A$8,,0)</f>
        <v>#REF!</v>
      </c>
      <c r="E47" t="s">
        <v>13</v>
      </c>
      <c r="F47" t="s">
        <v>14</v>
      </c>
      <c r="G47" t="s">
        <v>15</v>
      </c>
      <c r="H47" s="11" t="e" cm="1">
        <f t="array" ref="H47">_xlfn.XLOOKUP(FatoVendas_Draft[[#This Row],[Cliente]],_xlfn.ANCHORARRAY(DimCliente!$B$2),DimCliente!$A$2:$A$6,,0)</f>
        <v>#REF!</v>
      </c>
      <c r="I47" t="s">
        <v>37</v>
      </c>
      <c r="J47" t="s">
        <v>38</v>
      </c>
      <c r="K47" t="s">
        <v>38</v>
      </c>
      <c r="L47" t="s">
        <v>27</v>
      </c>
      <c r="M47" s="11" t="e" cm="1">
        <f t="array" ref="M47">_xlfn.XLOOKUP(FatoVendas_Draft[[#This Row],[Vendedor]],_xlfn.ANCHORARRAY(DimVendedor!$B$2),DimVendedor!$A$2:$A$5,,0)</f>
        <v>#REF!</v>
      </c>
      <c r="N47" t="s">
        <v>30</v>
      </c>
      <c r="O47" t="s">
        <v>29</v>
      </c>
      <c r="P47">
        <v>2</v>
      </c>
      <c r="Q47">
        <v>28.58</v>
      </c>
      <c r="R47">
        <v>0</v>
      </c>
    </row>
    <row r="48" spans="1:18" x14ac:dyDescent="0.35">
      <c r="A48" s="12" t="s">
        <v>96</v>
      </c>
      <c r="B48" s="11" t="e" cm="1">
        <f t="array" ref="B48">_xlfn.XLOOKUP(FatoVendas_Draft[[#This Row],[DataVenda]],_xlfn.ANCHORARRAY(DimTempo!$B$2),DimTempo!$A$2:$A$49,,0)</f>
        <v>#REF!</v>
      </c>
      <c r="C48" s="1">
        <v>45398</v>
      </c>
      <c r="D48" s="11" t="e" cm="1">
        <f t="array" ref="D48">_xlfn.XLOOKUP(FatoVendas_Draft[[#This Row],[Produto]],_xlfn.ANCHORARRAY(DimProduto!$B$2),DimProduto!$A$2:$A$8,,0)</f>
        <v>#REF!</v>
      </c>
      <c r="E48" t="s">
        <v>13</v>
      </c>
      <c r="F48" t="s">
        <v>14</v>
      </c>
      <c r="G48" t="s">
        <v>15</v>
      </c>
      <c r="H48" s="11" t="e" cm="1">
        <f t="array" ref="H48">_xlfn.XLOOKUP(FatoVendas_Draft[[#This Row],[Cliente]],_xlfn.ANCHORARRAY(DimCliente!$B$2),DimCliente!$A$2:$A$6,,0)</f>
        <v>#REF!</v>
      </c>
      <c r="I48" t="s">
        <v>39</v>
      </c>
      <c r="J48" t="s">
        <v>40</v>
      </c>
      <c r="K48" t="s">
        <v>40</v>
      </c>
      <c r="L48" t="s">
        <v>27</v>
      </c>
      <c r="M48" s="11" t="e" cm="1">
        <f t="array" ref="M48">_xlfn.XLOOKUP(FatoVendas_Draft[[#This Row],[Vendedor]],_xlfn.ANCHORARRAY(DimVendedor!$B$2),DimVendedor!$A$2:$A$5,,0)</f>
        <v>#REF!</v>
      </c>
      <c r="N48" t="s">
        <v>19</v>
      </c>
      <c r="O48" t="s">
        <v>20</v>
      </c>
      <c r="P48">
        <v>3</v>
      </c>
      <c r="Q48">
        <v>27.01</v>
      </c>
      <c r="R48">
        <v>0</v>
      </c>
    </row>
    <row r="49" spans="1:18" x14ac:dyDescent="0.35">
      <c r="A49" s="12" t="s">
        <v>97</v>
      </c>
      <c r="B49" s="11" t="e" cm="1">
        <f t="array" ref="B49">_xlfn.XLOOKUP(FatoVendas_Draft[[#This Row],[DataVenda]],_xlfn.ANCHORARRAY(DimTempo!$B$2),DimTempo!$A$2:$A$49,,0)</f>
        <v>#REF!</v>
      </c>
      <c r="C49" s="1">
        <v>45868</v>
      </c>
      <c r="D49" s="11" t="e" cm="1">
        <f t="array" ref="D49">_xlfn.XLOOKUP(FatoVendas_Draft[[#This Row],[Produto]],_xlfn.ANCHORARRAY(DimProduto!$B$2),DimProduto!$A$2:$A$8,,0)</f>
        <v>#REF!</v>
      </c>
      <c r="E49" t="s">
        <v>13</v>
      </c>
      <c r="F49" t="s">
        <v>14</v>
      </c>
      <c r="G49" t="s">
        <v>15</v>
      </c>
      <c r="H49" s="11" t="e" cm="1">
        <f t="array" ref="H49">_xlfn.XLOOKUP(FatoVendas_Draft[[#This Row],[Cliente]],_xlfn.ANCHORARRAY(DimCliente!$B$2),DimCliente!$A$2:$A$6,,0)</f>
        <v>#REF!</v>
      </c>
      <c r="I49" t="s">
        <v>16</v>
      </c>
      <c r="J49" t="s">
        <v>17</v>
      </c>
      <c r="K49" t="s">
        <v>17</v>
      </c>
      <c r="L49" t="s">
        <v>18</v>
      </c>
      <c r="M49" s="11" t="e" cm="1">
        <f t="array" ref="M49">_xlfn.XLOOKUP(FatoVendas_Draft[[#This Row],[Vendedor]],_xlfn.ANCHORARRAY(DimVendedor!$B$2),DimVendedor!$A$2:$A$5,,0)</f>
        <v>#REF!</v>
      </c>
      <c r="N49" t="s">
        <v>30</v>
      </c>
      <c r="O49" t="s">
        <v>29</v>
      </c>
      <c r="P49">
        <v>15</v>
      </c>
      <c r="Q49">
        <v>30.63</v>
      </c>
      <c r="R49">
        <v>0.1</v>
      </c>
    </row>
    <row r="50" spans="1:18" x14ac:dyDescent="0.35">
      <c r="A50" s="12" t="s">
        <v>98</v>
      </c>
      <c r="B50" s="11" t="e" cm="1">
        <f t="array" ref="B50">_xlfn.XLOOKUP(FatoVendas_Draft[[#This Row],[DataVenda]],_xlfn.ANCHORARRAY(DimTempo!$B$2),DimTempo!$A$2:$A$49,,0)</f>
        <v>#REF!</v>
      </c>
      <c r="C50" s="1">
        <v>45710</v>
      </c>
      <c r="D50" s="11" t="e" cm="1">
        <f t="array" ref="D50">_xlfn.XLOOKUP(FatoVendas_Draft[[#This Row],[Produto]],_xlfn.ANCHORARRAY(DimProduto!$B$2),DimProduto!$A$2:$A$8,,0)</f>
        <v>#REF!</v>
      </c>
      <c r="E50" t="s">
        <v>34</v>
      </c>
      <c r="F50" t="s">
        <v>35</v>
      </c>
      <c r="G50" t="s">
        <v>36</v>
      </c>
      <c r="H50" s="11" t="e" cm="1">
        <f t="array" ref="H50">_xlfn.XLOOKUP(FatoVendas_Draft[[#This Row],[Cliente]],_xlfn.ANCHORARRAY(DimCliente!$B$2),DimCliente!$A$2:$A$6,,0)</f>
        <v>#REF!</v>
      </c>
      <c r="I50" t="s">
        <v>37</v>
      </c>
      <c r="J50" t="s">
        <v>38</v>
      </c>
      <c r="K50" t="s">
        <v>38</v>
      </c>
      <c r="L50" t="s">
        <v>27</v>
      </c>
      <c r="M50" s="11" t="e" cm="1">
        <f t="array" ref="M50">_xlfn.XLOOKUP(FatoVendas_Draft[[#This Row],[Vendedor]],_xlfn.ANCHORARRAY(DimVendedor!$B$2),DimVendedor!$A$2:$A$5,,0)</f>
        <v>#REF!</v>
      </c>
      <c r="N50" t="s">
        <v>28</v>
      </c>
      <c r="O50" t="s">
        <v>29</v>
      </c>
      <c r="P50">
        <v>4</v>
      </c>
      <c r="Q50">
        <v>45.07</v>
      </c>
      <c r="R50">
        <v>0</v>
      </c>
    </row>
    <row r="51" spans="1:18" x14ac:dyDescent="0.35">
      <c r="A51" s="12" t="s">
        <v>99</v>
      </c>
      <c r="B51" s="11" t="e" cm="1">
        <f t="array" ref="B51">_xlfn.XLOOKUP(FatoVendas_Draft[[#This Row],[DataVenda]],_xlfn.ANCHORARRAY(DimTempo!$B$2),DimTempo!$A$2:$A$49,,0)</f>
        <v>#REF!</v>
      </c>
      <c r="C51" s="1">
        <v>45686</v>
      </c>
      <c r="D51" s="11" t="e" cm="1">
        <f t="array" ref="D51">_xlfn.XLOOKUP(FatoVendas_Draft[[#This Row],[Produto]],_xlfn.ANCHORARRAY(DimProduto!$B$2),DimProduto!$A$2:$A$8,,0)</f>
        <v>#REF!</v>
      </c>
      <c r="E51" t="s">
        <v>41</v>
      </c>
      <c r="F51" t="s">
        <v>35</v>
      </c>
      <c r="G51" t="s">
        <v>36</v>
      </c>
      <c r="H51" s="11" t="e" cm="1">
        <f t="array" ref="H51">_xlfn.XLOOKUP(FatoVendas_Draft[[#This Row],[Cliente]],_xlfn.ANCHORARRAY(DimCliente!$B$2),DimCliente!$A$2:$A$6,,0)</f>
        <v>#REF!</v>
      </c>
      <c r="I51" t="s">
        <v>42</v>
      </c>
      <c r="J51" t="s">
        <v>43</v>
      </c>
      <c r="K51" t="s">
        <v>44</v>
      </c>
      <c r="L51" t="s">
        <v>18</v>
      </c>
      <c r="M51" s="11" t="e" cm="1">
        <f t="array" ref="M51">_xlfn.XLOOKUP(FatoVendas_Draft[[#This Row],[Vendedor]],_xlfn.ANCHORARRAY(DimVendedor!$B$2),DimVendedor!$A$2:$A$5,,0)</f>
        <v>#REF!</v>
      </c>
      <c r="N51" t="s">
        <v>28</v>
      </c>
      <c r="O51" t="s">
        <v>29</v>
      </c>
      <c r="P51">
        <v>16</v>
      </c>
      <c r="Q51">
        <v>45.84</v>
      </c>
      <c r="R51">
        <v>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C82-0A92-40F6-B766-2E77D2BFCCB8}">
  <dimension ref="A1:D8"/>
  <sheetViews>
    <sheetView workbookViewId="0"/>
  </sheetViews>
  <sheetFormatPr defaultRowHeight="14.5" x14ac:dyDescent="0.35"/>
  <cols>
    <col min="1" max="2" width="13.26953125" customWidth="1"/>
    <col min="3" max="3" width="13.36328125" customWidth="1"/>
    <col min="4" max="4" width="13.26953125" customWidth="1"/>
  </cols>
  <sheetData>
    <row r="1" spans="1:4" x14ac:dyDescent="0.35">
      <c r="A1" s="16" t="s">
        <v>100</v>
      </c>
      <c r="B1" s="17" t="s">
        <v>101</v>
      </c>
      <c r="C1" s="17" t="s">
        <v>103</v>
      </c>
      <c r="D1" s="18" t="s">
        <v>102</v>
      </c>
    </row>
    <row r="2" spans="1:4" x14ac:dyDescent="0.35">
      <c r="A2" s="14" t="s">
        <v>110</v>
      </c>
      <c r="B2" s="4" t="s">
        <v>13</v>
      </c>
      <c r="C2" s="4" t="s">
        <v>14</v>
      </c>
      <c r="D2" s="15" t="s">
        <v>15</v>
      </c>
    </row>
    <row r="3" spans="1:4" x14ac:dyDescent="0.35">
      <c r="A3" s="14" t="s">
        <v>111</v>
      </c>
      <c r="B3" s="4" t="s">
        <v>21</v>
      </c>
      <c r="C3" s="4" t="s">
        <v>22</v>
      </c>
      <c r="D3" s="15" t="s">
        <v>23</v>
      </c>
    </row>
    <row r="4" spans="1:4" x14ac:dyDescent="0.35">
      <c r="A4" s="14" t="s">
        <v>112</v>
      </c>
      <c r="B4" s="4" t="s">
        <v>31</v>
      </c>
      <c r="C4" s="4" t="s">
        <v>32</v>
      </c>
      <c r="D4" s="15" t="s">
        <v>23</v>
      </c>
    </row>
    <row r="5" spans="1:4" x14ac:dyDescent="0.35">
      <c r="A5" s="14" t="s">
        <v>113</v>
      </c>
      <c r="B5" s="4" t="s">
        <v>34</v>
      </c>
      <c r="C5" s="4" t="s">
        <v>35</v>
      </c>
      <c r="D5" s="15" t="s">
        <v>36</v>
      </c>
    </row>
    <row r="6" spans="1:4" x14ac:dyDescent="0.35">
      <c r="A6" s="14" t="s">
        <v>114</v>
      </c>
      <c r="B6" s="4" t="s">
        <v>41</v>
      </c>
      <c r="C6" s="4" t="s">
        <v>35</v>
      </c>
      <c r="D6" s="15" t="s">
        <v>36</v>
      </c>
    </row>
    <row r="7" spans="1:4" x14ac:dyDescent="0.35">
      <c r="A7" s="14" t="s">
        <v>115</v>
      </c>
      <c r="B7" s="4" t="s">
        <v>45</v>
      </c>
      <c r="C7" s="4" t="s">
        <v>46</v>
      </c>
      <c r="D7" s="15" t="s">
        <v>36</v>
      </c>
    </row>
    <row r="8" spans="1:4" x14ac:dyDescent="0.35">
      <c r="A8" s="19" t="s">
        <v>116</v>
      </c>
      <c r="B8" s="20" t="s">
        <v>47</v>
      </c>
      <c r="C8" s="20" t="s">
        <v>14</v>
      </c>
      <c r="D8" s="21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3239-EC11-4F7B-8309-43DFA2477FE5}">
  <dimension ref="A1:E6"/>
  <sheetViews>
    <sheetView workbookViewId="0"/>
  </sheetViews>
  <sheetFormatPr defaultRowHeight="14.5" x14ac:dyDescent="0.35"/>
  <cols>
    <col min="1" max="5" width="14.54296875" customWidth="1"/>
  </cols>
  <sheetData>
    <row r="1" spans="1:5" x14ac:dyDescent="0.35">
      <c r="A1" s="16" t="s">
        <v>104</v>
      </c>
      <c r="B1" s="17" t="s">
        <v>117</v>
      </c>
      <c r="C1" s="17" t="s">
        <v>118</v>
      </c>
      <c r="D1" s="17" t="s">
        <v>119</v>
      </c>
      <c r="E1" s="18" t="s">
        <v>120</v>
      </c>
    </row>
    <row r="2" spans="1:5" x14ac:dyDescent="0.35">
      <c r="A2" s="14" t="s">
        <v>105</v>
      </c>
      <c r="B2" s="4" t="s">
        <v>16</v>
      </c>
      <c r="C2" s="4" t="s">
        <v>17</v>
      </c>
      <c r="D2" s="4" t="s">
        <v>17</v>
      </c>
      <c r="E2" s="15" t="s">
        <v>18</v>
      </c>
    </row>
    <row r="3" spans="1:5" x14ac:dyDescent="0.35">
      <c r="A3" s="14" t="s">
        <v>106</v>
      </c>
      <c r="B3" s="4" t="s">
        <v>24</v>
      </c>
      <c r="C3" s="4" t="s">
        <v>25</v>
      </c>
      <c r="D3" s="4" t="s">
        <v>26</v>
      </c>
      <c r="E3" s="15" t="s">
        <v>27</v>
      </c>
    </row>
    <row r="4" spans="1:5" x14ac:dyDescent="0.35">
      <c r="A4" s="14" t="s">
        <v>107</v>
      </c>
      <c r="B4" s="4" t="s">
        <v>37</v>
      </c>
      <c r="C4" s="4" t="s">
        <v>38</v>
      </c>
      <c r="D4" s="4" t="s">
        <v>38</v>
      </c>
      <c r="E4" s="15" t="s">
        <v>27</v>
      </c>
    </row>
    <row r="5" spans="1:5" x14ac:dyDescent="0.35">
      <c r="A5" s="14" t="s">
        <v>108</v>
      </c>
      <c r="B5" s="4" t="s">
        <v>39</v>
      </c>
      <c r="C5" s="4" t="s">
        <v>40</v>
      </c>
      <c r="D5" s="4" t="s">
        <v>40</v>
      </c>
      <c r="E5" s="15" t="s">
        <v>27</v>
      </c>
    </row>
    <row r="6" spans="1:5" x14ac:dyDescent="0.35">
      <c r="A6" s="19" t="s">
        <v>109</v>
      </c>
      <c r="B6" s="20" t="s">
        <v>42</v>
      </c>
      <c r="C6" s="20" t="s">
        <v>43</v>
      </c>
      <c r="D6" s="20" t="s">
        <v>44</v>
      </c>
      <c r="E6" s="21" t="s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0CB0-A9CD-49BC-9F06-022814807E1D}">
  <dimension ref="A1:C5"/>
  <sheetViews>
    <sheetView workbookViewId="0"/>
  </sheetViews>
  <sheetFormatPr defaultRowHeight="14.5" x14ac:dyDescent="0.35"/>
  <cols>
    <col min="1" max="3" width="21.6328125" customWidth="1"/>
  </cols>
  <sheetData>
    <row r="1" spans="1:3" x14ac:dyDescent="0.35">
      <c r="A1" s="16" t="s">
        <v>121</v>
      </c>
      <c r="B1" s="17" t="s">
        <v>123</v>
      </c>
      <c r="C1" s="18" t="s">
        <v>122</v>
      </c>
    </row>
    <row r="2" spans="1:3" x14ac:dyDescent="0.35">
      <c r="A2" s="14" t="s">
        <v>124</v>
      </c>
      <c r="B2" s="4" t="s">
        <v>19</v>
      </c>
      <c r="C2" s="15" t="s">
        <v>20</v>
      </c>
    </row>
    <row r="3" spans="1:3" x14ac:dyDescent="0.35">
      <c r="A3" s="14" t="s">
        <v>125</v>
      </c>
      <c r="B3" s="4" t="s">
        <v>28</v>
      </c>
      <c r="C3" s="15" t="s">
        <v>29</v>
      </c>
    </row>
    <row r="4" spans="1:3" x14ac:dyDescent="0.35">
      <c r="A4" s="14" t="s">
        <v>126</v>
      </c>
      <c r="B4" s="4" t="s">
        <v>30</v>
      </c>
      <c r="C4" s="15" t="s">
        <v>29</v>
      </c>
    </row>
    <row r="5" spans="1:3" x14ac:dyDescent="0.35">
      <c r="A5" s="19" t="s">
        <v>127</v>
      </c>
      <c r="B5" s="20" t="s">
        <v>33</v>
      </c>
      <c r="C5" s="21" t="s">
        <v>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F4D6-FA7E-43B2-821E-E77EDE88BD9C}">
  <dimension ref="A1:F49"/>
  <sheetViews>
    <sheetView workbookViewId="0">
      <selection activeCell="M38" sqref="M38"/>
    </sheetView>
  </sheetViews>
  <sheetFormatPr defaultRowHeight="14.5" x14ac:dyDescent="0.35"/>
  <cols>
    <col min="1" max="1" width="11.1796875" style="9" customWidth="1"/>
    <col min="2" max="2" width="15.7265625" style="9" customWidth="1"/>
    <col min="3" max="6" width="11.1796875" style="9" customWidth="1"/>
  </cols>
  <sheetData>
    <row r="1" spans="1:6" x14ac:dyDescent="0.35">
      <c r="A1" s="22" t="s">
        <v>176</v>
      </c>
      <c r="B1" s="5" t="s">
        <v>177</v>
      </c>
      <c r="C1" s="5" t="s">
        <v>178</v>
      </c>
      <c r="D1" s="5" t="s">
        <v>179</v>
      </c>
      <c r="E1" s="6" t="s">
        <v>180</v>
      </c>
      <c r="F1" s="24" t="s">
        <v>181</v>
      </c>
    </row>
    <row r="2" spans="1:6" x14ac:dyDescent="0.35">
      <c r="A2" s="23" t="s">
        <v>128</v>
      </c>
      <c r="B2" s="8">
        <v>45802</v>
      </c>
      <c r="C2" s="7" t="s">
        <v>192</v>
      </c>
      <c r="D2" s="7" t="s">
        <v>193</v>
      </c>
      <c r="E2" s="37" t="str">
        <f ca="1">"Q"&amp;DimTempo[[#This Row],[Trimester]]</f>
        <v>Q1</v>
      </c>
      <c r="F2" s="37" t="str">
        <f ca="1">"S"&amp;DimTempo[[#This Row],[Semester]]</f>
        <v>S1</v>
      </c>
    </row>
    <row r="3" spans="1:6" x14ac:dyDescent="0.35">
      <c r="A3" s="23" t="s">
        <v>129</v>
      </c>
      <c r="B3" s="8">
        <v>45657</v>
      </c>
      <c r="C3" s="7" t="s">
        <v>194</v>
      </c>
      <c r="D3" s="7" t="s">
        <v>195</v>
      </c>
      <c r="E3" s="7" t="str">
        <f ca="1">"Q"&amp;DimTempo[[#This Row],[Trimester]]</f>
        <v>Q4</v>
      </c>
      <c r="F3" s="7" t="str">
        <f ca="1">"S"&amp;DimTempo[[#This Row],[Semester]]</f>
        <v>S2</v>
      </c>
    </row>
    <row r="4" spans="1:6" x14ac:dyDescent="0.35">
      <c r="A4" s="23" t="s">
        <v>130</v>
      </c>
      <c r="B4" s="8">
        <v>45674</v>
      </c>
      <c r="C4" s="7" t="s">
        <v>196</v>
      </c>
      <c r="D4" s="7" t="s">
        <v>193</v>
      </c>
      <c r="E4" s="7" t="str">
        <f ca="1">"Q"&amp;DimTempo[[#This Row],[Trimester]]</f>
        <v>Q1</v>
      </c>
      <c r="F4" s="7" t="str">
        <f ca="1">"S"&amp;DimTempo[[#This Row],[Semester]]</f>
        <v>S1</v>
      </c>
    </row>
    <row r="5" spans="1:6" x14ac:dyDescent="0.35">
      <c r="A5" s="23" t="s">
        <v>131</v>
      </c>
      <c r="B5" s="8">
        <v>45614</v>
      </c>
      <c r="C5" s="7" t="s">
        <v>197</v>
      </c>
      <c r="D5" s="7" t="s">
        <v>195</v>
      </c>
      <c r="E5" s="7" t="str">
        <f ca="1">"Q"&amp;DimTempo[[#This Row],[Trimester]]</f>
        <v>Q4</v>
      </c>
      <c r="F5" s="7" t="str">
        <f ca="1">"S"&amp;DimTempo[[#This Row],[Semester]]</f>
        <v>S2</v>
      </c>
    </row>
    <row r="6" spans="1:6" x14ac:dyDescent="0.35">
      <c r="A6" s="23" t="s">
        <v>132</v>
      </c>
      <c r="B6" s="8">
        <v>45390</v>
      </c>
      <c r="C6" s="7" t="s">
        <v>198</v>
      </c>
      <c r="D6" s="7" t="s">
        <v>195</v>
      </c>
      <c r="E6" s="7" t="str">
        <f ca="1">"Q"&amp;DimTempo[[#This Row],[Trimester]]</f>
        <v>Q2</v>
      </c>
      <c r="F6" s="7" t="str">
        <f ca="1">"S"&amp;DimTempo[[#This Row],[Semester]]</f>
        <v>S1</v>
      </c>
    </row>
    <row r="7" spans="1:6" x14ac:dyDescent="0.35">
      <c r="A7" s="23" t="s">
        <v>133</v>
      </c>
      <c r="B7" s="8">
        <v>45309</v>
      </c>
      <c r="C7" s="7" t="s">
        <v>196</v>
      </c>
      <c r="D7" s="7" t="s">
        <v>195</v>
      </c>
      <c r="E7" s="7" t="str">
        <f ca="1">"Q"&amp;DimTempo[[#This Row],[Trimester]]</f>
        <v>Q1</v>
      </c>
      <c r="F7" s="7" t="str">
        <f ca="1">"S"&amp;DimTempo[[#This Row],[Semester]]</f>
        <v>S1</v>
      </c>
    </row>
    <row r="8" spans="1:6" x14ac:dyDescent="0.35">
      <c r="A8" s="23" t="s">
        <v>134</v>
      </c>
      <c r="B8" s="8">
        <v>45887</v>
      </c>
      <c r="C8" s="7" t="s">
        <v>199</v>
      </c>
      <c r="D8" s="7" t="s">
        <v>193</v>
      </c>
      <c r="E8" s="7" t="str">
        <f ca="1">"Q"&amp;DimTempo[[#This Row],[Trimester]]</f>
        <v>Q3</v>
      </c>
      <c r="F8" s="7" t="str">
        <f ca="1">"S"&amp;DimTempo[[#This Row],[Semester]]</f>
        <v>S2</v>
      </c>
    </row>
    <row r="9" spans="1:6" x14ac:dyDescent="0.35">
      <c r="A9" s="23" t="s">
        <v>135</v>
      </c>
      <c r="B9" s="8">
        <v>45398</v>
      </c>
      <c r="C9" s="7" t="s">
        <v>198</v>
      </c>
      <c r="D9" s="7" t="s">
        <v>195</v>
      </c>
      <c r="E9" s="7" t="str">
        <f ca="1">"Q"&amp;DimTempo[[#This Row],[Trimester]]</f>
        <v>Q2</v>
      </c>
      <c r="F9" s="7" t="str">
        <f ca="1">"S"&amp;DimTempo[[#This Row],[Semester]]</f>
        <v>S1</v>
      </c>
    </row>
    <row r="10" spans="1:6" x14ac:dyDescent="0.35">
      <c r="A10" s="23" t="s">
        <v>136</v>
      </c>
      <c r="B10" s="8">
        <v>45415</v>
      </c>
      <c r="C10" s="7" t="s">
        <v>192</v>
      </c>
      <c r="D10" s="7" t="s">
        <v>195</v>
      </c>
      <c r="E10" s="7" t="str">
        <f ca="1">"Q"&amp;DimTempo[[#This Row],[Trimester]]</f>
        <v>Q2</v>
      </c>
      <c r="F10" s="7" t="str">
        <f ca="1">"S"&amp;DimTempo[[#This Row],[Semester]]</f>
        <v>S1</v>
      </c>
    </row>
    <row r="11" spans="1:6" x14ac:dyDescent="0.35">
      <c r="A11" s="23" t="s">
        <v>137</v>
      </c>
      <c r="B11" s="8">
        <v>45861</v>
      </c>
      <c r="C11" s="7" t="s">
        <v>200</v>
      </c>
      <c r="D11" s="7" t="s">
        <v>193</v>
      </c>
      <c r="E11" s="7" t="str">
        <f ca="1">"Q"&amp;DimTempo[[#This Row],[Trimester]]</f>
        <v>Q3</v>
      </c>
      <c r="F11" s="7" t="str">
        <f ca="1">"S"&amp;DimTempo[[#This Row],[Semester]]</f>
        <v>S2</v>
      </c>
    </row>
    <row r="12" spans="1:6" x14ac:dyDescent="0.35">
      <c r="A12" s="23" t="s">
        <v>138</v>
      </c>
      <c r="B12" s="8">
        <v>45506</v>
      </c>
      <c r="C12" s="7" t="s">
        <v>199</v>
      </c>
      <c r="D12" s="7" t="s">
        <v>195</v>
      </c>
      <c r="E12" s="7" t="str">
        <f ca="1">"Q"&amp;DimTempo[[#This Row],[Trimester]]</f>
        <v>Q3</v>
      </c>
      <c r="F12" s="7" t="str">
        <f ca="1">"S"&amp;DimTempo[[#This Row],[Semester]]</f>
        <v>S2</v>
      </c>
    </row>
    <row r="13" spans="1:6" x14ac:dyDescent="0.35">
      <c r="A13" s="23" t="s">
        <v>139</v>
      </c>
      <c r="B13" s="8">
        <v>45388</v>
      </c>
      <c r="C13" s="7" t="s">
        <v>198</v>
      </c>
      <c r="D13" s="7" t="s">
        <v>195</v>
      </c>
      <c r="E13" s="7" t="str">
        <f ca="1">"Q"&amp;DimTempo[[#This Row],[Trimester]]</f>
        <v>Q2</v>
      </c>
      <c r="F13" s="7" t="str">
        <f ca="1">"S"&amp;DimTempo[[#This Row],[Semester]]</f>
        <v>S1</v>
      </c>
    </row>
    <row r="14" spans="1:6" x14ac:dyDescent="0.35">
      <c r="A14" s="23" t="s">
        <v>140</v>
      </c>
      <c r="B14" s="8">
        <v>45405</v>
      </c>
      <c r="C14" s="7" t="s">
        <v>198</v>
      </c>
      <c r="D14" s="7" t="s">
        <v>195</v>
      </c>
      <c r="E14" s="7" t="str">
        <f ca="1">"Q"&amp;DimTempo[[#This Row],[Trimester]]</f>
        <v>Q2</v>
      </c>
      <c r="F14" s="7" t="str">
        <f ca="1">"S"&amp;DimTempo[[#This Row],[Semester]]</f>
        <v>S1</v>
      </c>
    </row>
    <row r="15" spans="1:6" x14ac:dyDescent="0.35">
      <c r="A15" s="23" t="s">
        <v>141</v>
      </c>
      <c r="B15" s="8">
        <v>45930</v>
      </c>
      <c r="C15" s="7" t="s">
        <v>201</v>
      </c>
      <c r="D15" s="7" t="s">
        <v>193</v>
      </c>
      <c r="E15" s="7" t="str">
        <f ca="1">"Q"&amp;DimTempo[[#This Row],[Trimester]]</f>
        <v>Q3</v>
      </c>
      <c r="F15" s="7" t="str">
        <f ca="1">"S"&amp;DimTempo[[#This Row],[Semester]]</f>
        <v>S2</v>
      </c>
    </row>
    <row r="16" spans="1:6" x14ac:dyDescent="0.35">
      <c r="A16" s="23" t="s">
        <v>142</v>
      </c>
      <c r="B16" s="8">
        <v>45339</v>
      </c>
      <c r="C16" s="7" t="s">
        <v>202</v>
      </c>
      <c r="D16" s="7" t="s">
        <v>195</v>
      </c>
      <c r="E16" s="7" t="str">
        <f ca="1">"Q"&amp;DimTempo[[#This Row],[Trimester]]</f>
        <v>Q1</v>
      </c>
      <c r="F16" s="7" t="str">
        <f ca="1">"S"&amp;DimTempo[[#This Row],[Semester]]</f>
        <v>S1</v>
      </c>
    </row>
    <row r="17" spans="1:6" x14ac:dyDescent="0.35">
      <c r="A17" s="23" t="s">
        <v>143</v>
      </c>
      <c r="B17" s="8">
        <v>45365</v>
      </c>
      <c r="C17" s="7" t="s">
        <v>203</v>
      </c>
      <c r="D17" s="7" t="s">
        <v>195</v>
      </c>
      <c r="E17" s="7" t="str">
        <f ca="1">"Q"&amp;DimTempo[[#This Row],[Trimester]]</f>
        <v>Q1</v>
      </c>
      <c r="F17" s="7" t="str">
        <f ca="1">"S"&amp;DimTempo[[#This Row],[Semester]]</f>
        <v>S1</v>
      </c>
    </row>
    <row r="18" spans="1:6" x14ac:dyDescent="0.35">
      <c r="A18" s="23" t="s">
        <v>144</v>
      </c>
      <c r="B18" s="8">
        <v>45836</v>
      </c>
      <c r="C18" s="7" t="s">
        <v>204</v>
      </c>
      <c r="D18" s="7" t="s">
        <v>193</v>
      </c>
      <c r="E18" s="7" t="str">
        <f ca="1">"Q"&amp;DimTempo[[#This Row],[Trimester]]</f>
        <v>Q2</v>
      </c>
      <c r="F18" s="7" t="str">
        <f ca="1">"S"&amp;DimTempo[[#This Row],[Semester]]</f>
        <v>S1</v>
      </c>
    </row>
    <row r="19" spans="1:6" x14ac:dyDescent="0.35">
      <c r="A19" s="23" t="s">
        <v>145</v>
      </c>
      <c r="B19" s="8">
        <v>45516</v>
      </c>
      <c r="C19" s="7" t="s">
        <v>199</v>
      </c>
      <c r="D19" s="7" t="s">
        <v>195</v>
      </c>
      <c r="E19" s="7" t="str">
        <f ca="1">"Q"&amp;DimTempo[[#This Row],[Trimester]]</f>
        <v>Q3</v>
      </c>
      <c r="F19" s="7" t="str">
        <f ca="1">"S"&amp;DimTempo[[#This Row],[Semester]]</f>
        <v>S2</v>
      </c>
    </row>
    <row r="20" spans="1:6" x14ac:dyDescent="0.35">
      <c r="A20" s="23" t="s">
        <v>146</v>
      </c>
      <c r="B20" s="8">
        <v>45403</v>
      </c>
      <c r="C20" s="7" t="s">
        <v>198</v>
      </c>
      <c r="D20" s="7" t="s">
        <v>195</v>
      </c>
      <c r="E20" s="7" t="str">
        <f ca="1">"Q"&amp;DimTempo[[#This Row],[Trimester]]</f>
        <v>Q2</v>
      </c>
      <c r="F20" s="7" t="str">
        <f ca="1">"S"&amp;DimTempo[[#This Row],[Semester]]</f>
        <v>S1</v>
      </c>
    </row>
    <row r="21" spans="1:6" x14ac:dyDescent="0.35">
      <c r="A21" s="23" t="s">
        <v>147</v>
      </c>
      <c r="B21" s="8">
        <v>45701</v>
      </c>
      <c r="C21" s="7" t="s">
        <v>202</v>
      </c>
      <c r="D21" s="7" t="s">
        <v>193</v>
      </c>
      <c r="E21" s="7" t="str">
        <f ca="1">"Q"&amp;DimTempo[[#This Row],[Trimester]]</f>
        <v>Q1</v>
      </c>
      <c r="F21" s="7" t="str">
        <f ca="1">"S"&amp;DimTempo[[#This Row],[Semester]]</f>
        <v>S1</v>
      </c>
    </row>
    <row r="22" spans="1:6" x14ac:dyDescent="0.35">
      <c r="A22" s="23" t="s">
        <v>148</v>
      </c>
      <c r="B22" s="8">
        <v>45631</v>
      </c>
      <c r="C22" s="7" t="s">
        <v>194</v>
      </c>
      <c r="D22" s="7" t="s">
        <v>195</v>
      </c>
      <c r="E22" s="7" t="str">
        <f ca="1">"Q"&amp;DimTempo[[#This Row],[Trimester]]</f>
        <v>Q4</v>
      </c>
      <c r="F22" s="7" t="str">
        <f ca="1">"S"&amp;DimTempo[[#This Row],[Semester]]</f>
        <v>S2</v>
      </c>
    </row>
    <row r="23" spans="1:6" x14ac:dyDescent="0.35">
      <c r="A23" s="23" t="s">
        <v>149</v>
      </c>
      <c r="B23" s="8">
        <v>45545</v>
      </c>
      <c r="C23" s="7" t="s">
        <v>201</v>
      </c>
      <c r="D23" s="7" t="s">
        <v>195</v>
      </c>
      <c r="E23" s="7" t="str">
        <f ca="1">"Q"&amp;DimTempo[[#This Row],[Trimester]]</f>
        <v>Q3</v>
      </c>
      <c r="F23" s="7" t="str">
        <f ca="1">"S"&amp;DimTempo[[#This Row],[Semester]]</f>
        <v>S2</v>
      </c>
    </row>
    <row r="24" spans="1:6" x14ac:dyDescent="0.35">
      <c r="A24" s="23" t="s">
        <v>150</v>
      </c>
      <c r="B24" s="8">
        <v>45712</v>
      </c>
      <c r="C24" s="7" t="s">
        <v>202</v>
      </c>
      <c r="D24" s="7" t="s">
        <v>193</v>
      </c>
      <c r="E24" s="7" t="str">
        <f ca="1">"Q"&amp;DimTempo[[#This Row],[Trimester]]</f>
        <v>Q1</v>
      </c>
      <c r="F24" s="7" t="str">
        <f ca="1">"S"&amp;DimTempo[[#This Row],[Semester]]</f>
        <v>S1</v>
      </c>
    </row>
    <row r="25" spans="1:6" x14ac:dyDescent="0.35">
      <c r="A25" s="23" t="s">
        <v>151</v>
      </c>
      <c r="B25" s="8">
        <v>45900</v>
      </c>
      <c r="C25" s="7" t="s">
        <v>199</v>
      </c>
      <c r="D25" s="7" t="s">
        <v>193</v>
      </c>
      <c r="E25" s="7" t="str">
        <f ca="1">"Q"&amp;DimTempo[[#This Row],[Trimester]]</f>
        <v>Q3</v>
      </c>
      <c r="F25" s="7" t="str">
        <f ca="1">"S"&amp;DimTempo[[#This Row],[Semester]]</f>
        <v>S2</v>
      </c>
    </row>
    <row r="26" spans="1:6" x14ac:dyDescent="0.35">
      <c r="A26" s="23" t="s">
        <v>152</v>
      </c>
      <c r="B26" s="8">
        <v>45500</v>
      </c>
      <c r="C26" s="7" t="s">
        <v>200</v>
      </c>
      <c r="D26" s="7" t="s">
        <v>195</v>
      </c>
      <c r="E26" s="7" t="str">
        <f ca="1">"Q"&amp;DimTempo[[#This Row],[Trimester]]</f>
        <v>Q3</v>
      </c>
      <c r="F26" s="7" t="str">
        <f ca="1">"S"&amp;DimTempo[[#This Row],[Semester]]</f>
        <v>S2</v>
      </c>
    </row>
    <row r="27" spans="1:6" x14ac:dyDescent="0.35">
      <c r="A27" s="23" t="s">
        <v>153</v>
      </c>
      <c r="B27" s="8">
        <v>45360</v>
      </c>
      <c r="C27" s="7" t="s">
        <v>203</v>
      </c>
      <c r="D27" s="7" t="s">
        <v>195</v>
      </c>
      <c r="E27" s="7" t="str">
        <f ca="1">"Q"&amp;DimTempo[[#This Row],[Trimester]]</f>
        <v>Q1</v>
      </c>
      <c r="F27" s="7" t="str">
        <f ca="1">"S"&amp;DimTempo[[#This Row],[Semester]]</f>
        <v>S1</v>
      </c>
    </row>
    <row r="28" spans="1:6" x14ac:dyDescent="0.35">
      <c r="A28" s="23" t="s">
        <v>154</v>
      </c>
      <c r="B28" s="8">
        <v>45743</v>
      </c>
      <c r="C28" s="7" t="s">
        <v>203</v>
      </c>
      <c r="D28" s="7" t="s">
        <v>193</v>
      </c>
      <c r="E28" s="7" t="str">
        <f ca="1">"Q"&amp;DimTempo[[#This Row],[Trimester]]</f>
        <v>Q1</v>
      </c>
      <c r="F28" s="7" t="str">
        <f ca="1">"S"&amp;DimTempo[[#This Row],[Semester]]</f>
        <v>S1</v>
      </c>
    </row>
    <row r="29" spans="1:6" x14ac:dyDescent="0.35">
      <c r="A29" s="23" t="s">
        <v>155</v>
      </c>
      <c r="B29" s="8">
        <v>45294</v>
      </c>
      <c r="C29" s="7" t="s">
        <v>196</v>
      </c>
      <c r="D29" s="7" t="s">
        <v>195</v>
      </c>
      <c r="E29" s="7" t="str">
        <f ca="1">"Q"&amp;DimTempo[[#This Row],[Trimester]]</f>
        <v>Q1</v>
      </c>
      <c r="F29" s="7" t="str">
        <f ca="1">"S"&amp;DimTempo[[#This Row],[Semester]]</f>
        <v>S1</v>
      </c>
    </row>
    <row r="30" spans="1:6" x14ac:dyDescent="0.35">
      <c r="A30" s="23" t="s">
        <v>156</v>
      </c>
      <c r="B30" s="8">
        <v>45632</v>
      </c>
      <c r="C30" s="7" t="s">
        <v>194</v>
      </c>
      <c r="D30" s="7" t="s">
        <v>195</v>
      </c>
      <c r="E30" s="7" t="str">
        <f ca="1">"Q"&amp;DimTempo[[#This Row],[Trimester]]</f>
        <v>Q4</v>
      </c>
      <c r="F30" s="7" t="str">
        <f ca="1">"S"&amp;DimTempo[[#This Row],[Semester]]</f>
        <v>S2</v>
      </c>
    </row>
    <row r="31" spans="1:6" x14ac:dyDescent="0.35">
      <c r="A31" s="23" t="s">
        <v>157</v>
      </c>
      <c r="B31" s="8">
        <v>45331</v>
      </c>
      <c r="C31" s="7" t="s">
        <v>202</v>
      </c>
      <c r="D31" s="7" t="s">
        <v>195</v>
      </c>
      <c r="E31" s="7" t="str">
        <f ca="1">"Q"&amp;DimTempo[[#This Row],[Trimester]]</f>
        <v>Q1</v>
      </c>
      <c r="F31" s="7" t="str">
        <f ca="1">"S"&amp;DimTempo[[#This Row],[Semester]]</f>
        <v>S1</v>
      </c>
    </row>
    <row r="32" spans="1:6" x14ac:dyDescent="0.35">
      <c r="A32" s="23" t="s">
        <v>158</v>
      </c>
      <c r="B32" s="8">
        <v>45888</v>
      </c>
      <c r="C32" s="7" t="s">
        <v>199</v>
      </c>
      <c r="D32" s="7" t="s">
        <v>193</v>
      </c>
      <c r="E32" s="7" t="str">
        <f ca="1">"Q"&amp;DimTempo[[#This Row],[Trimester]]</f>
        <v>Q3</v>
      </c>
      <c r="F32" s="7" t="str">
        <f ca="1">"S"&amp;DimTempo[[#This Row],[Semester]]</f>
        <v>S2</v>
      </c>
    </row>
    <row r="33" spans="1:6" x14ac:dyDescent="0.35">
      <c r="A33" s="23" t="s">
        <v>159</v>
      </c>
      <c r="B33" s="8">
        <v>45851</v>
      </c>
      <c r="C33" s="7" t="s">
        <v>200</v>
      </c>
      <c r="D33" s="7" t="s">
        <v>193</v>
      </c>
      <c r="E33" s="7" t="str">
        <f ca="1">"Q"&amp;DimTempo[[#This Row],[Trimester]]</f>
        <v>Q3</v>
      </c>
      <c r="F33" s="7" t="str">
        <f ca="1">"S"&amp;DimTempo[[#This Row],[Semester]]</f>
        <v>S2</v>
      </c>
    </row>
    <row r="34" spans="1:6" x14ac:dyDescent="0.35">
      <c r="A34" s="23" t="s">
        <v>160</v>
      </c>
      <c r="B34" s="8">
        <v>45796</v>
      </c>
      <c r="C34" s="7" t="s">
        <v>192</v>
      </c>
      <c r="D34" s="7" t="s">
        <v>193</v>
      </c>
      <c r="E34" s="7" t="str">
        <f ca="1">"Q"&amp;DimTempo[[#This Row],[Trimester]]</f>
        <v>Q2</v>
      </c>
      <c r="F34" s="7" t="str">
        <f ca="1">"S"&amp;DimTempo[[#This Row],[Semester]]</f>
        <v>S1</v>
      </c>
    </row>
    <row r="35" spans="1:6" x14ac:dyDescent="0.35">
      <c r="A35" s="23" t="s">
        <v>161</v>
      </c>
      <c r="B35" s="8">
        <v>45468</v>
      </c>
      <c r="C35" s="7" t="s">
        <v>204</v>
      </c>
      <c r="D35" s="7" t="s">
        <v>195</v>
      </c>
      <c r="E35" s="7" t="str">
        <f ca="1">"Q"&amp;DimTempo[[#This Row],[Trimester]]</f>
        <v>Q2</v>
      </c>
      <c r="F35" s="7" t="str">
        <f ca="1">"S"&amp;DimTempo[[#This Row],[Semester]]</f>
        <v>S1</v>
      </c>
    </row>
    <row r="36" spans="1:6" x14ac:dyDescent="0.35">
      <c r="A36" s="23" t="s">
        <v>162</v>
      </c>
      <c r="B36" s="8">
        <v>45427</v>
      </c>
      <c r="C36" s="7" t="s">
        <v>192</v>
      </c>
      <c r="D36" s="7" t="s">
        <v>195</v>
      </c>
      <c r="E36" s="7" t="str">
        <f ca="1">"Q"&amp;DimTempo[[#This Row],[Trimester]]</f>
        <v>Q2</v>
      </c>
      <c r="F36" s="7" t="str">
        <f ca="1">"S"&amp;DimTempo[[#This Row],[Semester]]</f>
        <v>S1</v>
      </c>
    </row>
    <row r="37" spans="1:6" x14ac:dyDescent="0.35">
      <c r="A37" s="23" t="s">
        <v>163</v>
      </c>
      <c r="B37" s="8">
        <v>45391</v>
      </c>
      <c r="C37" s="7" t="s">
        <v>198</v>
      </c>
      <c r="D37" s="7" t="s">
        <v>195</v>
      </c>
      <c r="E37" s="7" t="str">
        <f ca="1">"Q"&amp;DimTempo[[#This Row],[Trimester]]</f>
        <v>Q2</v>
      </c>
      <c r="F37" s="7" t="str">
        <f ca="1">"S"&amp;DimTempo[[#This Row],[Semester]]</f>
        <v>S1</v>
      </c>
    </row>
    <row r="38" spans="1:6" x14ac:dyDescent="0.35">
      <c r="A38" s="23" t="s">
        <v>164</v>
      </c>
      <c r="B38" s="8">
        <v>45672</v>
      </c>
      <c r="C38" s="7" t="s">
        <v>196</v>
      </c>
      <c r="D38" s="7" t="s">
        <v>193</v>
      </c>
      <c r="E38" s="7" t="str">
        <f ca="1">"Q"&amp;DimTempo[[#This Row],[Trimester]]</f>
        <v>Q1</v>
      </c>
      <c r="F38" s="7" t="str">
        <f ca="1">"S"&amp;DimTempo[[#This Row],[Semester]]</f>
        <v>S1</v>
      </c>
    </row>
    <row r="39" spans="1:6" x14ac:dyDescent="0.35">
      <c r="A39" s="23" t="s">
        <v>165</v>
      </c>
      <c r="B39" s="8">
        <v>45472</v>
      </c>
      <c r="C39" s="7" t="s">
        <v>204</v>
      </c>
      <c r="D39" s="7" t="s">
        <v>195</v>
      </c>
      <c r="E39" s="7" t="str">
        <f ca="1">"Q"&amp;DimTempo[[#This Row],[Trimester]]</f>
        <v>Q2</v>
      </c>
      <c r="F39" s="7" t="str">
        <f ca="1">"S"&amp;DimTempo[[#This Row],[Semester]]</f>
        <v>S1</v>
      </c>
    </row>
    <row r="40" spans="1:6" x14ac:dyDescent="0.35">
      <c r="A40" s="23" t="s">
        <v>166</v>
      </c>
      <c r="B40" s="8">
        <v>45650</v>
      </c>
      <c r="C40" s="7" t="s">
        <v>194</v>
      </c>
      <c r="D40" s="7" t="s">
        <v>195</v>
      </c>
      <c r="E40" s="7" t="str">
        <f ca="1">"Q"&amp;DimTempo[[#This Row],[Trimester]]</f>
        <v>Q4</v>
      </c>
      <c r="F40" s="7" t="str">
        <f ca="1">"S"&amp;DimTempo[[#This Row],[Semester]]</f>
        <v>S2</v>
      </c>
    </row>
    <row r="41" spans="1:6" x14ac:dyDescent="0.35">
      <c r="A41" s="23" t="s">
        <v>167</v>
      </c>
      <c r="B41" s="8">
        <v>45505</v>
      </c>
      <c r="C41" s="7" t="s">
        <v>199</v>
      </c>
      <c r="D41" s="7" t="s">
        <v>195</v>
      </c>
      <c r="E41" s="7" t="str">
        <f ca="1">"Q"&amp;DimTempo[[#This Row],[Trimester]]</f>
        <v>Q3</v>
      </c>
      <c r="F41" s="7" t="str">
        <f ca="1">"S"&amp;DimTempo[[#This Row],[Semester]]</f>
        <v>S2</v>
      </c>
    </row>
    <row r="42" spans="1:6" x14ac:dyDescent="0.35">
      <c r="A42" s="23" t="s">
        <v>168</v>
      </c>
      <c r="B42" s="8">
        <v>45922</v>
      </c>
      <c r="C42" s="7" t="s">
        <v>201</v>
      </c>
      <c r="D42" s="7" t="s">
        <v>193</v>
      </c>
      <c r="E42" s="7" t="str">
        <f ca="1">"Q"&amp;DimTempo[[#This Row],[Trimester]]</f>
        <v>Q3</v>
      </c>
      <c r="F42" s="7" t="str">
        <f ca="1">"S"&amp;DimTempo[[#This Row],[Semester]]</f>
        <v>S2</v>
      </c>
    </row>
    <row r="43" spans="1:6" x14ac:dyDescent="0.35">
      <c r="A43" s="23" t="s">
        <v>169</v>
      </c>
      <c r="B43" s="8">
        <v>45703</v>
      </c>
      <c r="C43" s="7" t="s">
        <v>202</v>
      </c>
      <c r="D43" s="7" t="s">
        <v>193</v>
      </c>
      <c r="E43" s="7" t="str">
        <f ca="1">"Q"&amp;DimTempo[[#This Row],[Trimester]]</f>
        <v>Q1</v>
      </c>
      <c r="F43" s="7" t="str">
        <f ca="1">"S"&amp;DimTempo[[#This Row],[Semester]]</f>
        <v>S1</v>
      </c>
    </row>
    <row r="44" spans="1:6" x14ac:dyDescent="0.35">
      <c r="A44" s="23" t="s">
        <v>170</v>
      </c>
      <c r="B44" s="8">
        <v>45582</v>
      </c>
      <c r="C44" s="7" t="s">
        <v>205</v>
      </c>
      <c r="D44" s="7" t="s">
        <v>195</v>
      </c>
      <c r="E44" s="7" t="str">
        <f ca="1">"Q"&amp;DimTempo[[#This Row],[Trimester]]</f>
        <v>Q4</v>
      </c>
      <c r="F44" s="7" t="str">
        <f ca="1">"S"&amp;DimTempo[[#This Row],[Semester]]</f>
        <v>S2</v>
      </c>
    </row>
    <row r="45" spans="1:6" x14ac:dyDescent="0.35">
      <c r="A45" s="23" t="s">
        <v>171</v>
      </c>
      <c r="B45" s="8">
        <v>45880</v>
      </c>
      <c r="C45" s="7" t="s">
        <v>199</v>
      </c>
      <c r="D45" s="7" t="s">
        <v>193</v>
      </c>
      <c r="E45" s="7" t="str">
        <f ca="1">"Q"&amp;DimTempo[[#This Row],[Trimester]]</f>
        <v>Q3</v>
      </c>
      <c r="F45" s="7" t="str">
        <f ca="1">"S"&amp;DimTempo[[#This Row],[Semester]]</f>
        <v>S2</v>
      </c>
    </row>
    <row r="46" spans="1:6" x14ac:dyDescent="0.35">
      <c r="A46" s="23" t="s">
        <v>172</v>
      </c>
      <c r="B46" s="8">
        <v>45972</v>
      </c>
      <c r="C46" s="7" t="s">
        <v>197</v>
      </c>
      <c r="D46" s="7" t="s">
        <v>193</v>
      </c>
      <c r="E46" s="7" t="str">
        <f ca="1">"Q"&amp;DimTempo[[#This Row],[Trimester]]</f>
        <v>Q4</v>
      </c>
      <c r="F46" s="7" t="str">
        <f ca="1">"S"&amp;DimTempo[[#This Row],[Semester]]</f>
        <v>S2</v>
      </c>
    </row>
    <row r="47" spans="1:6" x14ac:dyDescent="0.35">
      <c r="A47" s="23" t="s">
        <v>173</v>
      </c>
      <c r="B47" s="8">
        <v>45868</v>
      </c>
      <c r="C47" s="7" t="s">
        <v>200</v>
      </c>
      <c r="D47" s="7" t="s">
        <v>193</v>
      </c>
      <c r="E47" s="7" t="str">
        <f ca="1">"Q"&amp;DimTempo[[#This Row],[Trimester]]</f>
        <v>Q3</v>
      </c>
      <c r="F47" s="7" t="str">
        <f ca="1">"S"&amp;DimTempo[[#This Row],[Semester]]</f>
        <v>S2</v>
      </c>
    </row>
    <row r="48" spans="1:6" x14ac:dyDescent="0.35">
      <c r="A48" s="23" t="s">
        <v>174</v>
      </c>
      <c r="B48" s="8">
        <v>45710</v>
      </c>
      <c r="C48" s="7" t="s">
        <v>202</v>
      </c>
      <c r="D48" s="7" t="s">
        <v>193</v>
      </c>
      <c r="E48" s="7" t="str">
        <f ca="1">"Q"&amp;DimTempo[[#This Row],[Trimester]]</f>
        <v>Q1</v>
      </c>
      <c r="F48" s="7" t="str">
        <f ca="1">"S"&amp;DimTempo[[#This Row],[Semester]]</f>
        <v>S1</v>
      </c>
    </row>
    <row r="49" spans="1:6" x14ac:dyDescent="0.35">
      <c r="A49" s="25" t="s">
        <v>175</v>
      </c>
      <c r="B49" s="26">
        <v>45686</v>
      </c>
      <c r="C49" s="27" t="s">
        <v>196</v>
      </c>
      <c r="D49" s="27" t="s">
        <v>193</v>
      </c>
      <c r="E49" s="27" t="str">
        <f ca="1">"Q"&amp;DimTempo[[#This Row],[Trimester]]</f>
        <v>Q1</v>
      </c>
      <c r="F49" s="27" t="str">
        <f ca="1">"S"&amp;DimTempo[[#This Row],[Semester]]</f>
        <v>S1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BE34-33B9-4747-A68B-8EE66018CB0B}">
  <dimension ref="B3:B974"/>
  <sheetViews>
    <sheetView tabSelected="1" topLeftCell="A43" workbookViewId="0">
      <selection activeCell="B60" sqref="B60"/>
    </sheetView>
  </sheetViews>
  <sheetFormatPr defaultRowHeight="14.5" x14ac:dyDescent="0.35"/>
  <cols>
    <col min="2" max="2" width="23.08984375" bestFit="1" customWidth="1"/>
    <col min="3" max="3" width="17.1796875" bestFit="1" customWidth="1"/>
    <col min="4" max="4" width="18.54296875" bestFit="1" customWidth="1"/>
    <col min="5" max="5" width="17.90625" bestFit="1" customWidth="1"/>
    <col min="6" max="6" width="17.1796875" bestFit="1" customWidth="1"/>
    <col min="7" max="7" width="18.54296875" bestFit="1" customWidth="1"/>
    <col min="8" max="8" width="17.90625" bestFit="1" customWidth="1"/>
    <col min="9" max="9" width="17.1796875" bestFit="1" customWidth="1"/>
    <col min="10" max="10" width="18.54296875" bestFit="1" customWidth="1"/>
    <col min="11" max="11" width="17.90625" bestFit="1" customWidth="1"/>
    <col min="12" max="12" width="17.1796875" bestFit="1" customWidth="1"/>
    <col min="13" max="13" width="18.54296875" bestFit="1" customWidth="1"/>
    <col min="14" max="14" width="17.90625" bestFit="1" customWidth="1"/>
    <col min="15" max="15" width="17.1796875" bestFit="1" customWidth="1"/>
    <col min="16" max="16" width="18.54296875" bestFit="1" customWidth="1"/>
    <col min="17" max="17" width="17.90625" bestFit="1" customWidth="1"/>
    <col min="18" max="18" width="17.1796875" bestFit="1" customWidth="1"/>
    <col min="19" max="19" width="18.54296875" bestFit="1" customWidth="1"/>
    <col min="20" max="20" width="17.90625" bestFit="1" customWidth="1"/>
    <col min="21" max="21" width="17.1796875" bestFit="1" customWidth="1"/>
    <col min="22" max="22" width="18.54296875" bestFit="1" customWidth="1"/>
    <col min="23" max="23" width="17.90625" bestFit="1" customWidth="1"/>
    <col min="24" max="24" width="17.1796875" bestFit="1" customWidth="1"/>
    <col min="25" max="25" width="18.54296875" bestFit="1" customWidth="1"/>
    <col min="26" max="26" width="17.90625" bestFit="1" customWidth="1"/>
    <col min="27" max="27" width="17.1796875" bestFit="1" customWidth="1"/>
    <col min="28" max="28" width="18.54296875" bestFit="1" customWidth="1"/>
    <col min="29" max="29" width="17.90625" bestFit="1" customWidth="1"/>
    <col min="30" max="30" width="17.1796875" bestFit="1" customWidth="1"/>
    <col min="31" max="31" width="18.54296875" bestFit="1" customWidth="1"/>
    <col min="32" max="32" width="17.90625" bestFit="1" customWidth="1"/>
    <col min="33" max="33" width="17.1796875" bestFit="1" customWidth="1"/>
    <col min="34" max="34" width="18.54296875" bestFit="1" customWidth="1"/>
    <col min="35" max="35" width="17.90625" bestFit="1" customWidth="1"/>
    <col min="36" max="36" width="17.1796875" bestFit="1" customWidth="1"/>
    <col min="37" max="37" width="18.54296875" bestFit="1" customWidth="1"/>
    <col min="38" max="38" width="17.90625" bestFit="1" customWidth="1"/>
    <col min="39" max="39" width="17.1796875" bestFit="1" customWidth="1"/>
    <col min="40" max="40" width="18.54296875" bestFit="1" customWidth="1"/>
    <col min="41" max="41" width="17.90625" bestFit="1" customWidth="1"/>
    <col min="42" max="42" width="17.1796875" bestFit="1" customWidth="1"/>
    <col min="43" max="43" width="18.54296875" bestFit="1" customWidth="1"/>
    <col min="44" max="44" width="17.90625" bestFit="1" customWidth="1"/>
    <col min="45" max="45" width="17.1796875" bestFit="1" customWidth="1"/>
    <col min="46" max="46" width="18.54296875" bestFit="1" customWidth="1"/>
    <col min="47" max="47" width="17.90625" bestFit="1" customWidth="1"/>
    <col min="48" max="48" width="17.1796875" bestFit="1" customWidth="1"/>
    <col min="49" max="49" width="18.54296875" bestFit="1" customWidth="1"/>
    <col min="50" max="50" width="17.90625" bestFit="1" customWidth="1"/>
    <col min="51" max="51" width="17.1796875" bestFit="1" customWidth="1"/>
    <col min="52" max="52" width="18.54296875" bestFit="1" customWidth="1"/>
    <col min="53" max="53" width="17.90625" bestFit="1" customWidth="1"/>
    <col min="54" max="54" width="17.1796875" bestFit="1" customWidth="1"/>
    <col min="55" max="55" width="18.54296875" bestFit="1" customWidth="1"/>
    <col min="56" max="56" width="17.90625" bestFit="1" customWidth="1"/>
    <col min="57" max="57" width="17.1796875" bestFit="1" customWidth="1"/>
    <col min="58" max="58" width="18.54296875" bestFit="1" customWidth="1"/>
    <col min="59" max="59" width="17.90625" bestFit="1" customWidth="1"/>
    <col min="60" max="60" width="17.1796875" bestFit="1" customWidth="1"/>
    <col min="61" max="61" width="18.54296875" bestFit="1" customWidth="1"/>
    <col min="62" max="62" width="17.90625" bestFit="1" customWidth="1"/>
    <col min="63" max="63" width="17.1796875" bestFit="1" customWidth="1"/>
    <col min="64" max="64" width="18.54296875" bestFit="1" customWidth="1"/>
    <col min="65" max="65" width="17.90625" bestFit="1" customWidth="1"/>
    <col min="66" max="66" width="17.1796875" bestFit="1" customWidth="1"/>
    <col min="67" max="67" width="18.54296875" bestFit="1" customWidth="1"/>
    <col min="68" max="68" width="17.90625" bestFit="1" customWidth="1"/>
    <col min="69" max="69" width="17.1796875" bestFit="1" customWidth="1"/>
    <col min="70" max="70" width="18.54296875" bestFit="1" customWidth="1"/>
    <col min="71" max="71" width="17.90625" bestFit="1" customWidth="1"/>
    <col min="72" max="72" width="17.1796875" bestFit="1" customWidth="1"/>
    <col min="73" max="73" width="18.54296875" bestFit="1" customWidth="1"/>
    <col min="74" max="74" width="17.90625" bestFit="1" customWidth="1"/>
    <col min="75" max="75" width="17.1796875" bestFit="1" customWidth="1"/>
    <col min="76" max="76" width="18.54296875" bestFit="1" customWidth="1"/>
    <col min="77" max="77" width="17.90625" bestFit="1" customWidth="1"/>
    <col min="78" max="78" width="17.1796875" bestFit="1" customWidth="1"/>
    <col min="79" max="79" width="18.54296875" bestFit="1" customWidth="1"/>
    <col min="80" max="80" width="17.90625" bestFit="1" customWidth="1"/>
    <col min="81" max="81" width="17.1796875" bestFit="1" customWidth="1"/>
    <col min="82" max="82" width="18.54296875" bestFit="1" customWidth="1"/>
    <col min="83" max="83" width="17.90625" bestFit="1" customWidth="1"/>
    <col min="84" max="84" width="17.1796875" bestFit="1" customWidth="1"/>
    <col min="85" max="85" width="18.54296875" bestFit="1" customWidth="1"/>
    <col min="86" max="86" width="17.90625" bestFit="1" customWidth="1"/>
    <col min="87" max="87" width="17.1796875" bestFit="1" customWidth="1"/>
    <col min="88" max="88" width="18.54296875" bestFit="1" customWidth="1"/>
    <col min="89" max="89" width="17.90625" bestFit="1" customWidth="1"/>
    <col min="90" max="90" width="17.1796875" bestFit="1" customWidth="1"/>
    <col min="91" max="91" width="18.54296875" bestFit="1" customWidth="1"/>
    <col min="92" max="92" width="17.90625" bestFit="1" customWidth="1"/>
    <col min="93" max="93" width="17.1796875" bestFit="1" customWidth="1"/>
    <col min="94" max="94" width="18.54296875" bestFit="1" customWidth="1"/>
    <col min="95" max="95" width="17.90625" bestFit="1" customWidth="1"/>
    <col min="96" max="96" width="17.1796875" bestFit="1" customWidth="1"/>
    <col min="97" max="97" width="18.54296875" bestFit="1" customWidth="1"/>
    <col min="98" max="98" width="17.90625" bestFit="1" customWidth="1"/>
    <col min="99" max="99" width="17.1796875" bestFit="1" customWidth="1"/>
    <col min="100" max="100" width="18.54296875" bestFit="1" customWidth="1"/>
    <col min="101" max="101" width="17.90625" bestFit="1" customWidth="1"/>
    <col min="102" max="102" width="17.1796875" bestFit="1" customWidth="1"/>
    <col min="103" max="103" width="18.54296875" bestFit="1" customWidth="1"/>
    <col min="104" max="104" width="17.90625" bestFit="1" customWidth="1"/>
    <col min="105" max="105" width="17.1796875" bestFit="1" customWidth="1"/>
    <col min="106" max="106" width="18.54296875" bestFit="1" customWidth="1"/>
    <col min="107" max="107" width="17.90625" bestFit="1" customWidth="1"/>
    <col min="108" max="108" width="17.1796875" bestFit="1" customWidth="1"/>
    <col min="109" max="109" width="18.54296875" bestFit="1" customWidth="1"/>
    <col min="110" max="110" width="17.90625" bestFit="1" customWidth="1"/>
    <col min="111" max="111" width="17.1796875" bestFit="1" customWidth="1"/>
    <col min="112" max="112" width="18.54296875" bestFit="1" customWidth="1"/>
    <col min="113" max="113" width="17.90625" bestFit="1" customWidth="1"/>
    <col min="114" max="114" width="17.1796875" bestFit="1" customWidth="1"/>
    <col min="115" max="115" width="18.54296875" bestFit="1" customWidth="1"/>
    <col min="116" max="116" width="17.90625" bestFit="1" customWidth="1"/>
    <col min="117" max="117" width="17.1796875" bestFit="1" customWidth="1"/>
    <col min="118" max="118" width="18.54296875" bestFit="1" customWidth="1"/>
    <col min="119" max="119" width="17.90625" bestFit="1" customWidth="1"/>
    <col min="120" max="120" width="17.1796875" bestFit="1" customWidth="1"/>
    <col min="121" max="121" width="18.54296875" bestFit="1" customWidth="1"/>
    <col min="122" max="122" width="17.90625" bestFit="1" customWidth="1"/>
    <col min="123" max="123" width="17.1796875" bestFit="1" customWidth="1"/>
    <col min="124" max="124" width="18.54296875" bestFit="1" customWidth="1"/>
    <col min="125" max="125" width="17.90625" bestFit="1" customWidth="1"/>
    <col min="126" max="126" width="17.1796875" bestFit="1" customWidth="1"/>
    <col min="127" max="127" width="18.54296875" bestFit="1" customWidth="1"/>
    <col min="128" max="128" width="17.90625" bestFit="1" customWidth="1"/>
    <col min="129" max="129" width="17.1796875" bestFit="1" customWidth="1"/>
    <col min="130" max="130" width="18.54296875" bestFit="1" customWidth="1"/>
    <col min="131" max="131" width="17.90625" bestFit="1" customWidth="1"/>
    <col min="132" max="132" width="17.1796875" bestFit="1" customWidth="1"/>
    <col min="133" max="133" width="18.54296875" bestFit="1" customWidth="1"/>
    <col min="134" max="134" width="17.90625" bestFit="1" customWidth="1"/>
    <col min="135" max="135" width="17.1796875" bestFit="1" customWidth="1"/>
    <col min="136" max="136" width="18.54296875" bestFit="1" customWidth="1"/>
    <col min="137" max="137" width="17.90625" bestFit="1" customWidth="1"/>
    <col min="138" max="138" width="17.1796875" bestFit="1" customWidth="1"/>
    <col min="139" max="139" width="18.54296875" bestFit="1" customWidth="1"/>
    <col min="140" max="140" width="17.90625" bestFit="1" customWidth="1"/>
    <col min="141" max="141" width="17.1796875" bestFit="1" customWidth="1"/>
    <col min="142" max="142" width="18.54296875" bestFit="1" customWidth="1"/>
    <col min="143" max="143" width="17.90625" bestFit="1" customWidth="1"/>
    <col min="144" max="144" width="17.1796875" bestFit="1" customWidth="1"/>
    <col min="145" max="145" width="18.54296875" bestFit="1" customWidth="1"/>
    <col min="146" max="146" width="17.90625" bestFit="1" customWidth="1"/>
    <col min="147" max="147" width="22" bestFit="1" customWidth="1"/>
    <col min="148" max="148" width="23.36328125" bestFit="1" customWidth="1"/>
    <col min="149" max="149" width="22.7265625" bestFit="1" customWidth="1"/>
  </cols>
  <sheetData>
    <row r="3" spans="2:2" x14ac:dyDescent="0.35">
      <c r="B3" s="28" t="s">
        <v>190</v>
      </c>
    </row>
    <row r="4" spans="2:2" x14ac:dyDescent="0.35">
      <c r="B4" s="29" t="s">
        <v>43</v>
      </c>
    </row>
    <row r="5" spans="2:2" x14ac:dyDescent="0.35">
      <c r="B5" s="30" t="s">
        <v>36</v>
      </c>
    </row>
    <row r="6" spans="2:2" x14ac:dyDescent="0.35">
      <c r="B6" s="31" t="s">
        <v>46</v>
      </c>
    </row>
    <row r="7" spans="2:2" x14ac:dyDescent="0.35">
      <c r="B7" s="32" t="s">
        <v>196</v>
      </c>
    </row>
    <row r="8" spans="2:2" x14ac:dyDescent="0.35">
      <c r="B8" s="33" t="s">
        <v>195</v>
      </c>
    </row>
    <row r="9" spans="2:2" x14ac:dyDescent="0.35">
      <c r="B9" s="34" t="s">
        <v>210</v>
      </c>
    </row>
    <row r="10" spans="2:2" x14ac:dyDescent="0.35">
      <c r="B10" s="36" t="s">
        <v>29</v>
      </c>
    </row>
    <row r="11" spans="2:2" x14ac:dyDescent="0.35">
      <c r="B11" s="36" t="s">
        <v>20</v>
      </c>
    </row>
    <row r="12" spans="2:2" x14ac:dyDescent="0.35">
      <c r="B12" s="33" t="s">
        <v>193</v>
      </c>
    </row>
    <row r="13" spans="2:2" x14ac:dyDescent="0.35">
      <c r="B13" s="34" t="s">
        <v>210</v>
      </c>
    </row>
    <row r="14" spans="2:2" x14ac:dyDescent="0.35">
      <c r="B14" s="35" t="s">
        <v>211</v>
      </c>
    </row>
    <row r="15" spans="2:2" x14ac:dyDescent="0.35">
      <c r="B15" s="36" t="s">
        <v>29</v>
      </c>
    </row>
    <row r="16" spans="2:2" x14ac:dyDescent="0.35">
      <c r="B16" s="36" t="s">
        <v>20</v>
      </c>
    </row>
    <row r="17" spans="2:2" x14ac:dyDescent="0.35">
      <c r="B17" s="32" t="s">
        <v>202</v>
      </c>
    </row>
    <row r="18" spans="2:2" x14ac:dyDescent="0.35">
      <c r="B18" s="33" t="s">
        <v>195</v>
      </c>
    </row>
    <row r="19" spans="2:2" x14ac:dyDescent="0.35">
      <c r="B19" s="36" t="s">
        <v>29</v>
      </c>
    </row>
    <row r="20" spans="2:2" x14ac:dyDescent="0.35">
      <c r="B20" s="36" t="s">
        <v>20</v>
      </c>
    </row>
    <row r="21" spans="2:2" x14ac:dyDescent="0.35">
      <c r="B21" s="33" t="s">
        <v>193</v>
      </c>
    </row>
    <row r="22" spans="2:2" x14ac:dyDescent="0.35">
      <c r="B22" s="36" t="s">
        <v>29</v>
      </c>
    </row>
    <row r="23" spans="2:2" x14ac:dyDescent="0.35">
      <c r="B23" s="36" t="s">
        <v>20</v>
      </c>
    </row>
    <row r="24" spans="2:2" x14ac:dyDescent="0.35">
      <c r="B24" s="32" t="s">
        <v>203</v>
      </c>
    </row>
    <row r="25" spans="2:2" x14ac:dyDescent="0.35">
      <c r="B25" s="36" t="s">
        <v>29</v>
      </c>
    </row>
    <row r="26" spans="2:2" x14ac:dyDescent="0.35">
      <c r="B26" s="36" t="s">
        <v>20</v>
      </c>
    </row>
    <row r="27" spans="2:2" x14ac:dyDescent="0.35">
      <c r="B27" s="32" t="s">
        <v>198</v>
      </c>
    </row>
    <row r="28" spans="2:2" x14ac:dyDescent="0.35">
      <c r="B28" s="36" t="s">
        <v>29</v>
      </c>
    </row>
    <row r="29" spans="2:2" x14ac:dyDescent="0.35">
      <c r="B29" s="36" t="s">
        <v>20</v>
      </c>
    </row>
    <row r="30" spans="2:2" x14ac:dyDescent="0.35">
      <c r="B30" s="32" t="s">
        <v>192</v>
      </c>
    </row>
    <row r="31" spans="2:2" x14ac:dyDescent="0.35">
      <c r="B31" s="36" t="s">
        <v>29</v>
      </c>
    </row>
    <row r="32" spans="2:2" x14ac:dyDescent="0.35">
      <c r="B32" s="36" t="s">
        <v>20</v>
      </c>
    </row>
    <row r="33" spans="2:2" x14ac:dyDescent="0.35">
      <c r="B33" s="32" t="s">
        <v>204</v>
      </c>
    </row>
    <row r="34" spans="2:2" x14ac:dyDescent="0.35">
      <c r="B34" s="36" t="s">
        <v>29</v>
      </c>
    </row>
    <row r="35" spans="2:2" x14ac:dyDescent="0.35">
      <c r="B35" s="36" t="s">
        <v>20</v>
      </c>
    </row>
    <row r="36" spans="2:2" x14ac:dyDescent="0.35">
      <c r="B36" s="32" t="s">
        <v>200</v>
      </c>
    </row>
    <row r="37" spans="2:2" x14ac:dyDescent="0.35">
      <c r="B37" s="36" t="s">
        <v>29</v>
      </c>
    </row>
    <row r="38" spans="2:2" x14ac:dyDescent="0.35">
      <c r="B38" s="36" t="s">
        <v>20</v>
      </c>
    </row>
    <row r="39" spans="2:2" x14ac:dyDescent="0.35">
      <c r="B39" s="32" t="s">
        <v>199</v>
      </c>
    </row>
    <row r="40" spans="2:2" x14ac:dyDescent="0.35">
      <c r="B40" s="36" t="s">
        <v>29</v>
      </c>
    </row>
    <row r="41" spans="2:2" x14ac:dyDescent="0.35">
      <c r="B41" s="36" t="s">
        <v>20</v>
      </c>
    </row>
    <row r="42" spans="2:2" x14ac:dyDescent="0.35">
      <c r="B42" s="32" t="s">
        <v>201</v>
      </c>
    </row>
    <row r="43" spans="2:2" x14ac:dyDescent="0.35">
      <c r="B43" s="36" t="s">
        <v>29</v>
      </c>
    </row>
    <row r="44" spans="2:2" x14ac:dyDescent="0.35">
      <c r="B44" s="36" t="s">
        <v>20</v>
      </c>
    </row>
    <row r="45" spans="2:2" x14ac:dyDescent="0.35">
      <c r="B45" s="32" t="s">
        <v>205</v>
      </c>
    </row>
    <row r="46" spans="2:2" x14ac:dyDescent="0.35">
      <c r="B46" s="36" t="s">
        <v>29</v>
      </c>
    </row>
    <row r="47" spans="2:2" x14ac:dyDescent="0.35">
      <c r="B47" s="36" t="s">
        <v>20</v>
      </c>
    </row>
    <row r="48" spans="2:2" x14ac:dyDescent="0.35">
      <c r="B48" s="32" t="s">
        <v>197</v>
      </c>
    </row>
    <row r="49" spans="2:2" x14ac:dyDescent="0.35">
      <c r="B49" s="36" t="s">
        <v>29</v>
      </c>
    </row>
    <row r="50" spans="2:2" x14ac:dyDescent="0.35">
      <c r="B50" s="36" t="s">
        <v>20</v>
      </c>
    </row>
    <row r="51" spans="2:2" x14ac:dyDescent="0.35">
      <c r="B51" s="32" t="s">
        <v>194</v>
      </c>
    </row>
    <row r="52" spans="2:2" x14ac:dyDescent="0.35">
      <c r="B52" s="36" t="s">
        <v>29</v>
      </c>
    </row>
    <row r="53" spans="2:2" x14ac:dyDescent="0.35">
      <c r="B53" s="36" t="s">
        <v>20</v>
      </c>
    </row>
    <row r="54" spans="2:2" x14ac:dyDescent="0.35">
      <c r="B54" s="31" t="s">
        <v>35</v>
      </c>
    </row>
    <row r="55" spans="2:2" x14ac:dyDescent="0.35">
      <c r="B55" s="32" t="s">
        <v>196</v>
      </c>
    </row>
    <row r="56" spans="2:2" x14ac:dyDescent="0.35">
      <c r="B56" s="33" t="s">
        <v>195</v>
      </c>
    </row>
    <row r="57" spans="2:2" x14ac:dyDescent="0.35">
      <c r="B57" s="34" t="s">
        <v>210</v>
      </c>
    </row>
    <row r="58" spans="2:2" x14ac:dyDescent="0.35">
      <c r="B58" s="36" t="s">
        <v>29</v>
      </c>
    </row>
    <row r="59" spans="2:2" x14ac:dyDescent="0.35">
      <c r="B59" s="36" t="s">
        <v>20</v>
      </c>
    </row>
    <row r="60" spans="2:2" x14ac:dyDescent="0.35">
      <c r="B60" s="33" t="s">
        <v>193</v>
      </c>
    </row>
    <row r="61" spans="2:2" x14ac:dyDescent="0.35">
      <c r="B61" s="34" t="s">
        <v>210</v>
      </c>
    </row>
    <row r="62" spans="2:2" x14ac:dyDescent="0.35">
      <c r="B62" s="35" t="s">
        <v>211</v>
      </c>
    </row>
    <row r="63" spans="2:2" x14ac:dyDescent="0.35">
      <c r="B63" s="36" t="s">
        <v>29</v>
      </c>
    </row>
    <row r="64" spans="2:2" x14ac:dyDescent="0.35">
      <c r="B64" s="36" t="s">
        <v>20</v>
      </c>
    </row>
    <row r="65" spans="2:2" x14ac:dyDescent="0.35">
      <c r="B65" s="32" t="s">
        <v>202</v>
      </c>
    </row>
    <row r="66" spans="2:2" x14ac:dyDescent="0.35">
      <c r="B66" s="33" t="s">
        <v>195</v>
      </c>
    </row>
    <row r="67" spans="2:2" x14ac:dyDescent="0.35">
      <c r="B67" s="36" t="s">
        <v>29</v>
      </c>
    </row>
    <row r="68" spans="2:2" x14ac:dyDescent="0.35">
      <c r="B68" s="36" t="s">
        <v>20</v>
      </c>
    </row>
    <row r="69" spans="2:2" x14ac:dyDescent="0.35">
      <c r="B69" s="33" t="s">
        <v>193</v>
      </c>
    </row>
    <row r="70" spans="2:2" x14ac:dyDescent="0.35">
      <c r="B70" s="36" t="s">
        <v>29</v>
      </c>
    </row>
    <row r="71" spans="2:2" x14ac:dyDescent="0.35">
      <c r="B71" s="36" t="s">
        <v>20</v>
      </c>
    </row>
    <row r="72" spans="2:2" x14ac:dyDescent="0.35">
      <c r="B72" s="32" t="s">
        <v>203</v>
      </c>
    </row>
    <row r="73" spans="2:2" x14ac:dyDescent="0.35">
      <c r="B73" s="36" t="s">
        <v>29</v>
      </c>
    </row>
    <row r="74" spans="2:2" x14ac:dyDescent="0.35">
      <c r="B74" s="36" t="s">
        <v>20</v>
      </c>
    </row>
    <row r="75" spans="2:2" x14ac:dyDescent="0.35">
      <c r="B75" s="32" t="s">
        <v>198</v>
      </c>
    </row>
    <row r="76" spans="2:2" x14ac:dyDescent="0.35">
      <c r="B76" s="36" t="s">
        <v>29</v>
      </c>
    </row>
    <row r="77" spans="2:2" x14ac:dyDescent="0.35">
      <c r="B77" s="36" t="s">
        <v>20</v>
      </c>
    </row>
    <row r="78" spans="2:2" x14ac:dyDescent="0.35">
      <c r="B78" s="32" t="s">
        <v>192</v>
      </c>
    </row>
    <row r="79" spans="2:2" x14ac:dyDescent="0.35">
      <c r="B79" s="36" t="s">
        <v>29</v>
      </c>
    </row>
    <row r="80" spans="2:2" x14ac:dyDescent="0.35">
      <c r="B80" s="36" t="s">
        <v>20</v>
      </c>
    </row>
    <row r="81" spans="2:2" x14ac:dyDescent="0.35">
      <c r="B81" s="32" t="s">
        <v>204</v>
      </c>
    </row>
    <row r="82" spans="2:2" x14ac:dyDescent="0.35">
      <c r="B82" s="36" t="s">
        <v>29</v>
      </c>
    </row>
    <row r="83" spans="2:2" x14ac:dyDescent="0.35">
      <c r="B83" s="36" t="s">
        <v>20</v>
      </c>
    </row>
    <row r="84" spans="2:2" x14ac:dyDescent="0.35">
      <c r="B84" s="32" t="s">
        <v>200</v>
      </c>
    </row>
    <row r="85" spans="2:2" x14ac:dyDescent="0.35">
      <c r="B85" s="36" t="s">
        <v>29</v>
      </c>
    </row>
    <row r="86" spans="2:2" x14ac:dyDescent="0.35">
      <c r="B86" s="36" t="s">
        <v>20</v>
      </c>
    </row>
    <row r="87" spans="2:2" x14ac:dyDescent="0.35">
      <c r="B87" s="32" t="s">
        <v>199</v>
      </c>
    </row>
    <row r="88" spans="2:2" x14ac:dyDescent="0.35">
      <c r="B88" s="36" t="s">
        <v>29</v>
      </c>
    </row>
    <row r="89" spans="2:2" x14ac:dyDescent="0.35">
      <c r="B89" s="36" t="s">
        <v>20</v>
      </c>
    </row>
    <row r="90" spans="2:2" x14ac:dyDescent="0.35">
      <c r="B90" s="32" t="s">
        <v>201</v>
      </c>
    </row>
    <row r="91" spans="2:2" x14ac:dyDescent="0.35">
      <c r="B91" s="36" t="s">
        <v>29</v>
      </c>
    </row>
    <row r="92" spans="2:2" x14ac:dyDescent="0.35">
      <c r="B92" s="36" t="s">
        <v>20</v>
      </c>
    </row>
    <row r="93" spans="2:2" x14ac:dyDescent="0.35">
      <c r="B93" s="32" t="s">
        <v>205</v>
      </c>
    </row>
    <row r="94" spans="2:2" x14ac:dyDescent="0.35">
      <c r="B94" s="36" t="s">
        <v>29</v>
      </c>
    </row>
    <row r="95" spans="2:2" x14ac:dyDescent="0.35">
      <c r="B95" s="36" t="s">
        <v>20</v>
      </c>
    </row>
    <row r="96" spans="2:2" x14ac:dyDescent="0.35">
      <c r="B96" s="32" t="s">
        <v>197</v>
      </c>
    </row>
    <row r="97" spans="2:2" x14ac:dyDescent="0.35">
      <c r="B97" s="36" t="s">
        <v>29</v>
      </c>
    </row>
    <row r="98" spans="2:2" x14ac:dyDescent="0.35">
      <c r="B98" s="36" t="s">
        <v>20</v>
      </c>
    </row>
    <row r="99" spans="2:2" x14ac:dyDescent="0.35">
      <c r="B99" s="32" t="s">
        <v>194</v>
      </c>
    </row>
    <row r="100" spans="2:2" x14ac:dyDescent="0.35">
      <c r="B100" s="36" t="s">
        <v>29</v>
      </c>
    </row>
    <row r="101" spans="2:2" x14ac:dyDescent="0.35">
      <c r="B101" s="36" t="s">
        <v>20</v>
      </c>
    </row>
    <row r="102" spans="2:2" x14ac:dyDescent="0.35">
      <c r="B102" s="30" t="s">
        <v>15</v>
      </c>
    </row>
    <row r="103" spans="2:2" x14ac:dyDescent="0.35">
      <c r="B103" s="32" t="s">
        <v>196</v>
      </c>
    </row>
    <row r="104" spans="2:2" x14ac:dyDescent="0.35">
      <c r="B104" s="33" t="s">
        <v>195</v>
      </c>
    </row>
    <row r="105" spans="2:2" x14ac:dyDescent="0.35">
      <c r="B105" s="34" t="s">
        <v>210</v>
      </c>
    </row>
    <row r="106" spans="2:2" x14ac:dyDescent="0.35">
      <c r="B106" s="36" t="s">
        <v>29</v>
      </c>
    </row>
    <row r="107" spans="2:2" x14ac:dyDescent="0.35">
      <c r="B107" s="36" t="s">
        <v>20</v>
      </c>
    </row>
    <row r="108" spans="2:2" x14ac:dyDescent="0.35">
      <c r="B108" s="33" t="s">
        <v>193</v>
      </c>
    </row>
    <row r="109" spans="2:2" x14ac:dyDescent="0.35">
      <c r="B109" s="34" t="s">
        <v>210</v>
      </c>
    </row>
    <row r="110" spans="2:2" x14ac:dyDescent="0.35">
      <c r="B110" s="35" t="s">
        <v>211</v>
      </c>
    </row>
    <row r="111" spans="2:2" x14ac:dyDescent="0.35">
      <c r="B111" s="36" t="s">
        <v>29</v>
      </c>
    </row>
    <row r="112" spans="2:2" x14ac:dyDescent="0.35">
      <c r="B112" s="36" t="s">
        <v>20</v>
      </c>
    </row>
    <row r="113" spans="2:2" x14ac:dyDescent="0.35">
      <c r="B113" s="32" t="s">
        <v>202</v>
      </c>
    </row>
    <row r="114" spans="2:2" x14ac:dyDescent="0.35">
      <c r="B114" s="33" t="s">
        <v>195</v>
      </c>
    </row>
    <row r="115" spans="2:2" x14ac:dyDescent="0.35">
      <c r="B115" s="36" t="s">
        <v>29</v>
      </c>
    </row>
    <row r="116" spans="2:2" x14ac:dyDescent="0.35">
      <c r="B116" s="36" t="s">
        <v>20</v>
      </c>
    </row>
    <row r="117" spans="2:2" x14ac:dyDescent="0.35">
      <c r="B117" s="33" t="s">
        <v>193</v>
      </c>
    </row>
    <row r="118" spans="2:2" x14ac:dyDescent="0.35">
      <c r="B118" s="36" t="s">
        <v>29</v>
      </c>
    </row>
    <row r="119" spans="2:2" x14ac:dyDescent="0.35">
      <c r="B119" s="36" t="s">
        <v>20</v>
      </c>
    </row>
    <row r="120" spans="2:2" x14ac:dyDescent="0.35">
      <c r="B120" s="32" t="s">
        <v>203</v>
      </c>
    </row>
    <row r="121" spans="2:2" x14ac:dyDescent="0.35">
      <c r="B121" s="36" t="s">
        <v>29</v>
      </c>
    </row>
    <row r="122" spans="2:2" x14ac:dyDescent="0.35">
      <c r="B122" s="36" t="s">
        <v>20</v>
      </c>
    </row>
    <row r="123" spans="2:2" x14ac:dyDescent="0.35">
      <c r="B123" s="32" t="s">
        <v>198</v>
      </c>
    </row>
    <row r="124" spans="2:2" x14ac:dyDescent="0.35">
      <c r="B124" s="36" t="s">
        <v>29</v>
      </c>
    </row>
    <row r="125" spans="2:2" x14ac:dyDescent="0.35">
      <c r="B125" s="36" t="s">
        <v>20</v>
      </c>
    </row>
    <row r="126" spans="2:2" x14ac:dyDescent="0.35">
      <c r="B126" s="32" t="s">
        <v>192</v>
      </c>
    </row>
    <row r="127" spans="2:2" x14ac:dyDescent="0.35">
      <c r="B127" s="36" t="s">
        <v>29</v>
      </c>
    </row>
    <row r="128" spans="2:2" x14ac:dyDescent="0.35">
      <c r="B128" s="36" t="s">
        <v>20</v>
      </c>
    </row>
    <row r="129" spans="2:2" x14ac:dyDescent="0.35">
      <c r="B129" s="32" t="s">
        <v>204</v>
      </c>
    </row>
    <row r="130" spans="2:2" x14ac:dyDescent="0.35">
      <c r="B130" s="36" t="s">
        <v>29</v>
      </c>
    </row>
    <row r="131" spans="2:2" x14ac:dyDescent="0.35">
      <c r="B131" s="36" t="s">
        <v>20</v>
      </c>
    </row>
    <row r="132" spans="2:2" x14ac:dyDescent="0.35">
      <c r="B132" s="32" t="s">
        <v>200</v>
      </c>
    </row>
    <row r="133" spans="2:2" x14ac:dyDescent="0.35">
      <c r="B133" s="36" t="s">
        <v>29</v>
      </c>
    </row>
    <row r="134" spans="2:2" x14ac:dyDescent="0.35">
      <c r="B134" s="36" t="s">
        <v>20</v>
      </c>
    </row>
    <row r="135" spans="2:2" x14ac:dyDescent="0.35">
      <c r="B135" s="32" t="s">
        <v>199</v>
      </c>
    </row>
    <row r="136" spans="2:2" x14ac:dyDescent="0.35">
      <c r="B136" s="36" t="s">
        <v>29</v>
      </c>
    </row>
    <row r="137" spans="2:2" x14ac:dyDescent="0.35">
      <c r="B137" s="36" t="s">
        <v>20</v>
      </c>
    </row>
    <row r="138" spans="2:2" x14ac:dyDescent="0.35">
      <c r="B138" s="32" t="s">
        <v>201</v>
      </c>
    </row>
    <row r="139" spans="2:2" x14ac:dyDescent="0.35">
      <c r="B139" s="36" t="s">
        <v>29</v>
      </c>
    </row>
    <row r="140" spans="2:2" x14ac:dyDescent="0.35">
      <c r="B140" s="36" t="s">
        <v>20</v>
      </c>
    </row>
    <row r="141" spans="2:2" x14ac:dyDescent="0.35">
      <c r="B141" s="32" t="s">
        <v>205</v>
      </c>
    </row>
    <row r="142" spans="2:2" x14ac:dyDescent="0.35">
      <c r="B142" s="36" t="s">
        <v>29</v>
      </c>
    </row>
    <row r="143" spans="2:2" x14ac:dyDescent="0.35">
      <c r="B143" s="36" t="s">
        <v>20</v>
      </c>
    </row>
    <row r="144" spans="2:2" x14ac:dyDescent="0.35">
      <c r="B144" s="32" t="s">
        <v>197</v>
      </c>
    </row>
    <row r="145" spans="2:2" x14ac:dyDescent="0.35">
      <c r="B145" s="36" t="s">
        <v>29</v>
      </c>
    </row>
    <row r="146" spans="2:2" x14ac:dyDescent="0.35">
      <c r="B146" s="36" t="s">
        <v>20</v>
      </c>
    </row>
    <row r="147" spans="2:2" x14ac:dyDescent="0.35">
      <c r="B147" s="32" t="s">
        <v>194</v>
      </c>
    </row>
    <row r="148" spans="2:2" x14ac:dyDescent="0.35">
      <c r="B148" s="36" t="s">
        <v>29</v>
      </c>
    </row>
    <row r="149" spans="2:2" x14ac:dyDescent="0.35">
      <c r="B149" s="36" t="s">
        <v>20</v>
      </c>
    </row>
    <row r="150" spans="2:2" x14ac:dyDescent="0.35">
      <c r="B150" s="30" t="s">
        <v>23</v>
      </c>
    </row>
    <row r="151" spans="2:2" x14ac:dyDescent="0.35">
      <c r="B151" s="32" t="s">
        <v>196</v>
      </c>
    </row>
    <row r="152" spans="2:2" x14ac:dyDescent="0.35">
      <c r="B152" s="33" t="s">
        <v>195</v>
      </c>
    </row>
    <row r="153" spans="2:2" x14ac:dyDescent="0.35">
      <c r="B153" s="34" t="s">
        <v>210</v>
      </c>
    </row>
    <row r="154" spans="2:2" x14ac:dyDescent="0.35">
      <c r="B154" s="36" t="s">
        <v>29</v>
      </c>
    </row>
    <row r="155" spans="2:2" x14ac:dyDescent="0.35">
      <c r="B155" s="36" t="s">
        <v>20</v>
      </c>
    </row>
    <row r="156" spans="2:2" x14ac:dyDescent="0.35">
      <c r="B156" s="33" t="s">
        <v>193</v>
      </c>
    </row>
    <row r="157" spans="2:2" x14ac:dyDescent="0.35">
      <c r="B157" s="34" t="s">
        <v>210</v>
      </c>
    </row>
    <row r="158" spans="2:2" x14ac:dyDescent="0.35">
      <c r="B158" s="35" t="s">
        <v>211</v>
      </c>
    </row>
    <row r="159" spans="2:2" x14ac:dyDescent="0.35">
      <c r="B159" s="36" t="s">
        <v>29</v>
      </c>
    </row>
    <row r="160" spans="2:2" x14ac:dyDescent="0.35">
      <c r="B160" s="36" t="s">
        <v>20</v>
      </c>
    </row>
    <row r="161" spans="2:2" x14ac:dyDescent="0.35">
      <c r="B161" s="32" t="s">
        <v>202</v>
      </c>
    </row>
    <row r="162" spans="2:2" x14ac:dyDescent="0.35">
      <c r="B162" s="33" t="s">
        <v>195</v>
      </c>
    </row>
    <row r="163" spans="2:2" x14ac:dyDescent="0.35">
      <c r="B163" s="36" t="s">
        <v>29</v>
      </c>
    </row>
    <row r="164" spans="2:2" x14ac:dyDescent="0.35">
      <c r="B164" s="36" t="s">
        <v>20</v>
      </c>
    </row>
    <row r="165" spans="2:2" x14ac:dyDescent="0.35">
      <c r="B165" s="33" t="s">
        <v>193</v>
      </c>
    </row>
    <row r="166" spans="2:2" x14ac:dyDescent="0.35">
      <c r="B166" s="36" t="s">
        <v>29</v>
      </c>
    </row>
    <row r="167" spans="2:2" x14ac:dyDescent="0.35">
      <c r="B167" s="36" t="s">
        <v>20</v>
      </c>
    </row>
    <row r="168" spans="2:2" x14ac:dyDescent="0.35">
      <c r="B168" s="32" t="s">
        <v>203</v>
      </c>
    </row>
    <row r="169" spans="2:2" x14ac:dyDescent="0.35">
      <c r="B169" s="36" t="s">
        <v>29</v>
      </c>
    </row>
    <row r="170" spans="2:2" x14ac:dyDescent="0.35">
      <c r="B170" s="36" t="s">
        <v>20</v>
      </c>
    </row>
    <row r="171" spans="2:2" x14ac:dyDescent="0.35">
      <c r="B171" s="32" t="s">
        <v>198</v>
      </c>
    </row>
    <row r="172" spans="2:2" x14ac:dyDescent="0.35">
      <c r="B172" s="36" t="s">
        <v>29</v>
      </c>
    </row>
    <row r="173" spans="2:2" x14ac:dyDescent="0.35">
      <c r="B173" s="36" t="s">
        <v>20</v>
      </c>
    </row>
    <row r="174" spans="2:2" x14ac:dyDescent="0.35">
      <c r="B174" s="32" t="s">
        <v>192</v>
      </c>
    </row>
    <row r="175" spans="2:2" x14ac:dyDescent="0.35">
      <c r="B175" s="36" t="s">
        <v>29</v>
      </c>
    </row>
    <row r="176" spans="2:2" x14ac:dyDescent="0.35">
      <c r="B176" s="36" t="s">
        <v>20</v>
      </c>
    </row>
    <row r="177" spans="2:2" x14ac:dyDescent="0.35">
      <c r="B177" s="32" t="s">
        <v>204</v>
      </c>
    </row>
    <row r="178" spans="2:2" x14ac:dyDescent="0.35">
      <c r="B178" s="36" t="s">
        <v>29</v>
      </c>
    </row>
    <row r="179" spans="2:2" x14ac:dyDescent="0.35">
      <c r="B179" s="36" t="s">
        <v>20</v>
      </c>
    </row>
    <row r="180" spans="2:2" x14ac:dyDescent="0.35">
      <c r="B180" s="32" t="s">
        <v>200</v>
      </c>
    </row>
    <row r="181" spans="2:2" x14ac:dyDescent="0.35">
      <c r="B181" s="36" t="s">
        <v>29</v>
      </c>
    </row>
    <row r="182" spans="2:2" x14ac:dyDescent="0.35">
      <c r="B182" s="36" t="s">
        <v>20</v>
      </c>
    </row>
    <row r="183" spans="2:2" x14ac:dyDescent="0.35">
      <c r="B183" s="32" t="s">
        <v>199</v>
      </c>
    </row>
    <row r="184" spans="2:2" x14ac:dyDescent="0.35">
      <c r="B184" s="36" t="s">
        <v>29</v>
      </c>
    </row>
    <row r="185" spans="2:2" x14ac:dyDescent="0.35">
      <c r="B185" s="36" t="s">
        <v>20</v>
      </c>
    </row>
    <row r="186" spans="2:2" x14ac:dyDescent="0.35">
      <c r="B186" s="32" t="s">
        <v>201</v>
      </c>
    </row>
    <row r="187" spans="2:2" x14ac:dyDescent="0.35">
      <c r="B187" s="36" t="s">
        <v>29</v>
      </c>
    </row>
    <row r="188" spans="2:2" x14ac:dyDescent="0.35">
      <c r="B188" s="36" t="s">
        <v>20</v>
      </c>
    </row>
    <row r="189" spans="2:2" x14ac:dyDescent="0.35">
      <c r="B189" s="32" t="s">
        <v>205</v>
      </c>
    </row>
    <row r="190" spans="2:2" x14ac:dyDescent="0.35">
      <c r="B190" s="36" t="s">
        <v>29</v>
      </c>
    </row>
    <row r="191" spans="2:2" x14ac:dyDescent="0.35">
      <c r="B191" s="36" t="s">
        <v>20</v>
      </c>
    </row>
    <row r="192" spans="2:2" x14ac:dyDescent="0.35">
      <c r="B192" s="32" t="s">
        <v>197</v>
      </c>
    </row>
    <row r="193" spans="2:2" x14ac:dyDescent="0.35">
      <c r="B193" s="36" t="s">
        <v>29</v>
      </c>
    </row>
    <row r="194" spans="2:2" x14ac:dyDescent="0.35">
      <c r="B194" s="36" t="s">
        <v>20</v>
      </c>
    </row>
    <row r="195" spans="2:2" x14ac:dyDescent="0.35">
      <c r="B195" s="32" t="s">
        <v>194</v>
      </c>
    </row>
    <row r="196" spans="2:2" x14ac:dyDescent="0.35">
      <c r="B196" s="36" t="s">
        <v>29</v>
      </c>
    </row>
    <row r="197" spans="2:2" x14ac:dyDescent="0.35">
      <c r="B197" s="36" t="s">
        <v>20</v>
      </c>
    </row>
    <row r="198" spans="2:2" x14ac:dyDescent="0.35">
      <c r="B198" s="29" t="s">
        <v>25</v>
      </c>
    </row>
    <row r="199" spans="2:2" x14ac:dyDescent="0.35">
      <c r="B199" s="30" t="s">
        <v>36</v>
      </c>
    </row>
    <row r="200" spans="2:2" x14ac:dyDescent="0.35">
      <c r="B200" s="31" t="s">
        <v>46</v>
      </c>
    </row>
    <row r="201" spans="2:2" x14ac:dyDescent="0.35">
      <c r="B201" s="32" t="s">
        <v>196</v>
      </c>
    </row>
    <row r="202" spans="2:2" x14ac:dyDescent="0.35">
      <c r="B202" s="33" t="s">
        <v>195</v>
      </c>
    </row>
    <row r="203" spans="2:2" x14ac:dyDescent="0.35">
      <c r="B203" s="34" t="s">
        <v>210</v>
      </c>
    </row>
    <row r="204" spans="2:2" x14ac:dyDescent="0.35">
      <c r="B204" s="36" t="s">
        <v>29</v>
      </c>
    </row>
    <row r="205" spans="2:2" x14ac:dyDescent="0.35">
      <c r="B205" s="36" t="s">
        <v>20</v>
      </c>
    </row>
    <row r="206" spans="2:2" x14ac:dyDescent="0.35">
      <c r="B206" s="33" t="s">
        <v>193</v>
      </c>
    </row>
    <row r="207" spans="2:2" x14ac:dyDescent="0.35">
      <c r="B207" s="34" t="s">
        <v>210</v>
      </c>
    </row>
    <row r="208" spans="2:2" x14ac:dyDescent="0.35">
      <c r="B208" s="35" t="s">
        <v>211</v>
      </c>
    </row>
    <row r="209" spans="2:2" x14ac:dyDescent="0.35">
      <c r="B209" s="36" t="s">
        <v>29</v>
      </c>
    </row>
    <row r="210" spans="2:2" x14ac:dyDescent="0.35">
      <c r="B210" s="36" t="s">
        <v>20</v>
      </c>
    </row>
    <row r="211" spans="2:2" x14ac:dyDescent="0.35">
      <c r="B211" s="32" t="s">
        <v>202</v>
      </c>
    </row>
    <row r="212" spans="2:2" x14ac:dyDescent="0.35">
      <c r="B212" s="33" t="s">
        <v>195</v>
      </c>
    </row>
    <row r="213" spans="2:2" x14ac:dyDescent="0.35">
      <c r="B213" s="36" t="s">
        <v>29</v>
      </c>
    </row>
    <row r="214" spans="2:2" x14ac:dyDescent="0.35">
      <c r="B214" s="36" t="s">
        <v>20</v>
      </c>
    </row>
    <row r="215" spans="2:2" x14ac:dyDescent="0.35">
      <c r="B215" s="33" t="s">
        <v>193</v>
      </c>
    </row>
    <row r="216" spans="2:2" x14ac:dyDescent="0.35">
      <c r="B216" s="36" t="s">
        <v>29</v>
      </c>
    </row>
    <row r="217" spans="2:2" x14ac:dyDescent="0.35">
      <c r="B217" s="36" t="s">
        <v>20</v>
      </c>
    </row>
    <row r="218" spans="2:2" x14ac:dyDescent="0.35">
      <c r="B218" s="32" t="s">
        <v>203</v>
      </c>
    </row>
    <row r="219" spans="2:2" x14ac:dyDescent="0.35">
      <c r="B219" s="36" t="s">
        <v>29</v>
      </c>
    </row>
    <row r="220" spans="2:2" x14ac:dyDescent="0.35">
      <c r="B220" s="36" t="s">
        <v>20</v>
      </c>
    </row>
    <row r="221" spans="2:2" x14ac:dyDescent="0.35">
      <c r="B221" s="32" t="s">
        <v>198</v>
      </c>
    </row>
    <row r="222" spans="2:2" x14ac:dyDescent="0.35">
      <c r="B222" s="36" t="s">
        <v>29</v>
      </c>
    </row>
    <row r="223" spans="2:2" x14ac:dyDescent="0.35">
      <c r="B223" s="36" t="s">
        <v>20</v>
      </c>
    </row>
    <row r="224" spans="2:2" x14ac:dyDescent="0.35">
      <c r="B224" s="32" t="s">
        <v>192</v>
      </c>
    </row>
    <row r="225" spans="2:2" x14ac:dyDescent="0.35">
      <c r="B225" s="36" t="s">
        <v>29</v>
      </c>
    </row>
    <row r="226" spans="2:2" x14ac:dyDescent="0.35">
      <c r="B226" s="36" t="s">
        <v>20</v>
      </c>
    </row>
    <row r="227" spans="2:2" x14ac:dyDescent="0.35">
      <c r="B227" s="32" t="s">
        <v>204</v>
      </c>
    </row>
    <row r="228" spans="2:2" x14ac:dyDescent="0.35">
      <c r="B228" s="36" t="s">
        <v>29</v>
      </c>
    </row>
    <row r="229" spans="2:2" x14ac:dyDescent="0.35">
      <c r="B229" s="36" t="s">
        <v>20</v>
      </c>
    </row>
    <row r="230" spans="2:2" x14ac:dyDescent="0.35">
      <c r="B230" s="32" t="s">
        <v>200</v>
      </c>
    </row>
    <row r="231" spans="2:2" x14ac:dyDescent="0.35">
      <c r="B231" s="36" t="s">
        <v>29</v>
      </c>
    </row>
    <row r="232" spans="2:2" x14ac:dyDescent="0.35">
      <c r="B232" s="36" t="s">
        <v>20</v>
      </c>
    </row>
    <row r="233" spans="2:2" x14ac:dyDescent="0.35">
      <c r="B233" s="32" t="s">
        <v>199</v>
      </c>
    </row>
    <row r="234" spans="2:2" x14ac:dyDescent="0.35">
      <c r="B234" s="36" t="s">
        <v>29</v>
      </c>
    </row>
    <row r="235" spans="2:2" x14ac:dyDescent="0.35">
      <c r="B235" s="36" t="s">
        <v>20</v>
      </c>
    </row>
    <row r="236" spans="2:2" x14ac:dyDescent="0.35">
      <c r="B236" s="32" t="s">
        <v>201</v>
      </c>
    </row>
    <row r="237" spans="2:2" x14ac:dyDescent="0.35">
      <c r="B237" s="36" t="s">
        <v>29</v>
      </c>
    </row>
    <row r="238" spans="2:2" x14ac:dyDescent="0.35">
      <c r="B238" s="36" t="s">
        <v>20</v>
      </c>
    </row>
    <row r="239" spans="2:2" x14ac:dyDescent="0.35">
      <c r="B239" s="32" t="s">
        <v>205</v>
      </c>
    </row>
    <row r="240" spans="2:2" x14ac:dyDescent="0.35">
      <c r="B240" s="36" t="s">
        <v>29</v>
      </c>
    </row>
    <row r="241" spans="2:2" x14ac:dyDescent="0.35">
      <c r="B241" s="36" t="s">
        <v>20</v>
      </c>
    </row>
    <row r="242" spans="2:2" x14ac:dyDescent="0.35">
      <c r="B242" s="32" t="s">
        <v>197</v>
      </c>
    </row>
    <row r="243" spans="2:2" x14ac:dyDescent="0.35">
      <c r="B243" s="36" t="s">
        <v>29</v>
      </c>
    </row>
    <row r="244" spans="2:2" x14ac:dyDescent="0.35">
      <c r="B244" s="36" t="s">
        <v>20</v>
      </c>
    </row>
    <row r="245" spans="2:2" x14ac:dyDescent="0.35">
      <c r="B245" s="32" t="s">
        <v>194</v>
      </c>
    </row>
    <row r="246" spans="2:2" x14ac:dyDescent="0.35">
      <c r="B246" s="36" t="s">
        <v>29</v>
      </c>
    </row>
    <row r="247" spans="2:2" x14ac:dyDescent="0.35">
      <c r="B247" s="36" t="s">
        <v>20</v>
      </c>
    </row>
    <row r="248" spans="2:2" x14ac:dyDescent="0.35">
      <c r="B248" s="31" t="s">
        <v>35</v>
      </c>
    </row>
    <row r="249" spans="2:2" x14ac:dyDescent="0.35">
      <c r="B249" s="32" t="s">
        <v>196</v>
      </c>
    </row>
    <row r="250" spans="2:2" x14ac:dyDescent="0.35">
      <c r="B250" s="33" t="s">
        <v>195</v>
      </c>
    </row>
    <row r="251" spans="2:2" x14ac:dyDescent="0.35">
      <c r="B251" s="34" t="s">
        <v>210</v>
      </c>
    </row>
    <row r="252" spans="2:2" x14ac:dyDescent="0.35">
      <c r="B252" s="36" t="s">
        <v>29</v>
      </c>
    </row>
    <row r="253" spans="2:2" x14ac:dyDescent="0.35">
      <c r="B253" s="36" t="s">
        <v>20</v>
      </c>
    </row>
    <row r="254" spans="2:2" x14ac:dyDescent="0.35">
      <c r="B254" s="33" t="s">
        <v>193</v>
      </c>
    </row>
    <row r="255" spans="2:2" x14ac:dyDescent="0.35">
      <c r="B255" s="34" t="s">
        <v>210</v>
      </c>
    </row>
    <row r="256" spans="2:2" x14ac:dyDescent="0.35">
      <c r="B256" s="35" t="s">
        <v>211</v>
      </c>
    </row>
    <row r="257" spans="2:2" x14ac:dyDescent="0.35">
      <c r="B257" s="36" t="s">
        <v>29</v>
      </c>
    </row>
    <row r="258" spans="2:2" x14ac:dyDescent="0.35">
      <c r="B258" s="36" t="s">
        <v>20</v>
      </c>
    </row>
    <row r="259" spans="2:2" x14ac:dyDescent="0.35">
      <c r="B259" s="32" t="s">
        <v>202</v>
      </c>
    </row>
    <row r="260" spans="2:2" x14ac:dyDescent="0.35">
      <c r="B260" s="33" t="s">
        <v>195</v>
      </c>
    </row>
    <row r="261" spans="2:2" x14ac:dyDescent="0.35">
      <c r="B261" s="36" t="s">
        <v>29</v>
      </c>
    </row>
    <row r="262" spans="2:2" x14ac:dyDescent="0.35">
      <c r="B262" s="36" t="s">
        <v>20</v>
      </c>
    </row>
    <row r="263" spans="2:2" x14ac:dyDescent="0.35">
      <c r="B263" s="33" t="s">
        <v>193</v>
      </c>
    </row>
    <row r="264" spans="2:2" x14ac:dyDescent="0.35">
      <c r="B264" s="36" t="s">
        <v>29</v>
      </c>
    </row>
    <row r="265" spans="2:2" x14ac:dyDescent="0.35">
      <c r="B265" s="36" t="s">
        <v>20</v>
      </c>
    </row>
    <row r="266" spans="2:2" x14ac:dyDescent="0.35">
      <c r="B266" s="32" t="s">
        <v>203</v>
      </c>
    </row>
    <row r="267" spans="2:2" x14ac:dyDescent="0.35">
      <c r="B267" s="36" t="s">
        <v>29</v>
      </c>
    </row>
    <row r="268" spans="2:2" x14ac:dyDescent="0.35">
      <c r="B268" s="36" t="s">
        <v>20</v>
      </c>
    </row>
    <row r="269" spans="2:2" x14ac:dyDescent="0.35">
      <c r="B269" s="32" t="s">
        <v>198</v>
      </c>
    </row>
    <row r="270" spans="2:2" x14ac:dyDescent="0.35">
      <c r="B270" s="36" t="s">
        <v>29</v>
      </c>
    </row>
    <row r="271" spans="2:2" x14ac:dyDescent="0.35">
      <c r="B271" s="36" t="s">
        <v>20</v>
      </c>
    </row>
    <row r="272" spans="2:2" x14ac:dyDescent="0.35">
      <c r="B272" s="32" t="s">
        <v>192</v>
      </c>
    </row>
    <row r="273" spans="2:2" x14ac:dyDescent="0.35">
      <c r="B273" s="36" t="s">
        <v>29</v>
      </c>
    </row>
    <row r="274" spans="2:2" x14ac:dyDescent="0.35">
      <c r="B274" s="36" t="s">
        <v>20</v>
      </c>
    </row>
    <row r="275" spans="2:2" x14ac:dyDescent="0.35">
      <c r="B275" s="32" t="s">
        <v>204</v>
      </c>
    </row>
    <row r="276" spans="2:2" x14ac:dyDescent="0.35">
      <c r="B276" s="36" t="s">
        <v>29</v>
      </c>
    </row>
    <row r="277" spans="2:2" x14ac:dyDescent="0.35">
      <c r="B277" s="36" t="s">
        <v>20</v>
      </c>
    </row>
    <row r="278" spans="2:2" x14ac:dyDescent="0.35">
      <c r="B278" s="32" t="s">
        <v>200</v>
      </c>
    </row>
    <row r="279" spans="2:2" x14ac:dyDescent="0.35">
      <c r="B279" s="36" t="s">
        <v>29</v>
      </c>
    </row>
    <row r="280" spans="2:2" x14ac:dyDescent="0.35">
      <c r="B280" s="36" t="s">
        <v>20</v>
      </c>
    </row>
    <row r="281" spans="2:2" x14ac:dyDescent="0.35">
      <c r="B281" s="32" t="s">
        <v>199</v>
      </c>
    </row>
    <row r="282" spans="2:2" x14ac:dyDescent="0.35">
      <c r="B282" s="36" t="s">
        <v>29</v>
      </c>
    </row>
    <row r="283" spans="2:2" x14ac:dyDescent="0.35">
      <c r="B283" s="36" t="s">
        <v>20</v>
      </c>
    </row>
    <row r="284" spans="2:2" x14ac:dyDescent="0.35">
      <c r="B284" s="32" t="s">
        <v>201</v>
      </c>
    </row>
    <row r="285" spans="2:2" x14ac:dyDescent="0.35">
      <c r="B285" s="36" t="s">
        <v>29</v>
      </c>
    </row>
    <row r="286" spans="2:2" x14ac:dyDescent="0.35">
      <c r="B286" s="36" t="s">
        <v>20</v>
      </c>
    </row>
    <row r="287" spans="2:2" x14ac:dyDescent="0.35">
      <c r="B287" s="32" t="s">
        <v>205</v>
      </c>
    </row>
    <row r="288" spans="2:2" x14ac:dyDescent="0.35">
      <c r="B288" s="36" t="s">
        <v>29</v>
      </c>
    </row>
    <row r="289" spans="2:2" x14ac:dyDescent="0.35">
      <c r="B289" s="36" t="s">
        <v>20</v>
      </c>
    </row>
    <row r="290" spans="2:2" x14ac:dyDescent="0.35">
      <c r="B290" s="32" t="s">
        <v>197</v>
      </c>
    </row>
    <row r="291" spans="2:2" x14ac:dyDescent="0.35">
      <c r="B291" s="36" t="s">
        <v>29</v>
      </c>
    </row>
    <row r="292" spans="2:2" x14ac:dyDescent="0.35">
      <c r="B292" s="36" t="s">
        <v>20</v>
      </c>
    </row>
    <row r="293" spans="2:2" x14ac:dyDescent="0.35">
      <c r="B293" s="32" t="s">
        <v>194</v>
      </c>
    </row>
    <row r="294" spans="2:2" x14ac:dyDescent="0.35">
      <c r="B294" s="36" t="s">
        <v>29</v>
      </c>
    </row>
    <row r="295" spans="2:2" x14ac:dyDescent="0.35">
      <c r="B295" s="36" t="s">
        <v>20</v>
      </c>
    </row>
    <row r="296" spans="2:2" x14ac:dyDescent="0.35">
      <c r="B296" s="30" t="s">
        <v>15</v>
      </c>
    </row>
    <row r="297" spans="2:2" x14ac:dyDescent="0.35">
      <c r="B297" s="32" t="s">
        <v>196</v>
      </c>
    </row>
    <row r="298" spans="2:2" x14ac:dyDescent="0.35">
      <c r="B298" s="33" t="s">
        <v>195</v>
      </c>
    </row>
    <row r="299" spans="2:2" x14ac:dyDescent="0.35">
      <c r="B299" s="34" t="s">
        <v>210</v>
      </c>
    </row>
    <row r="300" spans="2:2" x14ac:dyDescent="0.35">
      <c r="B300" s="36" t="s">
        <v>29</v>
      </c>
    </row>
    <row r="301" spans="2:2" x14ac:dyDescent="0.35">
      <c r="B301" s="36" t="s">
        <v>20</v>
      </c>
    </row>
    <row r="302" spans="2:2" x14ac:dyDescent="0.35">
      <c r="B302" s="33" t="s">
        <v>193</v>
      </c>
    </row>
    <row r="303" spans="2:2" x14ac:dyDescent="0.35">
      <c r="B303" s="34" t="s">
        <v>210</v>
      </c>
    </row>
    <row r="304" spans="2:2" x14ac:dyDescent="0.35">
      <c r="B304" s="35" t="s">
        <v>211</v>
      </c>
    </row>
    <row r="305" spans="2:2" x14ac:dyDescent="0.35">
      <c r="B305" s="36" t="s">
        <v>29</v>
      </c>
    </row>
    <row r="306" spans="2:2" x14ac:dyDescent="0.35">
      <c r="B306" s="36" t="s">
        <v>20</v>
      </c>
    </row>
    <row r="307" spans="2:2" x14ac:dyDescent="0.35">
      <c r="B307" s="32" t="s">
        <v>202</v>
      </c>
    </row>
    <row r="308" spans="2:2" x14ac:dyDescent="0.35">
      <c r="B308" s="33" t="s">
        <v>195</v>
      </c>
    </row>
    <row r="309" spans="2:2" x14ac:dyDescent="0.35">
      <c r="B309" s="36" t="s">
        <v>29</v>
      </c>
    </row>
    <row r="310" spans="2:2" x14ac:dyDescent="0.35">
      <c r="B310" s="36" t="s">
        <v>20</v>
      </c>
    </row>
    <row r="311" spans="2:2" x14ac:dyDescent="0.35">
      <c r="B311" s="33" t="s">
        <v>193</v>
      </c>
    </row>
    <row r="312" spans="2:2" x14ac:dyDescent="0.35">
      <c r="B312" s="36" t="s">
        <v>29</v>
      </c>
    </row>
    <row r="313" spans="2:2" x14ac:dyDescent="0.35">
      <c r="B313" s="36" t="s">
        <v>20</v>
      </c>
    </row>
    <row r="314" spans="2:2" x14ac:dyDescent="0.35">
      <c r="B314" s="32" t="s">
        <v>203</v>
      </c>
    </row>
    <row r="315" spans="2:2" x14ac:dyDescent="0.35">
      <c r="B315" s="36" t="s">
        <v>29</v>
      </c>
    </row>
    <row r="316" spans="2:2" x14ac:dyDescent="0.35">
      <c r="B316" s="36" t="s">
        <v>20</v>
      </c>
    </row>
    <row r="317" spans="2:2" x14ac:dyDescent="0.35">
      <c r="B317" s="32" t="s">
        <v>198</v>
      </c>
    </row>
    <row r="318" spans="2:2" x14ac:dyDescent="0.35">
      <c r="B318" s="36" t="s">
        <v>29</v>
      </c>
    </row>
    <row r="319" spans="2:2" x14ac:dyDescent="0.35">
      <c r="B319" s="36" t="s">
        <v>20</v>
      </c>
    </row>
    <row r="320" spans="2:2" x14ac:dyDescent="0.35">
      <c r="B320" s="32" t="s">
        <v>192</v>
      </c>
    </row>
    <row r="321" spans="2:2" x14ac:dyDescent="0.35">
      <c r="B321" s="36" t="s">
        <v>29</v>
      </c>
    </row>
    <row r="322" spans="2:2" x14ac:dyDescent="0.35">
      <c r="B322" s="36" t="s">
        <v>20</v>
      </c>
    </row>
    <row r="323" spans="2:2" x14ac:dyDescent="0.35">
      <c r="B323" s="32" t="s">
        <v>204</v>
      </c>
    </row>
    <row r="324" spans="2:2" x14ac:dyDescent="0.35">
      <c r="B324" s="36" t="s">
        <v>29</v>
      </c>
    </row>
    <row r="325" spans="2:2" x14ac:dyDescent="0.35">
      <c r="B325" s="36" t="s">
        <v>20</v>
      </c>
    </row>
    <row r="326" spans="2:2" x14ac:dyDescent="0.35">
      <c r="B326" s="32" t="s">
        <v>200</v>
      </c>
    </row>
    <row r="327" spans="2:2" x14ac:dyDescent="0.35">
      <c r="B327" s="36" t="s">
        <v>29</v>
      </c>
    </row>
    <row r="328" spans="2:2" x14ac:dyDescent="0.35">
      <c r="B328" s="36" t="s">
        <v>20</v>
      </c>
    </row>
    <row r="329" spans="2:2" x14ac:dyDescent="0.35">
      <c r="B329" s="32" t="s">
        <v>199</v>
      </c>
    </row>
    <row r="330" spans="2:2" x14ac:dyDescent="0.35">
      <c r="B330" s="36" t="s">
        <v>29</v>
      </c>
    </row>
    <row r="331" spans="2:2" x14ac:dyDescent="0.35">
      <c r="B331" s="36" t="s">
        <v>20</v>
      </c>
    </row>
    <row r="332" spans="2:2" x14ac:dyDescent="0.35">
      <c r="B332" s="32" t="s">
        <v>201</v>
      </c>
    </row>
    <row r="333" spans="2:2" x14ac:dyDescent="0.35">
      <c r="B333" s="36" t="s">
        <v>29</v>
      </c>
    </row>
    <row r="334" spans="2:2" x14ac:dyDescent="0.35">
      <c r="B334" s="36" t="s">
        <v>20</v>
      </c>
    </row>
    <row r="335" spans="2:2" x14ac:dyDescent="0.35">
      <c r="B335" s="32" t="s">
        <v>205</v>
      </c>
    </row>
    <row r="336" spans="2:2" x14ac:dyDescent="0.35">
      <c r="B336" s="36" t="s">
        <v>29</v>
      </c>
    </row>
    <row r="337" spans="2:2" x14ac:dyDescent="0.35">
      <c r="B337" s="36" t="s">
        <v>20</v>
      </c>
    </row>
    <row r="338" spans="2:2" x14ac:dyDescent="0.35">
      <c r="B338" s="32" t="s">
        <v>197</v>
      </c>
    </row>
    <row r="339" spans="2:2" x14ac:dyDescent="0.35">
      <c r="B339" s="36" t="s">
        <v>29</v>
      </c>
    </row>
    <row r="340" spans="2:2" x14ac:dyDescent="0.35">
      <c r="B340" s="36" t="s">
        <v>20</v>
      </c>
    </row>
    <row r="341" spans="2:2" x14ac:dyDescent="0.35">
      <c r="B341" s="32" t="s">
        <v>194</v>
      </c>
    </row>
    <row r="342" spans="2:2" x14ac:dyDescent="0.35">
      <c r="B342" s="36" t="s">
        <v>29</v>
      </c>
    </row>
    <row r="343" spans="2:2" x14ac:dyDescent="0.35">
      <c r="B343" s="36" t="s">
        <v>20</v>
      </c>
    </row>
    <row r="344" spans="2:2" x14ac:dyDescent="0.35">
      <c r="B344" s="30" t="s">
        <v>23</v>
      </c>
    </row>
    <row r="345" spans="2:2" x14ac:dyDescent="0.35">
      <c r="B345" s="32" t="s">
        <v>196</v>
      </c>
    </row>
    <row r="346" spans="2:2" x14ac:dyDescent="0.35">
      <c r="B346" s="33" t="s">
        <v>195</v>
      </c>
    </row>
    <row r="347" spans="2:2" x14ac:dyDescent="0.35">
      <c r="B347" s="34" t="s">
        <v>210</v>
      </c>
    </row>
    <row r="348" spans="2:2" x14ac:dyDescent="0.35">
      <c r="B348" s="36" t="s">
        <v>29</v>
      </c>
    </row>
    <row r="349" spans="2:2" x14ac:dyDescent="0.35">
      <c r="B349" s="36" t="s">
        <v>20</v>
      </c>
    </row>
    <row r="350" spans="2:2" x14ac:dyDescent="0.35">
      <c r="B350" s="33" t="s">
        <v>193</v>
      </c>
    </row>
    <row r="351" spans="2:2" x14ac:dyDescent="0.35">
      <c r="B351" s="34" t="s">
        <v>210</v>
      </c>
    </row>
    <row r="352" spans="2:2" x14ac:dyDescent="0.35">
      <c r="B352" s="35" t="s">
        <v>211</v>
      </c>
    </row>
    <row r="353" spans="2:2" x14ac:dyDescent="0.35">
      <c r="B353" s="36" t="s">
        <v>29</v>
      </c>
    </row>
    <row r="354" spans="2:2" x14ac:dyDescent="0.35">
      <c r="B354" s="36" t="s">
        <v>20</v>
      </c>
    </row>
    <row r="355" spans="2:2" x14ac:dyDescent="0.35">
      <c r="B355" s="32" t="s">
        <v>202</v>
      </c>
    </row>
    <row r="356" spans="2:2" x14ac:dyDescent="0.35">
      <c r="B356" s="33" t="s">
        <v>195</v>
      </c>
    </row>
    <row r="357" spans="2:2" x14ac:dyDescent="0.35">
      <c r="B357" s="36" t="s">
        <v>29</v>
      </c>
    </row>
    <row r="358" spans="2:2" x14ac:dyDescent="0.35">
      <c r="B358" s="36" t="s">
        <v>20</v>
      </c>
    </row>
    <row r="359" spans="2:2" x14ac:dyDescent="0.35">
      <c r="B359" s="33" t="s">
        <v>193</v>
      </c>
    </row>
    <row r="360" spans="2:2" x14ac:dyDescent="0.35">
      <c r="B360" s="36" t="s">
        <v>29</v>
      </c>
    </row>
    <row r="361" spans="2:2" x14ac:dyDescent="0.35">
      <c r="B361" s="36" t="s">
        <v>20</v>
      </c>
    </row>
    <row r="362" spans="2:2" x14ac:dyDescent="0.35">
      <c r="B362" s="32" t="s">
        <v>203</v>
      </c>
    </row>
    <row r="363" spans="2:2" x14ac:dyDescent="0.35">
      <c r="B363" s="36" t="s">
        <v>29</v>
      </c>
    </row>
    <row r="364" spans="2:2" x14ac:dyDescent="0.35">
      <c r="B364" s="36" t="s">
        <v>20</v>
      </c>
    </row>
    <row r="365" spans="2:2" x14ac:dyDescent="0.35">
      <c r="B365" s="32" t="s">
        <v>198</v>
      </c>
    </row>
    <row r="366" spans="2:2" x14ac:dyDescent="0.35">
      <c r="B366" s="36" t="s">
        <v>29</v>
      </c>
    </row>
    <row r="367" spans="2:2" x14ac:dyDescent="0.35">
      <c r="B367" s="36" t="s">
        <v>20</v>
      </c>
    </row>
    <row r="368" spans="2:2" x14ac:dyDescent="0.35">
      <c r="B368" s="32" t="s">
        <v>192</v>
      </c>
    </row>
    <row r="369" spans="2:2" x14ac:dyDescent="0.35">
      <c r="B369" s="36" t="s">
        <v>29</v>
      </c>
    </row>
    <row r="370" spans="2:2" x14ac:dyDescent="0.35">
      <c r="B370" s="36" t="s">
        <v>20</v>
      </c>
    </row>
    <row r="371" spans="2:2" x14ac:dyDescent="0.35">
      <c r="B371" s="32" t="s">
        <v>204</v>
      </c>
    </row>
    <row r="372" spans="2:2" x14ac:dyDescent="0.35">
      <c r="B372" s="36" t="s">
        <v>29</v>
      </c>
    </row>
    <row r="373" spans="2:2" x14ac:dyDescent="0.35">
      <c r="B373" s="36" t="s">
        <v>20</v>
      </c>
    </row>
    <row r="374" spans="2:2" x14ac:dyDescent="0.35">
      <c r="B374" s="32" t="s">
        <v>200</v>
      </c>
    </row>
    <row r="375" spans="2:2" x14ac:dyDescent="0.35">
      <c r="B375" s="36" t="s">
        <v>29</v>
      </c>
    </row>
    <row r="376" spans="2:2" x14ac:dyDescent="0.35">
      <c r="B376" s="36" t="s">
        <v>20</v>
      </c>
    </row>
    <row r="377" spans="2:2" x14ac:dyDescent="0.35">
      <c r="B377" s="32" t="s">
        <v>199</v>
      </c>
    </row>
    <row r="378" spans="2:2" x14ac:dyDescent="0.35">
      <c r="B378" s="36" t="s">
        <v>29</v>
      </c>
    </row>
    <row r="379" spans="2:2" x14ac:dyDescent="0.35">
      <c r="B379" s="36" t="s">
        <v>20</v>
      </c>
    </row>
    <row r="380" spans="2:2" x14ac:dyDescent="0.35">
      <c r="B380" s="32" t="s">
        <v>201</v>
      </c>
    </row>
    <row r="381" spans="2:2" x14ac:dyDescent="0.35">
      <c r="B381" s="36" t="s">
        <v>29</v>
      </c>
    </row>
    <row r="382" spans="2:2" x14ac:dyDescent="0.35">
      <c r="B382" s="36" t="s">
        <v>20</v>
      </c>
    </row>
    <row r="383" spans="2:2" x14ac:dyDescent="0.35">
      <c r="B383" s="32" t="s">
        <v>205</v>
      </c>
    </row>
    <row r="384" spans="2:2" x14ac:dyDescent="0.35">
      <c r="B384" s="36" t="s">
        <v>29</v>
      </c>
    </row>
    <row r="385" spans="2:2" x14ac:dyDescent="0.35">
      <c r="B385" s="36" t="s">
        <v>20</v>
      </c>
    </row>
    <row r="386" spans="2:2" x14ac:dyDescent="0.35">
      <c r="B386" s="32" t="s">
        <v>197</v>
      </c>
    </row>
    <row r="387" spans="2:2" x14ac:dyDescent="0.35">
      <c r="B387" s="36" t="s">
        <v>29</v>
      </c>
    </row>
    <row r="388" spans="2:2" x14ac:dyDescent="0.35">
      <c r="B388" s="36" t="s">
        <v>20</v>
      </c>
    </row>
    <row r="389" spans="2:2" x14ac:dyDescent="0.35">
      <c r="B389" s="32" t="s">
        <v>194</v>
      </c>
    </row>
    <row r="390" spans="2:2" x14ac:dyDescent="0.35">
      <c r="B390" s="36" t="s">
        <v>29</v>
      </c>
    </row>
    <row r="391" spans="2:2" x14ac:dyDescent="0.35">
      <c r="B391" s="36" t="s">
        <v>20</v>
      </c>
    </row>
    <row r="392" spans="2:2" x14ac:dyDescent="0.35">
      <c r="B392" s="29" t="s">
        <v>38</v>
      </c>
    </row>
    <row r="393" spans="2:2" x14ac:dyDescent="0.35">
      <c r="B393" s="30" t="s">
        <v>36</v>
      </c>
    </row>
    <row r="394" spans="2:2" x14ac:dyDescent="0.35">
      <c r="B394" s="31" t="s">
        <v>46</v>
      </c>
    </row>
    <row r="395" spans="2:2" x14ac:dyDescent="0.35">
      <c r="B395" s="32" t="s">
        <v>196</v>
      </c>
    </row>
    <row r="396" spans="2:2" x14ac:dyDescent="0.35">
      <c r="B396" s="33" t="s">
        <v>195</v>
      </c>
    </row>
    <row r="397" spans="2:2" x14ac:dyDescent="0.35">
      <c r="B397" s="34" t="s">
        <v>210</v>
      </c>
    </row>
    <row r="398" spans="2:2" x14ac:dyDescent="0.35">
      <c r="B398" s="36" t="s">
        <v>29</v>
      </c>
    </row>
    <row r="399" spans="2:2" x14ac:dyDescent="0.35">
      <c r="B399" s="36" t="s">
        <v>20</v>
      </c>
    </row>
    <row r="400" spans="2:2" x14ac:dyDescent="0.35">
      <c r="B400" s="33" t="s">
        <v>193</v>
      </c>
    </row>
    <row r="401" spans="2:2" x14ac:dyDescent="0.35">
      <c r="B401" s="34" t="s">
        <v>210</v>
      </c>
    </row>
    <row r="402" spans="2:2" x14ac:dyDescent="0.35">
      <c r="B402" s="35" t="s">
        <v>211</v>
      </c>
    </row>
    <row r="403" spans="2:2" x14ac:dyDescent="0.35">
      <c r="B403" s="36" t="s">
        <v>29</v>
      </c>
    </row>
    <row r="404" spans="2:2" x14ac:dyDescent="0.35">
      <c r="B404" s="36" t="s">
        <v>20</v>
      </c>
    </row>
    <row r="405" spans="2:2" x14ac:dyDescent="0.35">
      <c r="B405" s="32" t="s">
        <v>202</v>
      </c>
    </row>
    <row r="406" spans="2:2" x14ac:dyDescent="0.35">
      <c r="B406" s="33" t="s">
        <v>195</v>
      </c>
    </row>
    <row r="407" spans="2:2" x14ac:dyDescent="0.35">
      <c r="B407" s="36" t="s">
        <v>29</v>
      </c>
    </row>
    <row r="408" spans="2:2" x14ac:dyDescent="0.35">
      <c r="B408" s="36" t="s">
        <v>20</v>
      </c>
    </row>
    <row r="409" spans="2:2" x14ac:dyDescent="0.35">
      <c r="B409" s="33" t="s">
        <v>193</v>
      </c>
    </row>
    <row r="410" spans="2:2" x14ac:dyDescent="0.35">
      <c r="B410" s="36" t="s">
        <v>29</v>
      </c>
    </row>
    <row r="411" spans="2:2" x14ac:dyDescent="0.35">
      <c r="B411" s="36" t="s">
        <v>20</v>
      </c>
    </row>
    <row r="412" spans="2:2" x14ac:dyDescent="0.35">
      <c r="B412" s="32" t="s">
        <v>203</v>
      </c>
    </row>
    <row r="413" spans="2:2" x14ac:dyDescent="0.35">
      <c r="B413" s="36" t="s">
        <v>29</v>
      </c>
    </row>
    <row r="414" spans="2:2" x14ac:dyDescent="0.35">
      <c r="B414" s="36" t="s">
        <v>20</v>
      </c>
    </row>
    <row r="415" spans="2:2" x14ac:dyDescent="0.35">
      <c r="B415" s="32" t="s">
        <v>198</v>
      </c>
    </row>
    <row r="416" spans="2:2" x14ac:dyDescent="0.35">
      <c r="B416" s="36" t="s">
        <v>29</v>
      </c>
    </row>
    <row r="417" spans="2:2" x14ac:dyDescent="0.35">
      <c r="B417" s="36" t="s">
        <v>20</v>
      </c>
    </row>
    <row r="418" spans="2:2" x14ac:dyDescent="0.35">
      <c r="B418" s="32" t="s">
        <v>192</v>
      </c>
    </row>
    <row r="419" spans="2:2" x14ac:dyDescent="0.35">
      <c r="B419" s="36" t="s">
        <v>29</v>
      </c>
    </row>
    <row r="420" spans="2:2" x14ac:dyDescent="0.35">
      <c r="B420" s="36" t="s">
        <v>20</v>
      </c>
    </row>
    <row r="421" spans="2:2" x14ac:dyDescent="0.35">
      <c r="B421" s="32" t="s">
        <v>204</v>
      </c>
    </row>
    <row r="422" spans="2:2" x14ac:dyDescent="0.35">
      <c r="B422" s="36" t="s">
        <v>29</v>
      </c>
    </row>
    <row r="423" spans="2:2" x14ac:dyDescent="0.35">
      <c r="B423" s="36" t="s">
        <v>20</v>
      </c>
    </row>
    <row r="424" spans="2:2" x14ac:dyDescent="0.35">
      <c r="B424" s="32" t="s">
        <v>200</v>
      </c>
    </row>
    <row r="425" spans="2:2" x14ac:dyDescent="0.35">
      <c r="B425" s="36" t="s">
        <v>29</v>
      </c>
    </row>
    <row r="426" spans="2:2" x14ac:dyDescent="0.35">
      <c r="B426" s="36" t="s">
        <v>20</v>
      </c>
    </row>
    <row r="427" spans="2:2" x14ac:dyDescent="0.35">
      <c r="B427" s="32" t="s">
        <v>199</v>
      </c>
    </row>
    <row r="428" spans="2:2" x14ac:dyDescent="0.35">
      <c r="B428" s="36" t="s">
        <v>29</v>
      </c>
    </row>
    <row r="429" spans="2:2" x14ac:dyDescent="0.35">
      <c r="B429" s="36" t="s">
        <v>20</v>
      </c>
    </row>
    <row r="430" spans="2:2" x14ac:dyDescent="0.35">
      <c r="B430" s="32" t="s">
        <v>201</v>
      </c>
    </row>
    <row r="431" spans="2:2" x14ac:dyDescent="0.35">
      <c r="B431" s="36" t="s">
        <v>29</v>
      </c>
    </row>
    <row r="432" spans="2:2" x14ac:dyDescent="0.35">
      <c r="B432" s="36" t="s">
        <v>20</v>
      </c>
    </row>
    <row r="433" spans="2:2" x14ac:dyDescent="0.35">
      <c r="B433" s="32" t="s">
        <v>205</v>
      </c>
    </row>
    <row r="434" spans="2:2" x14ac:dyDescent="0.35">
      <c r="B434" s="36" t="s">
        <v>29</v>
      </c>
    </row>
    <row r="435" spans="2:2" x14ac:dyDescent="0.35">
      <c r="B435" s="36" t="s">
        <v>20</v>
      </c>
    </row>
    <row r="436" spans="2:2" x14ac:dyDescent="0.35">
      <c r="B436" s="32" t="s">
        <v>197</v>
      </c>
    </row>
    <row r="437" spans="2:2" x14ac:dyDescent="0.35">
      <c r="B437" s="36" t="s">
        <v>29</v>
      </c>
    </row>
    <row r="438" spans="2:2" x14ac:dyDescent="0.35">
      <c r="B438" s="36" t="s">
        <v>20</v>
      </c>
    </row>
    <row r="439" spans="2:2" x14ac:dyDescent="0.35">
      <c r="B439" s="32" t="s">
        <v>194</v>
      </c>
    </row>
    <row r="440" spans="2:2" x14ac:dyDescent="0.35">
      <c r="B440" s="36" t="s">
        <v>29</v>
      </c>
    </row>
    <row r="441" spans="2:2" x14ac:dyDescent="0.35">
      <c r="B441" s="36" t="s">
        <v>20</v>
      </c>
    </row>
    <row r="442" spans="2:2" x14ac:dyDescent="0.35">
      <c r="B442" s="31" t="s">
        <v>35</v>
      </c>
    </row>
    <row r="443" spans="2:2" x14ac:dyDescent="0.35">
      <c r="B443" s="32" t="s">
        <v>196</v>
      </c>
    </row>
    <row r="444" spans="2:2" x14ac:dyDescent="0.35">
      <c r="B444" s="33" t="s">
        <v>195</v>
      </c>
    </row>
    <row r="445" spans="2:2" x14ac:dyDescent="0.35">
      <c r="B445" s="34" t="s">
        <v>210</v>
      </c>
    </row>
    <row r="446" spans="2:2" x14ac:dyDescent="0.35">
      <c r="B446" s="36" t="s">
        <v>29</v>
      </c>
    </row>
    <row r="447" spans="2:2" x14ac:dyDescent="0.35">
      <c r="B447" s="36" t="s">
        <v>20</v>
      </c>
    </row>
    <row r="448" spans="2:2" x14ac:dyDescent="0.35">
      <c r="B448" s="33" t="s">
        <v>193</v>
      </c>
    </row>
    <row r="449" spans="2:2" x14ac:dyDescent="0.35">
      <c r="B449" s="34" t="s">
        <v>210</v>
      </c>
    </row>
    <row r="450" spans="2:2" x14ac:dyDescent="0.35">
      <c r="B450" s="35" t="s">
        <v>211</v>
      </c>
    </row>
    <row r="451" spans="2:2" x14ac:dyDescent="0.35">
      <c r="B451" s="36" t="s">
        <v>29</v>
      </c>
    </row>
    <row r="452" spans="2:2" x14ac:dyDescent="0.35">
      <c r="B452" s="36" t="s">
        <v>20</v>
      </c>
    </row>
    <row r="453" spans="2:2" x14ac:dyDescent="0.35">
      <c r="B453" s="32" t="s">
        <v>202</v>
      </c>
    </row>
    <row r="454" spans="2:2" x14ac:dyDescent="0.35">
      <c r="B454" s="33" t="s">
        <v>195</v>
      </c>
    </row>
    <row r="455" spans="2:2" x14ac:dyDescent="0.35">
      <c r="B455" s="36" t="s">
        <v>29</v>
      </c>
    </row>
    <row r="456" spans="2:2" x14ac:dyDescent="0.35">
      <c r="B456" s="36" t="s">
        <v>20</v>
      </c>
    </row>
    <row r="457" spans="2:2" x14ac:dyDescent="0.35">
      <c r="B457" s="33" t="s">
        <v>193</v>
      </c>
    </row>
    <row r="458" spans="2:2" x14ac:dyDescent="0.35">
      <c r="B458" s="36" t="s">
        <v>29</v>
      </c>
    </row>
    <row r="459" spans="2:2" x14ac:dyDescent="0.35">
      <c r="B459" s="36" t="s">
        <v>20</v>
      </c>
    </row>
    <row r="460" spans="2:2" x14ac:dyDescent="0.35">
      <c r="B460" s="32" t="s">
        <v>203</v>
      </c>
    </row>
    <row r="461" spans="2:2" x14ac:dyDescent="0.35">
      <c r="B461" s="36" t="s">
        <v>29</v>
      </c>
    </row>
    <row r="462" spans="2:2" x14ac:dyDescent="0.35">
      <c r="B462" s="36" t="s">
        <v>20</v>
      </c>
    </row>
    <row r="463" spans="2:2" x14ac:dyDescent="0.35">
      <c r="B463" s="32" t="s">
        <v>198</v>
      </c>
    </row>
    <row r="464" spans="2:2" x14ac:dyDescent="0.35">
      <c r="B464" s="36" t="s">
        <v>29</v>
      </c>
    </row>
    <row r="465" spans="2:2" x14ac:dyDescent="0.35">
      <c r="B465" s="36" t="s">
        <v>20</v>
      </c>
    </row>
    <row r="466" spans="2:2" x14ac:dyDescent="0.35">
      <c r="B466" s="32" t="s">
        <v>192</v>
      </c>
    </row>
    <row r="467" spans="2:2" x14ac:dyDescent="0.35">
      <c r="B467" s="36" t="s">
        <v>29</v>
      </c>
    </row>
    <row r="468" spans="2:2" x14ac:dyDescent="0.35">
      <c r="B468" s="36" t="s">
        <v>20</v>
      </c>
    </row>
    <row r="469" spans="2:2" x14ac:dyDescent="0.35">
      <c r="B469" s="32" t="s">
        <v>204</v>
      </c>
    </row>
    <row r="470" spans="2:2" x14ac:dyDescent="0.35">
      <c r="B470" s="36" t="s">
        <v>29</v>
      </c>
    </row>
    <row r="471" spans="2:2" x14ac:dyDescent="0.35">
      <c r="B471" s="36" t="s">
        <v>20</v>
      </c>
    </row>
    <row r="472" spans="2:2" x14ac:dyDescent="0.35">
      <c r="B472" s="32" t="s">
        <v>200</v>
      </c>
    </row>
    <row r="473" spans="2:2" x14ac:dyDescent="0.35">
      <c r="B473" s="36" t="s">
        <v>29</v>
      </c>
    </row>
    <row r="474" spans="2:2" x14ac:dyDescent="0.35">
      <c r="B474" s="36" t="s">
        <v>20</v>
      </c>
    </row>
    <row r="475" spans="2:2" x14ac:dyDescent="0.35">
      <c r="B475" s="32" t="s">
        <v>199</v>
      </c>
    </row>
    <row r="476" spans="2:2" x14ac:dyDescent="0.35">
      <c r="B476" s="36" t="s">
        <v>29</v>
      </c>
    </row>
    <row r="477" spans="2:2" x14ac:dyDescent="0.35">
      <c r="B477" s="36" t="s">
        <v>20</v>
      </c>
    </row>
    <row r="478" spans="2:2" x14ac:dyDescent="0.35">
      <c r="B478" s="32" t="s">
        <v>201</v>
      </c>
    </row>
    <row r="479" spans="2:2" x14ac:dyDescent="0.35">
      <c r="B479" s="36" t="s">
        <v>29</v>
      </c>
    </row>
    <row r="480" spans="2:2" x14ac:dyDescent="0.35">
      <c r="B480" s="36" t="s">
        <v>20</v>
      </c>
    </row>
    <row r="481" spans="2:2" x14ac:dyDescent="0.35">
      <c r="B481" s="32" t="s">
        <v>205</v>
      </c>
    </row>
    <row r="482" spans="2:2" x14ac:dyDescent="0.35">
      <c r="B482" s="36" t="s">
        <v>29</v>
      </c>
    </row>
    <row r="483" spans="2:2" x14ac:dyDescent="0.35">
      <c r="B483" s="36" t="s">
        <v>20</v>
      </c>
    </row>
    <row r="484" spans="2:2" x14ac:dyDescent="0.35">
      <c r="B484" s="32" t="s">
        <v>197</v>
      </c>
    </row>
    <row r="485" spans="2:2" x14ac:dyDescent="0.35">
      <c r="B485" s="36" t="s">
        <v>29</v>
      </c>
    </row>
    <row r="486" spans="2:2" x14ac:dyDescent="0.35">
      <c r="B486" s="36" t="s">
        <v>20</v>
      </c>
    </row>
    <row r="487" spans="2:2" x14ac:dyDescent="0.35">
      <c r="B487" s="32" t="s">
        <v>194</v>
      </c>
    </row>
    <row r="488" spans="2:2" x14ac:dyDescent="0.35">
      <c r="B488" s="36" t="s">
        <v>29</v>
      </c>
    </row>
    <row r="489" spans="2:2" x14ac:dyDescent="0.35">
      <c r="B489" s="36" t="s">
        <v>20</v>
      </c>
    </row>
    <row r="490" spans="2:2" x14ac:dyDescent="0.35">
      <c r="B490" s="30" t="s">
        <v>15</v>
      </c>
    </row>
    <row r="491" spans="2:2" x14ac:dyDescent="0.35">
      <c r="B491" s="32" t="s">
        <v>196</v>
      </c>
    </row>
    <row r="492" spans="2:2" x14ac:dyDescent="0.35">
      <c r="B492" s="33" t="s">
        <v>195</v>
      </c>
    </row>
    <row r="493" spans="2:2" x14ac:dyDescent="0.35">
      <c r="B493" s="34" t="s">
        <v>210</v>
      </c>
    </row>
    <row r="494" spans="2:2" x14ac:dyDescent="0.35">
      <c r="B494" s="36" t="s">
        <v>29</v>
      </c>
    </row>
    <row r="495" spans="2:2" x14ac:dyDescent="0.35">
      <c r="B495" s="36" t="s">
        <v>20</v>
      </c>
    </row>
    <row r="496" spans="2:2" x14ac:dyDescent="0.35">
      <c r="B496" s="33" t="s">
        <v>193</v>
      </c>
    </row>
    <row r="497" spans="2:2" x14ac:dyDescent="0.35">
      <c r="B497" s="34" t="s">
        <v>210</v>
      </c>
    </row>
    <row r="498" spans="2:2" x14ac:dyDescent="0.35">
      <c r="B498" s="35" t="s">
        <v>211</v>
      </c>
    </row>
    <row r="499" spans="2:2" x14ac:dyDescent="0.35">
      <c r="B499" s="36" t="s">
        <v>29</v>
      </c>
    </row>
    <row r="500" spans="2:2" x14ac:dyDescent="0.35">
      <c r="B500" s="36" t="s">
        <v>20</v>
      </c>
    </row>
    <row r="501" spans="2:2" x14ac:dyDescent="0.35">
      <c r="B501" s="32" t="s">
        <v>202</v>
      </c>
    </row>
    <row r="502" spans="2:2" x14ac:dyDescent="0.35">
      <c r="B502" s="33" t="s">
        <v>195</v>
      </c>
    </row>
    <row r="503" spans="2:2" x14ac:dyDescent="0.35">
      <c r="B503" s="36" t="s">
        <v>29</v>
      </c>
    </row>
    <row r="504" spans="2:2" x14ac:dyDescent="0.35">
      <c r="B504" s="36" t="s">
        <v>20</v>
      </c>
    </row>
    <row r="505" spans="2:2" x14ac:dyDescent="0.35">
      <c r="B505" s="33" t="s">
        <v>193</v>
      </c>
    </row>
    <row r="506" spans="2:2" x14ac:dyDescent="0.35">
      <c r="B506" s="36" t="s">
        <v>29</v>
      </c>
    </row>
    <row r="507" spans="2:2" x14ac:dyDescent="0.35">
      <c r="B507" s="36" t="s">
        <v>20</v>
      </c>
    </row>
    <row r="508" spans="2:2" x14ac:dyDescent="0.35">
      <c r="B508" s="32" t="s">
        <v>203</v>
      </c>
    </row>
    <row r="509" spans="2:2" x14ac:dyDescent="0.35">
      <c r="B509" s="36" t="s">
        <v>29</v>
      </c>
    </row>
    <row r="510" spans="2:2" x14ac:dyDescent="0.35">
      <c r="B510" s="36" t="s">
        <v>20</v>
      </c>
    </row>
    <row r="511" spans="2:2" x14ac:dyDescent="0.35">
      <c r="B511" s="32" t="s">
        <v>198</v>
      </c>
    </row>
    <row r="512" spans="2:2" x14ac:dyDescent="0.35">
      <c r="B512" s="36" t="s">
        <v>29</v>
      </c>
    </row>
    <row r="513" spans="2:2" x14ac:dyDescent="0.35">
      <c r="B513" s="36" t="s">
        <v>20</v>
      </c>
    </row>
    <row r="514" spans="2:2" x14ac:dyDescent="0.35">
      <c r="B514" s="32" t="s">
        <v>192</v>
      </c>
    </row>
    <row r="515" spans="2:2" x14ac:dyDescent="0.35">
      <c r="B515" s="36" t="s">
        <v>29</v>
      </c>
    </row>
    <row r="516" spans="2:2" x14ac:dyDescent="0.35">
      <c r="B516" s="36" t="s">
        <v>20</v>
      </c>
    </row>
    <row r="517" spans="2:2" x14ac:dyDescent="0.35">
      <c r="B517" s="32" t="s">
        <v>204</v>
      </c>
    </row>
    <row r="518" spans="2:2" x14ac:dyDescent="0.35">
      <c r="B518" s="36" t="s">
        <v>29</v>
      </c>
    </row>
    <row r="519" spans="2:2" x14ac:dyDescent="0.35">
      <c r="B519" s="36" t="s">
        <v>20</v>
      </c>
    </row>
    <row r="520" spans="2:2" x14ac:dyDescent="0.35">
      <c r="B520" s="32" t="s">
        <v>200</v>
      </c>
    </row>
    <row r="521" spans="2:2" x14ac:dyDescent="0.35">
      <c r="B521" s="36" t="s">
        <v>29</v>
      </c>
    </row>
    <row r="522" spans="2:2" x14ac:dyDescent="0.35">
      <c r="B522" s="36" t="s">
        <v>20</v>
      </c>
    </row>
    <row r="523" spans="2:2" x14ac:dyDescent="0.35">
      <c r="B523" s="32" t="s">
        <v>199</v>
      </c>
    </row>
    <row r="524" spans="2:2" x14ac:dyDescent="0.35">
      <c r="B524" s="36" t="s">
        <v>29</v>
      </c>
    </row>
    <row r="525" spans="2:2" x14ac:dyDescent="0.35">
      <c r="B525" s="36" t="s">
        <v>20</v>
      </c>
    </row>
    <row r="526" spans="2:2" x14ac:dyDescent="0.35">
      <c r="B526" s="32" t="s">
        <v>201</v>
      </c>
    </row>
    <row r="527" spans="2:2" x14ac:dyDescent="0.35">
      <c r="B527" s="36" t="s">
        <v>29</v>
      </c>
    </row>
    <row r="528" spans="2:2" x14ac:dyDescent="0.35">
      <c r="B528" s="36" t="s">
        <v>20</v>
      </c>
    </row>
    <row r="529" spans="2:2" x14ac:dyDescent="0.35">
      <c r="B529" s="32" t="s">
        <v>205</v>
      </c>
    </row>
    <row r="530" spans="2:2" x14ac:dyDescent="0.35">
      <c r="B530" s="36" t="s">
        <v>29</v>
      </c>
    </row>
    <row r="531" spans="2:2" x14ac:dyDescent="0.35">
      <c r="B531" s="36" t="s">
        <v>20</v>
      </c>
    </row>
    <row r="532" spans="2:2" x14ac:dyDescent="0.35">
      <c r="B532" s="32" t="s">
        <v>197</v>
      </c>
    </row>
    <row r="533" spans="2:2" x14ac:dyDescent="0.35">
      <c r="B533" s="36" t="s">
        <v>29</v>
      </c>
    </row>
    <row r="534" spans="2:2" x14ac:dyDescent="0.35">
      <c r="B534" s="36" t="s">
        <v>20</v>
      </c>
    </row>
    <row r="535" spans="2:2" x14ac:dyDescent="0.35">
      <c r="B535" s="32" t="s">
        <v>194</v>
      </c>
    </row>
    <row r="536" spans="2:2" x14ac:dyDescent="0.35">
      <c r="B536" s="36" t="s">
        <v>29</v>
      </c>
    </row>
    <row r="537" spans="2:2" x14ac:dyDescent="0.35">
      <c r="B537" s="36" t="s">
        <v>20</v>
      </c>
    </row>
    <row r="538" spans="2:2" x14ac:dyDescent="0.35">
      <c r="B538" s="30" t="s">
        <v>23</v>
      </c>
    </row>
    <row r="539" spans="2:2" x14ac:dyDescent="0.35">
      <c r="B539" s="32" t="s">
        <v>196</v>
      </c>
    </row>
    <row r="540" spans="2:2" x14ac:dyDescent="0.35">
      <c r="B540" s="33" t="s">
        <v>195</v>
      </c>
    </row>
    <row r="541" spans="2:2" x14ac:dyDescent="0.35">
      <c r="B541" s="34" t="s">
        <v>210</v>
      </c>
    </row>
    <row r="542" spans="2:2" x14ac:dyDescent="0.35">
      <c r="B542" s="36" t="s">
        <v>29</v>
      </c>
    </row>
    <row r="543" spans="2:2" x14ac:dyDescent="0.35">
      <c r="B543" s="36" t="s">
        <v>20</v>
      </c>
    </row>
    <row r="544" spans="2:2" x14ac:dyDescent="0.35">
      <c r="B544" s="33" t="s">
        <v>193</v>
      </c>
    </row>
    <row r="545" spans="2:2" x14ac:dyDescent="0.35">
      <c r="B545" s="34" t="s">
        <v>210</v>
      </c>
    </row>
    <row r="546" spans="2:2" x14ac:dyDescent="0.35">
      <c r="B546" s="35" t="s">
        <v>211</v>
      </c>
    </row>
    <row r="547" spans="2:2" x14ac:dyDescent="0.35">
      <c r="B547" s="36" t="s">
        <v>29</v>
      </c>
    </row>
    <row r="548" spans="2:2" x14ac:dyDescent="0.35">
      <c r="B548" s="36" t="s">
        <v>20</v>
      </c>
    </row>
    <row r="549" spans="2:2" x14ac:dyDescent="0.35">
      <c r="B549" s="32" t="s">
        <v>202</v>
      </c>
    </row>
    <row r="550" spans="2:2" x14ac:dyDescent="0.35">
      <c r="B550" s="33" t="s">
        <v>195</v>
      </c>
    </row>
    <row r="551" spans="2:2" x14ac:dyDescent="0.35">
      <c r="B551" s="36" t="s">
        <v>29</v>
      </c>
    </row>
    <row r="552" spans="2:2" x14ac:dyDescent="0.35">
      <c r="B552" s="36" t="s">
        <v>20</v>
      </c>
    </row>
    <row r="553" spans="2:2" x14ac:dyDescent="0.35">
      <c r="B553" s="33" t="s">
        <v>193</v>
      </c>
    </row>
    <row r="554" spans="2:2" x14ac:dyDescent="0.35">
      <c r="B554" s="36" t="s">
        <v>29</v>
      </c>
    </row>
    <row r="555" spans="2:2" x14ac:dyDescent="0.35">
      <c r="B555" s="36" t="s">
        <v>20</v>
      </c>
    </row>
    <row r="556" spans="2:2" x14ac:dyDescent="0.35">
      <c r="B556" s="32" t="s">
        <v>203</v>
      </c>
    </row>
    <row r="557" spans="2:2" x14ac:dyDescent="0.35">
      <c r="B557" s="36" t="s">
        <v>29</v>
      </c>
    </row>
    <row r="558" spans="2:2" x14ac:dyDescent="0.35">
      <c r="B558" s="36" t="s">
        <v>20</v>
      </c>
    </row>
    <row r="559" spans="2:2" x14ac:dyDescent="0.35">
      <c r="B559" s="32" t="s">
        <v>198</v>
      </c>
    </row>
    <row r="560" spans="2:2" x14ac:dyDescent="0.35">
      <c r="B560" s="36" t="s">
        <v>29</v>
      </c>
    </row>
    <row r="561" spans="2:2" x14ac:dyDescent="0.35">
      <c r="B561" s="36" t="s">
        <v>20</v>
      </c>
    </row>
    <row r="562" spans="2:2" x14ac:dyDescent="0.35">
      <c r="B562" s="32" t="s">
        <v>192</v>
      </c>
    </row>
    <row r="563" spans="2:2" x14ac:dyDescent="0.35">
      <c r="B563" s="36" t="s">
        <v>29</v>
      </c>
    </row>
    <row r="564" spans="2:2" x14ac:dyDescent="0.35">
      <c r="B564" s="36" t="s">
        <v>20</v>
      </c>
    </row>
    <row r="565" spans="2:2" x14ac:dyDescent="0.35">
      <c r="B565" s="32" t="s">
        <v>204</v>
      </c>
    </row>
    <row r="566" spans="2:2" x14ac:dyDescent="0.35">
      <c r="B566" s="36" t="s">
        <v>29</v>
      </c>
    </row>
    <row r="567" spans="2:2" x14ac:dyDescent="0.35">
      <c r="B567" s="36" t="s">
        <v>20</v>
      </c>
    </row>
    <row r="568" spans="2:2" x14ac:dyDescent="0.35">
      <c r="B568" s="32" t="s">
        <v>200</v>
      </c>
    </row>
    <row r="569" spans="2:2" x14ac:dyDescent="0.35">
      <c r="B569" s="36" t="s">
        <v>29</v>
      </c>
    </row>
    <row r="570" spans="2:2" x14ac:dyDescent="0.35">
      <c r="B570" s="36" t="s">
        <v>20</v>
      </c>
    </row>
    <row r="571" spans="2:2" x14ac:dyDescent="0.35">
      <c r="B571" s="32" t="s">
        <v>199</v>
      </c>
    </row>
    <row r="572" spans="2:2" x14ac:dyDescent="0.35">
      <c r="B572" s="36" t="s">
        <v>29</v>
      </c>
    </row>
    <row r="573" spans="2:2" x14ac:dyDescent="0.35">
      <c r="B573" s="36" t="s">
        <v>20</v>
      </c>
    </row>
    <row r="574" spans="2:2" x14ac:dyDescent="0.35">
      <c r="B574" s="32" t="s">
        <v>201</v>
      </c>
    </row>
    <row r="575" spans="2:2" x14ac:dyDescent="0.35">
      <c r="B575" s="36" t="s">
        <v>29</v>
      </c>
    </row>
    <row r="576" spans="2:2" x14ac:dyDescent="0.35">
      <c r="B576" s="36" t="s">
        <v>20</v>
      </c>
    </row>
    <row r="577" spans="2:2" x14ac:dyDescent="0.35">
      <c r="B577" s="32" t="s">
        <v>205</v>
      </c>
    </row>
    <row r="578" spans="2:2" x14ac:dyDescent="0.35">
      <c r="B578" s="36" t="s">
        <v>29</v>
      </c>
    </row>
    <row r="579" spans="2:2" x14ac:dyDescent="0.35">
      <c r="B579" s="36" t="s">
        <v>20</v>
      </c>
    </row>
    <row r="580" spans="2:2" x14ac:dyDescent="0.35">
      <c r="B580" s="32" t="s">
        <v>197</v>
      </c>
    </row>
    <row r="581" spans="2:2" x14ac:dyDescent="0.35">
      <c r="B581" s="36" t="s">
        <v>29</v>
      </c>
    </row>
    <row r="582" spans="2:2" x14ac:dyDescent="0.35">
      <c r="B582" s="36" t="s">
        <v>20</v>
      </c>
    </row>
    <row r="583" spans="2:2" x14ac:dyDescent="0.35">
      <c r="B583" s="32" t="s">
        <v>194</v>
      </c>
    </row>
    <row r="584" spans="2:2" x14ac:dyDescent="0.35">
      <c r="B584" s="36" t="s">
        <v>29</v>
      </c>
    </row>
    <row r="585" spans="2:2" x14ac:dyDescent="0.35">
      <c r="B585" s="36" t="s">
        <v>20</v>
      </c>
    </row>
    <row r="586" spans="2:2" x14ac:dyDescent="0.35">
      <c r="B586" s="29" t="s">
        <v>17</v>
      </c>
    </row>
    <row r="587" spans="2:2" x14ac:dyDescent="0.35">
      <c r="B587" s="30" t="s">
        <v>36</v>
      </c>
    </row>
    <row r="588" spans="2:2" x14ac:dyDescent="0.35">
      <c r="B588" s="31" t="s">
        <v>46</v>
      </c>
    </row>
    <row r="589" spans="2:2" x14ac:dyDescent="0.35">
      <c r="B589" s="32" t="s">
        <v>196</v>
      </c>
    </row>
    <row r="590" spans="2:2" x14ac:dyDescent="0.35">
      <c r="B590" s="33" t="s">
        <v>195</v>
      </c>
    </row>
    <row r="591" spans="2:2" x14ac:dyDescent="0.35">
      <c r="B591" s="34" t="s">
        <v>210</v>
      </c>
    </row>
    <row r="592" spans="2:2" x14ac:dyDescent="0.35">
      <c r="B592" s="36" t="s">
        <v>29</v>
      </c>
    </row>
    <row r="593" spans="2:2" x14ac:dyDescent="0.35">
      <c r="B593" s="36" t="s">
        <v>20</v>
      </c>
    </row>
    <row r="594" spans="2:2" x14ac:dyDescent="0.35">
      <c r="B594" s="33" t="s">
        <v>193</v>
      </c>
    </row>
    <row r="595" spans="2:2" x14ac:dyDescent="0.35">
      <c r="B595" s="34" t="s">
        <v>210</v>
      </c>
    </row>
    <row r="596" spans="2:2" x14ac:dyDescent="0.35">
      <c r="B596" s="35" t="s">
        <v>211</v>
      </c>
    </row>
    <row r="597" spans="2:2" x14ac:dyDescent="0.35">
      <c r="B597" s="36" t="s">
        <v>29</v>
      </c>
    </row>
    <row r="598" spans="2:2" x14ac:dyDescent="0.35">
      <c r="B598" s="36" t="s">
        <v>20</v>
      </c>
    </row>
    <row r="599" spans="2:2" x14ac:dyDescent="0.35">
      <c r="B599" s="32" t="s">
        <v>202</v>
      </c>
    </row>
    <row r="600" spans="2:2" x14ac:dyDescent="0.35">
      <c r="B600" s="33" t="s">
        <v>195</v>
      </c>
    </row>
    <row r="601" spans="2:2" x14ac:dyDescent="0.35">
      <c r="B601" s="36" t="s">
        <v>29</v>
      </c>
    </row>
    <row r="602" spans="2:2" x14ac:dyDescent="0.35">
      <c r="B602" s="36" t="s">
        <v>20</v>
      </c>
    </row>
    <row r="603" spans="2:2" x14ac:dyDescent="0.35">
      <c r="B603" s="33" t="s">
        <v>193</v>
      </c>
    </row>
    <row r="604" spans="2:2" x14ac:dyDescent="0.35">
      <c r="B604" s="36" t="s">
        <v>29</v>
      </c>
    </row>
    <row r="605" spans="2:2" x14ac:dyDescent="0.35">
      <c r="B605" s="36" t="s">
        <v>20</v>
      </c>
    </row>
    <row r="606" spans="2:2" x14ac:dyDescent="0.35">
      <c r="B606" s="32" t="s">
        <v>203</v>
      </c>
    </row>
    <row r="607" spans="2:2" x14ac:dyDescent="0.35">
      <c r="B607" s="36" t="s">
        <v>29</v>
      </c>
    </row>
    <row r="608" spans="2:2" x14ac:dyDescent="0.35">
      <c r="B608" s="36" t="s">
        <v>20</v>
      </c>
    </row>
    <row r="609" spans="2:2" x14ac:dyDescent="0.35">
      <c r="B609" s="32" t="s">
        <v>198</v>
      </c>
    </row>
    <row r="610" spans="2:2" x14ac:dyDescent="0.35">
      <c r="B610" s="36" t="s">
        <v>29</v>
      </c>
    </row>
    <row r="611" spans="2:2" x14ac:dyDescent="0.35">
      <c r="B611" s="36" t="s">
        <v>20</v>
      </c>
    </row>
    <row r="612" spans="2:2" x14ac:dyDescent="0.35">
      <c r="B612" s="32" t="s">
        <v>192</v>
      </c>
    </row>
    <row r="613" spans="2:2" x14ac:dyDescent="0.35">
      <c r="B613" s="36" t="s">
        <v>29</v>
      </c>
    </row>
    <row r="614" spans="2:2" x14ac:dyDescent="0.35">
      <c r="B614" s="36" t="s">
        <v>20</v>
      </c>
    </row>
    <row r="615" spans="2:2" x14ac:dyDescent="0.35">
      <c r="B615" s="32" t="s">
        <v>204</v>
      </c>
    </row>
    <row r="616" spans="2:2" x14ac:dyDescent="0.35">
      <c r="B616" s="36" t="s">
        <v>29</v>
      </c>
    </row>
    <row r="617" spans="2:2" x14ac:dyDescent="0.35">
      <c r="B617" s="36" t="s">
        <v>20</v>
      </c>
    </row>
    <row r="618" spans="2:2" x14ac:dyDescent="0.35">
      <c r="B618" s="32" t="s">
        <v>200</v>
      </c>
    </row>
    <row r="619" spans="2:2" x14ac:dyDescent="0.35">
      <c r="B619" s="36" t="s">
        <v>29</v>
      </c>
    </row>
    <row r="620" spans="2:2" x14ac:dyDescent="0.35">
      <c r="B620" s="36" t="s">
        <v>20</v>
      </c>
    </row>
    <row r="621" spans="2:2" x14ac:dyDescent="0.35">
      <c r="B621" s="32" t="s">
        <v>199</v>
      </c>
    </row>
    <row r="622" spans="2:2" x14ac:dyDescent="0.35">
      <c r="B622" s="36" t="s">
        <v>29</v>
      </c>
    </row>
    <row r="623" spans="2:2" x14ac:dyDescent="0.35">
      <c r="B623" s="36" t="s">
        <v>20</v>
      </c>
    </row>
    <row r="624" spans="2:2" x14ac:dyDescent="0.35">
      <c r="B624" s="32" t="s">
        <v>201</v>
      </c>
    </row>
    <row r="625" spans="2:2" x14ac:dyDescent="0.35">
      <c r="B625" s="36" t="s">
        <v>29</v>
      </c>
    </row>
    <row r="626" spans="2:2" x14ac:dyDescent="0.35">
      <c r="B626" s="36" t="s">
        <v>20</v>
      </c>
    </row>
    <row r="627" spans="2:2" x14ac:dyDescent="0.35">
      <c r="B627" s="32" t="s">
        <v>205</v>
      </c>
    </row>
    <row r="628" spans="2:2" x14ac:dyDescent="0.35">
      <c r="B628" s="36" t="s">
        <v>29</v>
      </c>
    </row>
    <row r="629" spans="2:2" x14ac:dyDescent="0.35">
      <c r="B629" s="36" t="s">
        <v>20</v>
      </c>
    </row>
    <row r="630" spans="2:2" x14ac:dyDescent="0.35">
      <c r="B630" s="32" t="s">
        <v>197</v>
      </c>
    </row>
    <row r="631" spans="2:2" x14ac:dyDescent="0.35">
      <c r="B631" s="36" t="s">
        <v>29</v>
      </c>
    </row>
    <row r="632" spans="2:2" x14ac:dyDescent="0.35">
      <c r="B632" s="36" t="s">
        <v>20</v>
      </c>
    </row>
    <row r="633" spans="2:2" x14ac:dyDescent="0.35">
      <c r="B633" s="32" t="s">
        <v>194</v>
      </c>
    </row>
    <row r="634" spans="2:2" x14ac:dyDescent="0.35">
      <c r="B634" s="36" t="s">
        <v>29</v>
      </c>
    </row>
    <row r="635" spans="2:2" x14ac:dyDescent="0.35">
      <c r="B635" s="36" t="s">
        <v>20</v>
      </c>
    </row>
    <row r="636" spans="2:2" x14ac:dyDescent="0.35">
      <c r="B636" s="31" t="s">
        <v>35</v>
      </c>
    </row>
    <row r="637" spans="2:2" x14ac:dyDescent="0.35">
      <c r="B637" s="32" t="s">
        <v>196</v>
      </c>
    </row>
    <row r="638" spans="2:2" x14ac:dyDescent="0.35">
      <c r="B638" s="33" t="s">
        <v>195</v>
      </c>
    </row>
    <row r="639" spans="2:2" x14ac:dyDescent="0.35">
      <c r="B639" s="34" t="s">
        <v>210</v>
      </c>
    </row>
    <row r="640" spans="2:2" x14ac:dyDescent="0.35">
      <c r="B640" s="36" t="s">
        <v>29</v>
      </c>
    </row>
    <row r="641" spans="2:2" x14ac:dyDescent="0.35">
      <c r="B641" s="36" t="s">
        <v>20</v>
      </c>
    </row>
    <row r="642" spans="2:2" x14ac:dyDescent="0.35">
      <c r="B642" s="33" t="s">
        <v>193</v>
      </c>
    </row>
    <row r="643" spans="2:2" x14ac:dyDescent="0.35">
      <c r="B643" s="34" t="s">
        <v>210</v>
      </c>
    </row>
    <row r="644" spans="2:2" x14ac:dyDescent="0.35">
      <c r="B644" s="35" t="s">
        <v>211</v>
      </c>
    </row>
    <row r="645" spans="2:2" x14ac:dyDescent="0.35">
      <c r="B645" s="36" t="s">
        <v>29</v>
      </c>
    </row>
    <row r="646" spans="2:2" x14ac:dyDescent="0.35">
      <c r="B646" s="36" t="s">
        <v>20</v>
      </c>
    </row>
    <row r="647" spans="2:2" x14ac:dyDescent="0.35">
      <c r="B647" s="32" t="s">
        <v>202</v>
      </c>
    </row>
    <row r="648" spans="2:2" x14ac:dyDescent="0.35">
      <c r="B648" s="33" t="s">
        <v>195</v>
      </c>
    </row>
    <row r="649" spans="2:2" x14ac:dyDescent="0.35">
      <c r="B649" s="36" t="s">
        <v>29</v>
      </c>
    </row>
    <row r="650" spans="2:2" x14ac:dyDescent="0.35">
      <c r="B650" s="36" t="s">
        <v>20</v>
      </c>
    </row>
    <row r="651" spans="2:2" x14ac:dyDescent="0.35">
      <c r="B651" s="33" t="s">
        <v>193</v>
      </c>
    </row>
    <row r="652" spans="2:2" x14ac:dyDescent="0.35">
      <c r="B652" s="36" t="s">
        <v>29</v>
      </c>
    </row>
    <row r="653" spans="2:2" x14ac:dyDescent="0.35">
      <c r="B653" s="36" t="s">
        <v>20</v>
      </c>
    </row>
    <row r="654" spans="2:2" x14ac:dyDescent="0.35">
      <c r="B654" s="32" t="s">
        <v>203</v>
      </c>
    </row>
    <row r="655" spans="2:2" x14ac:dyDescent="0.35">
      <c r="B655" s="36" t="s">
        <v>29</v>
      </c>
    </row>
    <row r="656" spans="2:2" x14ac:dyDescent="0.35">
      <c r="B656" s="36" t="s">
        <v>20</v>
      </c>
    </row>
    <row r="657" spans="2:2" x14ac:dyDescent="0.35">
      <c r="B657" s="32" t="s">
        <v>198</v>
      </c>
    </row>
    <row r="658" spans="2:2" x14ac:dyDescent="0.35">
      <c r="B658" s="36" t="s">
        <v>29</v>
      </c>
    </row>
    <row r="659" spans="2:2" x14ac:dyDescent="0.35">
      <c r="B659" s="36" t="s">
        <v>20</v>
      </c>
    </row>
    <row r="660" spans="2:2" x14ac:dyDescent="0.35">
      <c r="B660" s="32" t="s">
        <v>192</v>
      </c>
    </row>
    <row r="661" spans="2:2" x14ac:dyDescent="0.35">
      <c r="B661" s="36" t="s">
        <v>29</v>
      </c>
    </row>
    <row r="662" spans="2:2" x14ac:dyDescent="0.35">
      <c r="B662" s="36" t="s">
        <v>20</v>
      </c>
    </row>
    <row r="663" spans="2:2" x14ac:dyDescent="0.35">
      <c r="B663" s="32" t="s">
        <v>204</v>
      </c>
    </row>
    <row r="664" spans="2:2" x14ac:dyDescent="0.35">
      <c r="B664" s="36" t="s">
        <v>29</v>
      </c>
    </row>
    <row r="665" spans="2:2" x14ac:dyDescent="0.35">
      <c r="B665" s="36" t="s">
        <v>20</v>
      </c>
    </row>
    <row r="666" spans="2:2" x14ac:dyDescent="0.35">
      <c r="B666" s="32" t="s">
        <v>200</v>
      </c>
    </row>
    <row r="667" spans="2:2" x14ac:dyDescent="0.35">
      <c r="B667" s="36" t="s">
        <v>29</v>
      </c>
    </row>
    <row r="668" spans="2:2" x14ac:dyDescent="0.35">
      <c r="B668" s="36" t="s">
        <v>20</v>
      </c>
    </row>
    <row r="669" spans="2:2" x14ac:dyDescent="0.35">
      <c r="B669" s="32" t="s">
        <v>199</v>
      </c>
    </row>
    <row r="670" spans="2:2" x14ac:dyDescent="0.35">
      <c r="B670" s="36" t="s">
        <v>29</v>
      </c>
    </row>
    <row r="671" spans="2:2" x14ac:dyDescent="0.35">
      <c r="B671" s="36" t="s">
        <v>20</v>
      </c>
    </row>
    <row r="672" spans="2:2" x14ac:dyDescent="0.35">
      <c r="B672" s="32" t="s">
        <v>201</v>
      </c>
    </row>
    <row r="673" spans="2:2" x14ac:dyDescent="0.35">
      <c r="B673" s="36" t="s">
        <v>29</v>
      </c>
    </row>
    <row r="674" spans="2:2" x14ac:dyDescent="0.35">
      <c r="B674" s="36" t="s">
        <v>20</v>
      </c>
    </row>
    <row r="675" spans="2:2" x14ac:dyDescent="0.35">
      <c r="B675" s="32" t="s">
        <v>205</v>
      </c>
    </row>
    <row r="676" spans="2:2" x14ac:dyDescent="0.35">
      <c r="B676" s="36" t="s">
        <v>29</v>
      </c>
    </row>
    <row r="677" spans="2:2" x14ac:dyDescent="0.35">
      <c r="B677" s="36" t="s">
        <v>20</v>
      </c>
    </row>
    <row r="678" spans="2:2" x14ac:dyDescent="0.35">
      <c r="B678" s="32" t="s">
        <v>197</v>
      </c>
    </row>
    <row r="679" spans="2:2" x14ac:dyDescent="0.35">
      <c r="B679" s="36" t="s">
        <v>29</v>
      </c>
    </row>
    <row r="680" spans="2:2" x14ac:dyDescent="0.35">
      <c r="B680" s="36" t="s">
        <v>20</v>
      </c>
    </row>
    <row r="681" spans="2:2" x14ac:dyDescent="0.35">
      <c r="B681" s="32" t="s">
        <v>194</v>
      </c>
    </row>
    <row r="682" spans="2:2" x14ac:dyDescent="0.35">
      <c r="B682" s="36" t="s">
        <v>29</v>
      </c>
    </row>
    <row r="683" spans="2:2" x14ac:dyDescent="0.35">
      <c r="B683" s="36" t="s">
        <v>20</v>
      </c>
    </row>
    <row r="684" spans="2:2" x14ac:dyDescent="0.35">
      <c r="B684" s="30" t="s">
        <v>15</v>
      </c>
    </row>
    <row r="685" spans="2:2" x14ac:dyDescent="0.35">
      <c r="B685" s="32" t="s">
        <v>196</v>
      </c>
    </row>
    <row r="686" spans="2:2" x14ac:dyDescent="0.35">
      <c r="B686" s="33" t="s">
        <v>195</v>
      </c>
    </row>
    <row r="687" spans="2:2" x14ac:dyDescent="0.35">
      <c r="B687" s="34" t="s">
        <v>210</v>
      </c>
    </row>
    <row r="688" spans="2:2" x14ac:dyDescent="0.35">
      <c r="B688" s="36" t="s">
        <v>29</v>
      </c>
    </row>
    <row r="689" spans="2:2" x14ac:dyDescent="0.35">
      <c r="B689" s="36" t="s">
        <v>20</v>
      </c>
    </row>
    <row r="690" spans="2:2" x14ac:dyDescent="0.35">
      <c r="B690" s="33" t="s">
        <v>193</v>
      </c>
    </row>
    <row r="691" spans="2:2" x14ac:dyDescent="0.35">
      <c r="B691" s="34" t="s">
        <v>210</v>
      </c>
    </row>
    <row r="692" spans="2:2" x14ac:dyDescent="0.35">
      <c r="B692" s="35" t="s">
        <v>211</v>
      </c>
    </row>
    <row r="693" spans="2:2" x14ac:dyDescent="0.35">
      <c r="B693" s="36" t="s">
        <v>29</v>
      </c>
    </row>
    <row r="694" spans="2:2" x14ac:dyDescent="0.35">
      <c r="B694" s="36" t="s">
        <v>20</v>
      </c>
    </row>
    <row r="695" spans="2:2" x14ac:dyDescent="0.35">
      <c r="B695" s="32" t="s">
        <v>202</v>
      </c>
    </row>
    <row r="696" spans="2:2" x14ac:dyDescent="0.35">
      <c r="B696" s="33" t="s">
        <v>195</v>
      </c>
    </row>
    <row r="697" spans="2:2" x14ac:dyDescent="0.35">
      <c r="B697" s="36" t="s">
        <v>29</v>
      </c>
    </row>
    <row r="698" spans="2:2" x14ac:dyDescent="0.35">
      <c r="B698" s="36" t="s">
        <v>20</v>
      </c>
    </row>
    <row r="699" spans="2:2" x14ac:dyDescent="0.35">
      <c r="B699" s="33" t="s">
        <v>193</v>
      </c>
    </row>
    <row r="700" spans="2:2" x14ac:dyDescent="0.35">
      <c r="B700" s="36" t="s">
        <v>29</v>
      </c>
    </row>
    <row r="701" spans="2:2" x14ac:dyDescent="0.35">
      <c r="B701" s="36" t="s">
        <v>20</v>
      </c>
    </row>
    <row r="702" spans="2:2" x14ac:dyDescent="0.35">
      <c r="B702" s="32" t="s">
        <v>203</v>
      </c>
    </row>
    <row r="703" spans="2:2" x14ac:dyDescent="0.35">
      <c r="B703" s="36" t="s">
        <v>29</v>
      </c>
    </row>
    <row r="704" spans="2:2" x14ac:dyDescent="0.35">
      <c r="B704" s="36" t="s">
        <v>20</v>
      </c>
    </row>
    <row r="705" spans="2:2" x14ac:dyDescent="0.35">
      <c r="B705" s="32" t="s">
        <v>198</v>
      </c>
    </row>
    <row r="706" spans="2:2" x14ac:dyDescent="0.35">
      <c r="B706" s="36" t="s">
        <v>29</v>
      </c>
    </row>
    <row r="707" spans="2:2" x14ac:dyDescent="0.35">
      <c r="B707" s="36" t="s">
        <v>20</v>
      </c>
    </row>
    <row r="708" spans="2:2" x14ac:dyDescent="0.35">
      <c r="B708" s="32" t="s">
        <v>192</v>
      </c>
    </row>
    <row r="709" spans="2:2" x14ac:dyDescent="0.35">
      <c r="B709" s="36" t="s">
        <v>29</v>
      </c>
    </row>
    <row r="710" spans="2:2" x14ac:dyDescent="0.35">
      <c r="B710" s="36" t="s">
        <v>20</v>
      </c>
    </row>
    <row r="711" spans="2:2" x14ac:dyDescent="0.35">
      <c r="B711" s="32" t="s">
        <v>204</v>
      </c>
    </row>
    <row r="712" spans="2:2" x14ac:dyDescent="0.35">
      <c r="B712" s="36" t="s">
        <v>29</v>
      </c>
    </row>
    <row r="713" spans="2:2" x14ac:dyDescent="0.35">
      <c r="B713" s="36" t="s">
        <v>20</v>
      </c>
    </row>
    <row r="714" spans="2:2" x14ac:dyDescent="0.35">
      <c r="B714" s="32" t="s">
        <v>200</v>
      </c>
    </row>
    <row r="715" spans="2:2" x14ac:dyDescent="0.35">
      <c r="B715" s="36" t="s">
        <v>29</v>
      </c>
    </row>
    <row r="716" spans="2:2" x14ac:dyDescent="0.35">
      <c r="B716" s="36" t="s">
        <v>20</v>
      </c>
    </row>
    <row r="717" spans="2:2" x14ac:dyDescent="0.35">
      <c r="B717" s="32" t="s">
        <v>199</v>
      </c>
    </row>
    <row r="718" spans="2:2" x14ac:dyDescent="0.35">
      <c r="B718" s="36" t="s">
        <v>29</v>
      </c>
    </row>
    <row r="719" spans="2:2" x14ac:dyDescent="0.35">
      <c r="B719" s="36" t="s">
        <v>20</v>
      </c>
    </row>
    <row r="720" spans="2:2" x14ac:dyDescent="0.35">
      <c r="B720" s="32" t="s">
        <v>201</v>
      </c>
    </row>
    <row r="721" spans="2:2" x14ac:dyDescent="0.35">
      <c r="B721" s="36" t="s">
        <v>29</v>
      </c>
    </row>
    <row r="722" spans="2:2" x14ac:dyDescent="0.35">
      <c r="B722" s="36" t="s">
        <v>20</v>
      </c>
    </row>
    <row r="723" spans="2:2" x14ac:dyDescent="0.35">
      <c r="B723" s="32" t="s">
        <v>205</v>
      </c>
    </row>
    <row r="724" spans="2:2" x14ac:dyDescent="0.35">
      <c r="B724" s="36" t="s">
        <v>29</v>
      </c>
    </row>
    <row r="725" spans="2:2" x14ac:dyDescent="0.35">
      <c r="B725" s="36" t="s">
        <v>20</v>
      </c>
    </row>
    <row r="726" spans="2:2" x14ac:dyDescent="0.35">
      <c r="B726" s="32" t="s">
        <v>197</v>
      </c>
    </row>
    <row r="727" spans="2:2" x14ac:dyDescent="0.35">
      <c r="B727" s="36" t="s">
        <v>29</v>
      </c>
    </row>
    <row r="728" spans="2:2" x14ac:dyDescent="0.35">
      <c r="B728" s="36" t="s">
        <v>20</v>
      </c>
    </row>
    <row r="729" spans="2:2" x14ac:dyDescent="0.35">
      <c r="B729" s="32" t="s">
        <v>194</v>
      </c>
    </row>
    <row r="730" spans="2:2" x14ac:dyDescent="0.35">
      <c r="B730" s="36" t="s">
        <v>29</v>
      </c>
    </row>
    <row r="731" spans="2:2" x14ac:dyDescent="0.35">
      <c r="B731" s="36" t="s">
        <v>20</v>
      </c>
    </row>
    <row r="732" spans="2:2" x14ac:dyDescent="0.35">
      <c r="B732" s="30" t="s">
        <v>23</v>
      </c>
    </row>
    <row r="733" spans="2:2" x14ac:dyDescent="0.35">
      <c r="B733" s="32" t="s">
        <v>196</v>
      </c>
    </row>
    <row r="734" spans="2:2" x14ac:dyDescent="0.35">
      <c r="B734" s="33" t="s">
        <v>195</v>
      </c>
    </row>
    <row r="735" spans="2:2" x14ac:dyDescent="0.35">
      <c r="B735" s="34" t="s">
        <v>210</v>
      </c>
    </row>
    <row r="736" spans="2:2" x14ac:dyDescent="0.35">
      <c r="B736" s="36" t="s">
        <v>29</v>
      </c>
    </row>
    <row r="737" spans="2:2" x14ac:dyDescent="0.35">
      <c r="B737" s="36" t="s">
        <v>20</v>
      </c>
    </row>
    <row r="738" spans="2:2" x14ac:dyDescent="0.35">
      <c r="B738" s="33" t="s">
        <v>193</v>
      </c>
    </row>
    <row r="739" spans="2:2" x14ac:dyDescent="0.35">
      <c r="B739" s="34" t="s">
        <v>210</v>
      </c>
    </row>
    <row r="740" spans="2:2" x14ac:dyDescent="0.35">
      <c r="B740" s="35" t="s">
        <v>211</v>
      </c>
    </row>
    <row r="741" spans="2:2" x14ac:dyDescent="0.35">
      <c r="B741" s="36" t="s">
        <v>29</v>
      </c>
    </row>
    <row r="742" spans="2:2" x14ac:dyDescent="0.35">
      <c r="B742" s="36" t="s">
        <v>20</v>
      </c>
    </row>
    <row r="743" spans="2:2" x14ac:dyDescent="0.35">
      <c r="B743" s="32" t="s">
        <v>202</v>
      </c>
    </row>
    <row r="744" spans="2:2" x14ac:dyDescent="0.35">
      <c r="B744" s="33" t="s">
        <v>195</v>
      </c>
    </row>
    <row r="745" spans="2:2" x14ac:dyDescent="0.35">
      <c r="B745" s="36" t="s">
        <v>29</v>
      </c>
    </row>
    <row r="746" spans="2:2" x14ac:dyDescent="0.35">
      <c r="B746" s="36" t="s">
        <v>20</v>
      </c>
    </row>
    <row r="747" spans="2:2" x14ac:dyDescent="0.35">
      <c r="B747" s="33" t="s">
        <v>193</v>
      </c>
    </row>
    <row r="748" spans="2:2" x14ac:dyDescent="0.35">
      <c r="B748" s="36" t="s">
        <v>29</v>
      </c>
    </row>
    <row r="749" spans="2:2" x14ac:dyDescent="0.35">
      <c r="B749" s="36" t="s">
        <v>20</v>
      </c>
    </row>
    <row r="750" spans="2:2" x14ac:dyDescent="0.35">
      <c r="B750" s="32" t="s">
        <v>203</v>
      </c>
    </row>
    <row r="751" spans="2:2" x14ac:dyDescent="0.35">
      <c r="B751" s="36" t="s">
        <v>29</v>
      </c>
    </row>
    <row r="752" spans="2:2" x14ac:dyDescent="0.35">
      <c r="B752" s="36" t="s">
        <v>20</v>
      </c>
    </row>
    <row r="753" spans="2:2" x14ac:dyDescent="0.35">
      <c r="B753" s="32" t="s">
        <v>198</v>
      </c>
    </row>
    <row r="754" spans="2:2" x14ac:dyDescent="0.35">
      <c r="B754" s="36" t="s">
        <v>29</v>
      </c>
    </row>
    <row r="755" spans="2:2" x14ac:dyDescent="0.35">
      <c r="B755" s="36" t="s">
        <v>20</v>
      </c>
    </row>
    <row r="756" spans="2:2" x14ac:dyDescent="0.35">
      <c r="B756" s="32" t="s">
        <v>192</v>
      </c>
    </row>
    <row r="757" spans="2:2" x14ac:dyDescent="0.35">
      <c r="B757" s="36" t="s">
        <v>29</v>
      </c>
    </row>
    <row r="758" spans="2:2" x14ac:dyDescent="0.35">
      <c r="B758" s="36" t="s">
        <v>20</v>
      </c>
    </row>
    <row r="759" spans="2:2" x14ac:dyDescent="0.35">
      <c r="B759" s="32" t="s">
        <v>204</v>
      </c>
    </row>
    <row r="760" spans="2:2" x14ac:dyDescent="0.35">
      <c r="B760" s="36" t="s">
        <v>29</v>
      </c>
    </row>
    <row r="761" spans="2:2" x14ac:dyDescent="0.35">
      <c r="B761" s="36" t="s">
        <v>20</v>
      </c>
    </row>
    <row r="762" spans="2:2" x14ac:dyDescent="0.35">
      <c r="B762" s="32" t="s">
        <v>200</v>
      </c>
    </row>
    <row r="763" spans="2:2" x14ac:dyDescent="0.35">
      <c r="B763" s="36" t="s">
        <v>29</v>
      </c>
    </row>
    <row r="764" spans="2:2" x14ac:dyDescent="0.35">
      <c r="B764" s="36" t="s">
        <v>20</v>
      </c>
    </row>
    <row r="765" spans="2:2" x14ac:dyDescent="0.35">
      <c r="B765" s="32" t="s">
        <v>199</v>
      </c>
    </row>
    <row r="766" spans="2:2" x14ac:dyDescent="0.35">
      <c r="B766" s="36" t="s">
        <v>29</v>
      </c>
    </row>
    <row r="767" spans="2:2" x14ac:dyDescent="0.35">
      <c r="B767" s="36" t="s">
        <v>20</v>
      </c>
    </row>
    <row r="768" spans="2:2" x14ac:dyDescent="0.35">
      <c r="B768" s="32" t="s">
        <v>201</v>
      </c>
    </row>
    <row r="769" spans="2:2" x14ac:dyDescent="0.35">
      <c r="B769" s="36" t="s">
        <v>29</v>
      </c>
    </row>
    <row r="770" spans="2:2" x14ac:dyDescent="0.35">
      <c r="B770" s="36" t="s">
        <v>20</v>
      </c>
    </row>
    <row r="771" spans="2:2" x14ac:dyDescent="0.35">
      <c r="B771" s="32" t="s">
        <v>205</v>
      </c>
    </row>
    <row r="772" spans="2:2" x14ac:dyDescent="0.35">
      <c r="B772" s="36" t="s">
        <v>29</v>
      </c>
    </row>
    <row r="773" spans="2:2" x14ac:dyDescent="0.35">
      <c r="B773" s="36" t="s">
        <v>20</v>
      </c>
    </row>
    <row r="774" spans="2:2" x14ac:dyDescent="0.35">
      <c r="B774" s="32" t="s">
        <v>197</v>
      </c>
    </row>
    <row r="775" spans="2:2" x14ac:dyDescent="0.35">
      <c r="B775" s="36" t="s">
        <v>29</v>
      </c>
    </row>
    <row r="776" spans="2:2" x14ac:dyDescent="0.35">
      <c r="B776" s="36" t="s">
        <v>20</v>
      </c>
    </row>
    <row r="777" spans="2:2" x14ac:dyDescent="0.35">
      <c r="B777" s="32" t="s">
        <v>194</v>
      </c>
    </row>
    <row r="778" spans="2:2" x14ac:dyDescent="0.35">
      <c r="B778" s="36" t="s">
        <v>29</v>
      </c>
    </row>
    <row r="779" spans="2:2" x14ac:dyDescent="0.35">
      <c r="B779" s="36" t="s">
        <v>20</v>
      </c>
    </row>
    <row r="780" spans="2:2" x14ac:dyDescent="0.35">
      <c r="B780" s="29" t="s">
        <v>40</v>
      </c>
    </row>
    <row r="781" spans="2:2" x14ac:dyDescent="0.35">
      <c r="B781" s="30" t="s">
        <v>36</v>
      </c>
    </row>
    <row r="782" spans="2:2" x14ac:dyDescent="0.35">
      <c r="B782" s="31" t="s">
        <v>46</v>
      </c>
    </row>
    <row r="783" spans="2:2" x14ac:dyDescent="0.35">
      <c r="B783" s="32" t="s">
        <v>196</v>
      </c>
    </row>
    <row r="784" spans="2:2" x14ac:dyDescent="0.35">
      <c r="B784" s="33" t="s">
        <v>195</v>
      </c>
    </row>
    <row r="785" spans="2:2" x14ac:dyDescent="0.35">
      <c r="B785" s="34" t="s">
        <v>210</v>
      </c>
    </row>
    <row r="786" spans="2:2" x14ac:dyDescent="0.35">
      <c r="B786" s="36" t="s">
        <v>29</v>
      </c>
    </row>
    <row r="787" spans="2:2" x14ac:dyDescent="0.35">
      <c r="B787" s="36" t="s">
        <v>20</v>
      </c>
    </row>
    <row r="788" spans="2:2" x14ac:dyDescent="0.35">
      <c r="B788" s="33" t="s">
        <v>193</v>
      </c>
    </row>
    <row r="789" spans="2:2" x14ac:dyDescent="0.35">
      <c r="B789" s="34" t="s">
        <v>210</v>
      </c>
    </row>
    <row r="790" spans="2:2" x14ac:dyDescent="0.35">
      <c r="B790" s="35" t="s">
        <v>211</v>
      </c>
    </row>
    <row r="791" spans="2:2" x14ac:dyDescent="0.35">
      <c r="B791" s="36" t="s">
        <v>29</v>
      </c>
    </row>
    <row r="792" spans="2:2" x14ac:dyDescent="0.35">
      <c r="B792" s="36" t="s">
        <v>20</v>
      </c>
    </row>
    <row r="793" spans="2:2" x14ac:dyDescent="0.35">
      <c r="B793" s="32" t="s">
        <v>202</v>
      </c>
    </row>
    <row r="794" spans="2:2" x14ac:dyDescent="0.35">
      <c r="B794" s="33" t="s">
        <v>195</v>
      </c>
    </row>
    <row r="795" spans="2:2" x14ac:dyDescent="0.35">
      <c r="B795" s="36" t="s">
        <v>29</v>
      </c>
    </row>
    <row r="796" spans="2:2" x14ac:dyDescent="0.35">
      <c r="B796" s="36" t="s">
        <v>20</v>
      </c>
    </row>
    <row r="797" spans="2:2" x14ac:dyDescent="0.35">
      <c r="B797" s="33" t="s">
        <v>193</v>
      </c>
    </row>
    <row r="798" spans="2:2" x14ac:dyDescent="0.35">
      <c r="B798" s="36" t="s">
        <v>29</v>
      </c>
    </row>
    <row r="799" spans="2:2" x14ac:dyDescent="0.35">
      <c r="B799" s="36" t="s">
        <v>20</v>
      </c>
    </row>
    <row r="800" spans="2:2" x14ac:dyDescent="0.35">
      <c r="B800" s="32" t="s">
        <v>203</v>
      </c>
    </row>
    <row r="801" spans="2:2" x14ac:dyDescent="0.35">
      <c r="B801" s="36" t="s">
        <v>29</v>
      </c>
    </row>
    <row r="802" spans="2:2" x14ac:dyDescent="0.35">
      <c r="B802" s="36" t="s">
        <v>20</v>
      </c>
    </row>
    <row r="803" spans="2:2" x14ac:dyDescent="0.35">
      <c r="B803" s="32" t="s">
        <v>198</v>
      </c>
    </row>
    <row r="804" spans="2:2" x14ac:dyDescent="0.35">
      <c r="B804" s="36" t="s">
        <v>29</v>
      </c>
    </row>
    <row r="805" spans="2:2" x14ac:dyDescent="0.35">
      <c r="B805" s="36" t="s">
        <v>20</v>
      </c>
    </row>
    <row r="806" spans="2:2" x14ac:dyDescent="0.35">
      <c r="B806" s="32" t="s">
        <v>192</v>
      </c>
    </row>
    <row r="807" spans="2:2" x14ac:dyDescent="0.35">
      <c r="B807" s="36" t="s">
        <v>29</v>
      </c>
    </row>
    <row r="808" spans="2:2" x14ac:dyDescent="0.35">
      <c r="B808" s="36" t="s">
        <v>20</v>
      </c>
    </row>
    <row r="809" spans="2:2" x14ac:dyDescent="0.35">
      <c r="B809" s="32" t="s">
        <v>204</v>
      </c>
    </row>
    <row r="810" spans="2:2" x14ac:dyDescent="0.35">
      <c r="B810" s="36" t="s">
        <v>29</v>
      </c>
    </row>
    <row r="811" spans="2:2" x14ac:dyDescent="0.35">
      <c r="B811" s="36" t="s">
        <v>20</v>
      </c>
    </row>
    <row r="812" spans="2:2" x14ac:dyDescent="0.35">
      <c r="B812" s="32" t="s">
        <v>200</v>
      </c>
    </row>
    <row r="813" spans="2:2" x14ac:dyDescent="0.35">
      <c r="B813" s="36" t="s">
        <v>29</v>
      </c>
    </row>
    <row r="814" spans="2:2" x14ac:dyDescent="0.35">
      <c r="B814" s="36" t="s">
        <v>20</v>
      </c>
    </row>
    <row r="815" spans="2:2" x14ac:dyDescent="0.35">
      <c r="B815" s="32" t="s">
        <v>199</v>
      </c>
    </row>
    <row r="816" spans="2:2" x14ac:dyDescent="0.35">
      <c r="B816" s="36" t="s">
        <v>29</v>
      </c>
    </row>
    <row r="817" spans="2:2" x14ac:dyDescent="0.35">
      <c r="B817" s="36" t="s">
        <v>20</v>
      </c>
    </row>
    <row r="818" spans="2:2" x14ac:dyDescent="0.35">
      <c r="B818" s="32" t="s">
        <v>201</v>
      </c>
    </row>
    <row r="819" spans="2:2" x14ac:dyDescent="0.35">
      <c r="B819" s="36" t="s">
        <v>29</v>
      </c>
    </row>
    <row r="820" spans="2:2" x14ac:dyDescent="0.35">
      <c r="B820" s="36" t="s">
        <v>20</v>
      </c>
    </row>
    <row r="821" spans="2:2" x14ac:dyDescent="0.35">
      <c r="B821" s="32" t="s">
        <v>205</v>
      </c>
    </row>
    <row r="822" spans="2:2" x14ac:dyDescent="0.35">
      <c r="B822" s="36" t="s">
        <v>29</v>
      </c>
    </row>
    <row r="823" spans="2:2" x14ac:dyDescent="0.35">
      <c r="B823" s="36" t="s">
        <v>20</v>
      </c>
    </row>
    <row r="824" spans="2:2" x14ac:dyDescent="0.35">
      <c r="B824" s="32" t="s">
        <v>197</v>
      </c>
    </row>
    <row r="825" spans="2:2" x14ac:dyDescent="0.35">
      <c r="B825" s="36" t="s">
        <v>29</v>
      </c>
    </row>
    <row r="826" spans="2:2" x14ac:dyDescent="0.35">
      <c r="B826" s="36" t="s">
        <v>20</v>
      </c>
    </row>
    <row r="827" spans="2:2" x14ac:dyDescent="0.35">
      <c r="B827" s="32" t="s">
        <v>194</v>
      </c>
    </row>
    <row r="828" spans="2:2" x14ac:dyDescent="0.35">
      <c r="B828" s="36" t="s">
        <v>29</v>
      </c>
    </row>
    <row r="829" spans="2:2" x14ac:dyDescent="0.35">
      <c r="B829" s="36" t="s">
        <v>20</v>
      </c>
    </row>
    <row r="830" spans="2:2" x14ac:dyDescent="0.35">
      <c r="B830" s="31" t="s">
        <v>35</v>
      </c>
    </row>
    <row r="831" spans="2:2" x14ac:dyDescent="0.35">
      <c r="B831" s="32" t="s">
        <v>196</v>
      </c>
    </row>
    <row r="832" spans="2:2" x14ac:dyDescent="0.35">
      <c r="B832" s="33" t="s">
        <v>195</v>
      </c>
    </row>
    <row r="833" spans="2:2" x14ac:dyDescent="0.35">
      <c r="B833" s="34" t="s">
        <v>210</v>
      </c>
    </row>
    <row r="834" spans="2:2" x14ac:dyDescent="0.35">
      <c r="B834" s="36" t="s">
        <v>29</v>
      </c>
    </row>
    <row r="835" spans="2:2" x14ac:dyDescent="0.35">
      <c r="B835" s="36" t="s">
        <v>20</v>
      </c>
    </row>
    <row r="836" spans="2:2" x14ac:dyDescent="0.35">
      <c r="B836" s="33" t="s">
        <v>193</v>
      </c>
    </row>
    <row r="837" spans="2:2" x14ac:dyDescent="0.35">
      <c r="B837" s="34" t="s">
        <v>210</v>
      </c>
    </row>
    <row r="838" spans="2:2" x14ac:dyDescent="0.35">
      <c r="B838" s="35" t="s">
        <v>211</v>
      </c>
    </row>
    <row r="839" spans="2:2" x14ac:dyDescent="0.35">
      <c r="B839" s="36" t="s">
        <v>29</v>
      </c>
    </row>
    <row r="840" spans="2:2" x14ac:dyDescent="0.35">
      <c r="B840" s="36" t="s">
        <v>20</v>
      </c>
    </row>
    <row r="841" spans="2:2" x14ac:dyDescent="0.35">
      <c r="B841" s="32" t="s">
        <v>202</v>
      </c>
    </row>
    <row r="842" spans="2:2" x14ac:dyDescent="0.35">
      <c r="B842" s="33" t="s">
        <v>195</v>
      </c>
    </row>
    <row r="843" spans="2:2" x14ac:dyDescent="0.35">
      <c r="B843" s="36" t="s">
        <v>29</v>
      </c>
    </row>
    <row r="844" spans="2:2" x14ac:dyDescent="0.35">
      <c r="B844" s="36" t="s">
        <v>20</v>
      </c>
    </row>
    <row r="845" spans="2:2" x14ac:dyDescent="0.35">
      <c r="B845" s="33" t="s">
        <v>193</v>
      </c>
    </row>
    <row r="846" spans="2:2" x14ac:dyDescent="0.35">
      <c r="B846" s="36" t="s">
        <v>29</v>
      </c>
    </row>
    <row r="847" spans="2:2" x14ac:dyDescent="0.35">
      <c r="B847" s="36" t="s">
        <v>20</v>
      </c>
    </row>
    <row r="848" spans="2:2" x14ac:dyDescent="0.35">
      <c r="B848" s="32" t="s">
        <v>203</v>
      </c>
    </row>
    <row r="849" spans="2:2" x14ac:dyDescent="0.35">
      <c r="B849" s="36" t="s">
        <v>29</v>
      </c>
    </row>
    <row r="850" spans="2:2" x14ac:dyDescent="0.35">
      <c r="B850" s="36" t="s">
        <v>20</v>
      </c>
    </row>
    <row r="851" spans="2:2" x14ac:dyDescent="0.35">
      <c r="B851" s="32" t="s">
        <v>198</v>
      </c>
    </row>
    <row r="852" spans="2:2" x14ac:dyDescent="0.35">
      <c r="B852" s="36" t="s">
        <v>29</v>
      </c>
    </row>
    <row r="853" spans="2:2" x14ac:dyDescent="0.35">
      <c r="B853" s="36" t="s">
        <v>20</v>
      </c>
    </row>
    <row r="854" spans="2:2" x14ac:dyDescent="0.35">
      <c r="B854" s="32" t="s">
        <v>192</v>
      </c>
    </row>
    <row r="855" spans="2:2" x14ac:dyDescent="0.35">
      <c r="B855" s="36" t="s">
        <v>29</v>
      </c>
    </row>
    <row r="856" spans="2:2" x14ac:dyDescent="0.35">
      <c r="B856" s="36" t="s">
        <v>20</v>
      </c>
    </row>
    <row r="857" spans="2:2" x14ac:dyDescent="0.35">
      <c r="B857" s="32" t="s">
        <v>204</v>
      </c>
    </row>
    <row r="858" spans="2:2" x14ac:dyDescent="0.35">
      <c r="B858" s="36" t="s">
        <v>29</v>
      </c>
    </row>
    <row r="859" spans="2:2" x14ac:dyDescent="0.35">
      <c r="B859" s="36" t="s">
        <v>20</v>
      </c>
    </row>
    <row r="860" spans="2:2" x14ac:dyDescent="0.35">
      <c r="B860" s="32" t="s">
        <v>200</v>
      </c>
    </row>
    <row r="861" spans="2:2" x14ac:dyDescent="0.35">
      <c r="B861" s="36" t="s">
        <v>29</v>
      </c>
    </row>
    <row r="862" spans="2:2" x14ac:dyDescent="0.35">
      <c r="B862" s="36" t="s">
        <v>20</v>
      </c>
    </row>
    <row r="863" spans="2:2" x14ac:dyDescent="0.35">
      <c r="B863" s="32" t="s">
        <v>199</v>
      </c>
    </row>
    <row r="864" spans="2:2" x14ac:dyDescent="0.35">
      <c r="B864" s="36" t="s">
        <v>29</v>
      </c>
    </row>
    <row r="865" spans="2:2" x14ac:dyDescent="0.35">
      <c r="B865" s="36" t="s">
        <v>20</v>
      </c>
    </row>
    <row r="866" spans="2:2" x14ac:dyDescent="0.35">
      <c r="B866" s="32" t="s">
        <v>201</v>
      </c>
    </row>
    <row r="867" spans="2:2" x14ac:dyDescent="0.35">
      <c r="B867" s="36" t="s">
        <v>29</v>
      </c>
    </row>
    <row r="868" spans="2:2" x14ac:dyDescent="0.35">
      <c r="B868" s="36" t="s">
        <v>20</v>
      </c>
    </row>
    <row r="869" spans="2:2" x14ac:dyDescent="0.35">
      <c r="B869" s="32" t="s">
        <v>205</v>
      </c>
    </row>
    <row r="870" spans="2:2" x14ac:dyDescent="0.35">
      <c r="B870" s="36" t="s">
        <v>29</v>
      </c>
    </row>
    <row r="871" spans="2:2" x14ac:dyDescent="0.35">
      <c r="B871" s="36" t="s">
        <v>20</v>
      </c>
    </row>
    <row r="872" spans="2:2" x14ac:dyDescent="0.35">
      <c r="B872" s="32" t="s">
        <v>197</v>
      </c>
    </row>
    <row r="873" spans="2:2" x14ac:dyDescent="0.35">
      <c r="B873" s="36" t="s">
        <v>29</v>
      </c>
    </row>
    <row r="874" spans="2:2" x14ac:dyDescent="0.35">
      <c r="B874" s="36" t="s">
        <v>20</v>
      </c>
    </row>
    <row r="875" spans="2:2" x14ac:dyDescent="0.35">
      <c r="B875" s="32" t="s">
        <v>194</v>
      </c>
    </row>
    <row r="876" spans="2:2" x14ac:dyDescent="0.35">
      <c r="B876" s="36" t="s">
        <v>29</v>
      </c>
    </row>
    <row r="877" spans="2:2" x14ac:dyDescent="0.35">
      <c r="B877" s="36" t="s">
        <v>20</v>
      </c>
    </row>
    <row r="878" spans="2:2" x14ac:dyDescent="0.35">
      <c r="B878" s="30" t="s">
        <v>15</v>
      </c>
    </row>
    <row r="879" spans="2:2" x14ac:dyDescent="0.35">
      <c r="B879" s="32" t="s">
        <v>196</v>
      </c>
    </row>
    <row r="880" spans="2:2" x14ac:dyDescent="0.35">
      <c r="B880" s="33" t="s">
        <v>195</v>
      </c>
    </row>
    <row r="881" spans="2:2" x14ac:dyDescent="0.35">
      <c r="B881" s="34" t="s">
        <v>210</v>
      </c>
    </row>
    <row r="882" spans="2:2" x14ac:dyDescent="0.35">
      <c r="B882" s="36" t="s">
        <v>29</v>
      </c>
    </row>
    <row r="883" spans="2:2" x14ac:dyDescent="0.35">
      <c r="B883" s="36" t="s">
        <v>20</v>
      </c>
    </row>
    <row r="884" spans="2:2" x14ac:dyDescent="0.35">
      <c r="B884" s="33" t="s">
        <v>193</v>
      </c>
    </row>
    <row r="885" spans="2:2" x14ac:dyDescent="0.35">
      <c r="B885" s="34" t="s">
        <v>210</v>
      </c>
    </row>
    <row r="886" spans="2:2" x14ac:dyDescent="0.35">
      <c r="B886" s="35" t="s">
        <v>211</v>
      </c>
    </row>
    <row r="887" spans="2:2" x14ac:dyDescent="0.35">
      <c r="B887" s="36" t="s">
        <v>29</v>
      </c>
    </row>
    <row r="888" spans="2:2" x14ac:dyDescent="0.35">
      <c r="B888" s="36" t="s">
        <v>20</v>
      </c>
    </row>
    <row r="889" spans="2:2" x14ac:dyDescent="0.35">
      <c r="B889" s="32" t="s">
        <v>202</v>
      </c>
    </row>
    <row r="890" spans="2:2" x14ac:dyDescent="0.35">
      <c r="B890" s="33" t="s">
        <v>195</v>
      </c>
    </row>
    <row r="891" spans="2:2" x14ac:dyDescent="0.35">
      <c r="B891" s="36" t="s">
        <v>29</v>
      </c>
    </row>
    <row r="892" spans="2:2" x14ac:dyDescent="0.35">
      <c r="B892" s="36" t="s">
        <v>20</v>
      </c>
    </row>
    <row r="893" spans="2:2" x14ac:dyDescent="0.35">
      <c r="B893" s="33" t="s">
        <v>193</v>
      </c>
    </row>
    <row r="894" spans="2:2" x14ac:dyDescent="0.35">
      <c r="B894" s="36" t="s">
        <v>29</v>
      </c>
    </row>
    <row r="895" spans="2:2" x14ac:dyDescent="0.35">
      <c r="B895" s="36" t="s">
        <v>20</v>
      </c>
    </row>
    <row r="896" spans="2:2" x14ac:dyDescent="0.35">
      <c r="B896" s="32" t="s">
        <v>203</v>
      </c>
    </row>
    <row r="897" spans="2:2" x14ac:dyDescent="0.35">
      <c r="B897" s="36" t="s">
        <v>29</v>
      </c>
    </row>
    <row r="898" spans="2:2" x14ac:dyDescent="0.35">
      <c r="B898" s="36" t="s">
        <v>20</v>
      </c>
    </row>
    <row r="899" spans="2:2" x14ac:dyDescent="0.35">
      <c r="B899" s="32" t="s">
        <v>198</v>
      </c>
    </row>
    <row r="900" spans="2:2" x14ac:dyDescent="0.35">
      <c r="B900" s="36" t="s">
        <v>29</v>
      </c>
    </row>
    <row r="901" spans="2:2" x14ac:dyDescent="0.35">
      <c r="B901" s="36" t="s">
        <v>20</v>
      </c>
    </row>
    <row r="902" spans="2:2" x14ac:dyDescent="0.35">
      <c r="B902" s="32" t="s">
        <v>192</v>
      </c>
    </row>
    <row r="903" spans="2:2" x14ac:dyDescent="0.35">
      <c r="B903" s="36" t="s">
        <v>29</v>
      </c>
    </row>
    <row r="904" spans="2:2" x14ac:dyDescent="0.35">
      <c r="B904" s="36" t="s">
        <v>20</v>
      </c>
    </row>
    <row r="905" spans="2:2" x14ac:dyDescent="0.35">
      <c r="B905" s="32" t="s">
        <v>204</v>
      </c>
    </row>
    <row r="906" spans="2:2" x14ac:dyDescent="0.35">
      <c r="B906" s="36" t="s">
        <v>29</v>
      </c>
    </row>
    <row r="907" spans="2:2" x14ac:dyDescent="0.35">
      <c r="B907" s="36" t="s">
        <v>20</v>
      </c>
    </row>
    <row r="908" spans="2:2" x14ac:dyDescent="0.35">
      <c r="B908" s="32" t="s">
        <v>200</v>
      </c>
    </row>
    <row r="909" spans="2:2" x14ac:dyDescent="0.35">
      <c r="B909" s="36" t="s">
        <v>29</v>
      </c>
    </row>
    <row r="910" spans="2:2" x14ac:dyDescent="0.35">
      <c r="B910" s="36" t="s">
        <v>20</v>
      </c>
    </row>
    <row r="911" spans="2:2" x14ac:dyDescent="0.35">
      <c r="B911" s="32" t="s">
        <v>199</v>
      </c>
    </row>
    <row r="912" spans="2:2" x14ac:dyDescent="0.35">
      <c r="B912" s="36" t="s">
        <v>29</v>
      </c>
    </row>
    <row r="913" spans="2:2" x14ac:dyDescent="0.35">
      <c r="B913" s="36" t="s">
        <v>20</v>
      </c>
    </row>
    <row r="914" spans="2:2" x14ac:dyDescent="0.35">
      <c r="B914" s="32" t="s">
        <v>201</v>
      </c>
    </row>
    <row r="915" spans="2:2" x14ac:dyDescent="0.35">
      <c r="B915" s="36" t="s">
        <v>29</v>
      </c>
    </row>
    <row r="916" spans="2:2" x14ac:dyDescent="0.35">
      <c r="B916" s="36" t="s">
        <v>20</v>
      </c>
    </row>
    <row r="917" spans="2:2" x14ac:dyDescent="0.35">
      <c r="B917" s="32" t="s">
        <v>205</v>
      </c>
    </row>
    <row r="918" spans="2:2" x14ac:dyDescent="0.35">
      <c r="B918" s="36" t="s">
        <v>29</v>
      </c>
    </row>
    <row r="919" spans="2:2" x14ac:dyDescent="0.35">
      <c r="B919" s="36" t="s">
        <v>20</v>
      </c>
    </row>
    <row r="920" spans="2:2" x14ac:dyDescent="0.35">
      <c r="B920" s="32" t="s">
        <v>197</v>
      </c>
    </row>
    <row r="921" spans="2:2" x14ac:dyDescent="0.35">
      <c r="B921" s="36" t="s">
        <v>29</v>
      </c>
    </row>
    <row r="922" spans="2:2" x14ac:dyDescent="0.35">
      <c r="B922" s="36" t="s">
        <v>20</v>
      </c>
    </row>
    <row r="923" spans="2:2" x14ac:dyDescent="0.35">
      <c r="B923" s="32" t="s">
        <v>194</v>
      </c>
    </row>
    <row r="924" spans="2:2" x14ac:dyDescent="0.35">
      <c r="B924" s="36" t="s">
        <v>29</v>
      </c>
    </row>
    <row r="925" spans="2:2" x14ac:dyDescent="0.35">
      <c r="B925" s="36" t="s">
        <v>20</v>
      </c>
    </row>
    <row r="926" spans="2:2" x14ac:dyDescent="0.35">
      <c r="B926" s="30" t="s">
        <v>23</v>
      </c>
    </row>
    <row r="927" spans="2:2" x14ac:dyDescent="0.35">
      <c r="B927" s="32" t="s">
        <v>196</v>
      </c>
    </row>
    <row r="928" spans="2:2" x14ac:dyDescent="0.35">
      <c r="B928" s="33" t="s">
        <v>195</v>
      </c>
    </row>
    <row r="929" spans="2:2" x14ac:dyDescent="0.35">
      <c r="B929" s="34" t="s">
        <v>210</v>
      </c>
    </row>
    <row r="930" spans="2:2" x14ac:dyDescent="0.35">
      <c r="B930" s="36" t="s">
        <v>29</v>
      </c>
    </row>
    <row r="931" spans="2:2" x14ac:dyDescent="0.35">
      <c r="B931" s="36" t="s">
        <v>20</v>
      </c>
    </row>
    <row r="932" spans="2:2" x14ac:dyDescent="0.35">
      <c r="B932" s="33" t="s">
        <v>193</v>
      </c>
    </row>
    <row r="933" spans="2:2" x14ac:dyDescent="0.35">
      <c r="B933" s="34" t="s">
        <v>210</v>
      </c>
    </row>
    <row r="934" spans="2:2" x14ac:dyDescent="0.35">
      <c r="B934" s="35" t="s">
        <v>211</v>
      </c>
    </row>
    <row r="935" spans="2:2" x14ac:dyDescent="0.35">
      <c r="B935" s="36" t="s">
        <v>29</v>
      </c>
    </row>
    <row r="936" spans="2:2" x14ac:dyDescent="0.35">
      <c r="B936" s="36" t="s">
        <v>20</v>
      </c>
    </row>
    <row r="937" spans="2:2" x14ac:dyDescent="0.35">
      <c r="B937" s="32" t="s">
        <v>202</v>
      </c>
    </row>
    <row r="938" spans="2:2" x14ac:dyDescent="0.35">
      <c r="B938" s="33" t="s">
        <v>195</v>
      </c>
    </row>
    <row r="939" spans="2:2" x14ac:dyDescent="0.35">
      <c r="B939" s="36" t="s">
        <v>29</v>
      </c>
    </row>
    <row r="940" spans="2:2" x14ac:dyDescent="0.35">
      <c r="B940" s="36" t="s">
        <v>20</v>
      </c>
    </row>
    <row r="941" spans="2:2" x14ac:dyDescent="0.35">
      <c r="B941" s="33" t="s">
        <v>193</v>
      </c>
    </row>
    <row r="942" spans="2:2" x14ac:dyDescent="0.35">
      <c r="B942" s="36" t="s">
        <v>29</v>
      </c>
    </row>
    <row r="943" spans="2:2" x14ac:dyDescent="0.35">
      <c r="B943" s="36" t="s">
        <v>20</v>
      </c>
    </row>
    <row r="944" spans="2:2" x14ac:dyDescent="0.35">
      <c r="B944" s="32" t="s">
        <v>203</v>
      </c>
    </row>
    <row r="945" spans="2:2" x14ac:dyDescent="0.35">
      <c r="B945" s="36" t="s">
        <v>29</v>
      </c>
    </row>
    <row r="946" spans="2:2" x14ac:dyDescent="0.35">
      <c r="B946" s="36" t="s">
        <v>20</v>
      </c>
    </row>
    <row r="947" spans="2:2" x14ac:dyDescent="0.35">
      <c r="B947" s="32" t="s">
        <v>198</v>
      </c>
    </row>
    <row r="948" spans="2:2" x14ac:dyDescent="0.35">
      <c r="B948" s="36" t="s">
        <v>29</v>
      </c>
    </row>
    <row r="949" spans="2:2" x14ac:dyDescent="0.35">
      <c r="B949" s="36" t="s">
        <v>20</v>
      </c>
    </row>
    <row r="950" spans="2:2" x14ac:dyDescent="0.35">
      <c r="B950" s="32" t="s">
        <v>192</v>
      </c>
    </row>
    <row r="951" spans="2:2" x14ac:dyDescent="0.35">
      <c r="B951" s="36" t="s">
        <v>29</v>
      </c>
    </row>
    <row r="952" spans="2:2" x14ac:dyDescent="0.35">
      <c r="B952" s="36" t="s">
        <v>20</v>
      </c>
    </row>
    <row r="953" spans="2:2" x14ac:dyDescent="0.35">
      <c r="B953" s="32" t="s">
        <v>204</v>
      </c>
    </row>
    <row r="954" spans="2:2" x14ac:dyDescent="0.35">
      <c r="B954" s="36" t="s">
        <v>29</v>
      </c>
    </row>
    <row r="955" spans="2:2" x14ac:dyDescent="0.35">
      <c r="B955" s="36" t="s">
        <v>20</v>
      </c>
    </row>
    <row r="956" spans="2:2" x14ac:dyDescent="0.35">
      <c r="B956" s="32" t="s">
        <v>200</v>
      </c>
    </row>
    <row r="957" spans="2:2" x14ac:dyDescent="0.35">
      <c r="B957" s="36" t="s">
        <v>29</v>
      </c>
    </row>
    <row r="958" spans="2:2" x14ac:dyDescent="0.35">
      <c r="B958" s="36" t="s">
        <v>20</v>
      </c>
    </row>
    <row r="959" spans="2:2" x14ac:dyDescent="0.35">
      <c r="B959" s="32" t="s">
        <v>199</v>
      </c>
    </row>
    <row r="960" spans="2:2" x14ac:dyDescent="0.35">
      <c r="B960" s="36" t="s">
        <v>29</v>
      </c>
    </row>
    <row r="961" spans="2:2" x14ac:dyDescent="0.35">
      <c r="B961" s="36" t="s">
        <v>20</v>
      </c>
    </row>
    <row r="962" spans="2:2" x14ac:dyDescent="0.35">
      <c r="B962" s="32" t="s">
        <v>201</v>
      </c>
    </row>
    <row r="963" spans="2:2" x14ac:dyDescent="0.35">
      <c r="B963" s="36" t="s">
        <v>29</v>
      </c>
    </row>
    <row r="964" spans="2:2" x14ac:dyDescent="0.35">
      <c r="B964" s="36" t="s">
        <v>20</v>
      </c>
    </row>
    <row r="965" spans="2:2" x14ac:dyDescent="0.35">
      <c r="B965" s="32" t="s">
        <v>205</v>
      </c>
    </row>
    <row r="966" spans="2:2" x14ac:dyDescent="0.35">
      <c r="B966" s="36" t="s">
        <v>29</v>
      </c>
    </row>
    <row r="967" spans="2:2" x14ac:dyDescent="0.35">
      <c r="B967" s="36" t="s">
        <v>20</v>
      </c>
    </row>
    <row r="968" spans="2:2" x14ac:dyDescent="0.35">
      <c r="B968" s="32" t="s">
        <v>197</v>
      </c>
    </row>
    <row r="969" spans="2:2" x14ac:dyDescent="0.35">
      <c r="B969" s="36" t="s">
        <v>29</v>
      </c>
    </row>
    <row r="970" spans="2:2" x14ac:dyDescent="0.35">
      <c r="B970" s="36" t="s">
        <v>20</v>
      </c>
    </row>
    <row r="971" spans="2:2" x14ac:dyDescent="0.35">
      <c r="B971" s="32" t="s">
        <v>194</v>
      </c>
    </row>
    <row r="972" spans="2:2" x14ac:dyDescent="0.35">
      <c r="B972" s="36" t="s">
        <v>29</v>
      </c>
    </row>
    <row r="973" spans="2:2" x14ac:dyDescent="0.35">
      <c r="B973" s="36" t="s">
        <v>20</v>
      </c>
    </row>
    <row r="974" spans="2:2" x14ac:dyDescent="0.35">
      <c r="B974" s="29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B63BF76A-00AA-46B0-A593-9B88E6A289AF}">
  <ds:schemaRefs/>
</ds:datastoreItem>
</file>

<file path=customXml/itemProps2.xml><?xml version="1.0" encoding="utf-8"?>
<ds:datastoreItem xmlns:ds="http://schemas.openxmlformats.org/officeDocument/2006/customXml" ds:itemID="{18278784-15A0-4AB6-808F-7FB2B82F1A85}">
  <ds:schemaRefs/>
</ds:datastoreItem>
</file>

<file path=customXml/itemProps3.xml><?xml version="1.0" encoding="utf-8"?>
<ds:datastoreItem xmlns:ds="http://schemas.openxmlformats.org/officeDocument/2006/customXml" ds:itemID="{7CDA7FF2-4470-4D98-AD70-114F0C2B1B20}">
  <ds:schemaRefs/>
</ds:datastoreItem>
</file>

<file path=customXml/itemProps4.xml><?xml version="1.0" encoding="utf-8"?>
<ds:datastoreItem xmlns:ds="http://schemas.openxmlformats.org/officeDocument/2006/customXml" ds:itemID="{77AFD8BB-EFA5-4E8D-9706-77C84EDE21A6}">
  <ds:schemaRefs/>
</ds:datastoreItem>
</file>

<file path=customXml/itemProps5.xml><?xml version="1.0" encoding="utf-8"?>
<ds:datastoreItem xmlns:ds="http://schemas.openxmlformats.org/officeDocument/2006/customXml" ds:itemID="{23943D15-EA91-4BD6-B8FF-04927DED9F7C}">
  <ds:schemaRefs/>
</ds:datastoreItem>
</file>

<file path=customXml/itemProps6.xml><?xml version="1.0" encoding="utf-8"?>
<ds:datastoreItem xmlns:ds="http://schemas.openxmlformats.org/officeDocument/2006/customXml" ds:itemID="{3CE11B9C-90EB-42A7-A82C-DB3E8D1FEB5E}">
  <ds:schemaRefs/>
</ds:datastoreItem>
</file>

<file path=customXml/itemProps7.xml><?xml version="1.0" encoding="utf-8"?>
<ds:datastoreItem xmlns:ds="http://schemas.openxmlformats.org/officeDocument/2006/customXml" ds:itemID="{7282440B-340A-4DB0-BF7C-D0637951F5D0}">
  <ds:schemaRefs/>
</ds:datastoreItem>
</file>

<file path=customXml/itemProps8.xml><?xml version="1.0" encoding="utf-8"?>
<ds:datastoreItem xmlns:ds="http://schemas.openxmlformats.org/officeDocument/2006/customXml" ds:itemID="{BFF9C548-5A9C-4FC1-A6C0-5C35E3761A50}">
  <ds:schemaRefs/>
</ds:datastoreItem>
</file>

<file path=customXml/itemProps9.xml><?xml version="1.0" encoding="utf-8"?>
<ds:datastoreItem xmlns:ds="http://schemas.openxmlformats.org/officeDocument/2006/customXml" ds:itemID="{C35B563E-3D58-46F1-BACA-5E3E9518C1ED}">
  <ds:schemaRefs/>
</ds:datastoreItem>
</file>

<file path=customXml/itemProps10.xml><?xml version="1.0" encoding="utf-8"?>
<ds:datastoreItem xmlns:ds="http://schemas.openxmlformats.org/officeDocument/2006/customXml" ds:itemID="{5197AEA3-804E-4AF4-A303-1DDB25A8933F}">
  <ds:schemaRefs/>
</ds:datastoreItem>
</file>

<file path=customXml/itemProps11.xml><?xml version="1.0" encoding="utf-8"?>
<ds:datastoreItem xmlns:ds="http://schemas.openxmlformats.org/officeDocument/2006/customXml" ds:itemID="{02D0CDB8-3E02-4FF6-AC85-6927D571BD8B}">
  <ds:schemaRefs/>
</ds:datastoreItem>
</file>

<file path=customXml/itemProps12.xml><?xml version="1.0" encoding="utf-8"?>
<ds:datastoreItem xmlns:ds="http://schemas.openxmlformats.org/officeDocument/2006/customXml" ds:itemID="{540C46C6-FC2E-4A0E-BF86-1E054C51095D}">
  <ds:schemaRefs/>
</ds:datastoreItem>
</file>

<file path=customXml/itemProps13.xml><?xml version="1.0" encoding="utf-8"?>
<ds:datastoreItem xmlns:ds="http://schemas.openxmlformats.org/officeDocument/2006/customXml" ds:itemID="{D0DB9CDB-420F-4508-8F2D-09F040FFC057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9A51B91A-7F78-4049-AAA2-94E6837DB952}">
  <ds:schemaRefs/>
</ds:datastoreItem>
</file>

<file path=customXml/itemProps15.xml><?xml version="1.0" encoding="utf-8"?>
<ds:datastoreItem xmlns:ds="http://schemas.openxmlformats.org/officeDocument/2006/customXml" ds:itemID="{50A7FE85-5846-4642-8F3B-4F2BF53B8242}">
  <ds:schemaRefs/>
</ds:datastoreItem>
</file>

<file path=customXml/itemProps16.xml><?xml version="1.0" encoding="utf-8"?>
<ds:datastoreItem xmlns:ds="http://schemas.openxmlformats.org/officeDocument/2006/customXml" ds:itemID="{30B5159D-6566-4528-B4DE-B5F38F1E9D59}">
  <ds:schemaRefs/>
</ds:datastoreItem>
</file>

<file path=customXml/itemProps17.xml><?xml version="1.0" encoding="utf-8"?>
<ds:datastoreItem xmlns:ds="http://schemas.openxmlformats.org/officeDocument/2006/customXml" ds:itemID="{A1887DDF-7F10-4719-AE89-FC810028A4D8}">
  <ds:schemaRefs/>
</ds:datastoreItem>
</file>

<file path=customXml/itemProps18.xml><?xml version="1.0" encoding="utf-8"?>
<ds:datastoreItem xmlns:ds="http://schemas.openxmlformats.org/officeDocument/2006/customXml" ds:itemID="{87583394-C815-417E-92B7-BF909F82DCA1}">
  <ds:schemaRefs/>
</ds:datastoreItem>
</file>

<file path=customXml/itemProps19.xml><?xml version="1.0" encoding="utf-8"?>
<ds:datastoreItem xmlns:ds="http://schemas.openxmlformats.org/officeDocument/2006/customXml" ds:itemID="{ABD14B72-4A18-4828-BE18-F8EC96957141}">
  <ds:schemaRefs/>
</ds:datastoreItem>
</file>

<file path=customXml/itemProps20.xml><?xml version="1.0" encoding="utf-8"?>
<ds:datastoreItem xmlns:ds="http://schemas.openxmlformats.org/officeDocument/2006/customXml" ds:itemID="{0CA909A2-1D8F-46A5-A3F8-F9D77EA08652}">
  <ds:schemaRefs/>
</ds:datastoreItem>
</file>

<file path=customXml/itemProps21.xml><?xml version="1.0" encoding="utf-8"?>
<ds:datastoreItem xmlns:ds="http://schemas.openxmlformats.org/officeDocument/2006/customXml" ds:itemID="{746A24FD-E231-49E4-B13F-59543E003B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Fato</vt:lpstr>
      <vt:lpstr>FatoVendas</vt:lpstr>
      <vt:lpstr>DimProduto</vt:lpstr>
      <vt:lpstr>DimCliente</vt:lpstr>
      <vt:lpstr>DimVendedor</vt:lpstr>
      <vt:lpstr>DimTempo</vt:lpstr>
      <vt:lpstr>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Miguel Freixo de Matos</cp:lastModifiedBy>
  <dcterms:created xsi:type="dcterms:W3CDTF">2025-09-30T15:28:32Z</dcterms:created>
  <dcterms:modified xsi:type="dcterms:W3CDTF">2025-10-15T21:44:48Z</dcterms:modified>
</cp:coreProperties>
</file>