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week8/"/>
    </mc:Choice>
  </mc:AlternateContent>
  <xr:revisionPtr revIDLastSave="0" documentId="13_ncr:1_{04D33748-5255-1140-92C9-9A52938E4CE6}" xr6:coauthVersionLast="47" xr6:coauthVersionMax="47" xr10:uidLastSave="{00000000-0000-0000-0000-000000000000}"/>
  <bookViews>
    <workbookView xWindow="0" yWindow="880" windowWidth="23360" windowHeight="22500" xr2:uid="{B71CE246-31D9-274F-B074-3B526DF20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F24" i="1"/>
  <c r="C22" i="1"/>
  <c r="C23" i="1"/>
  <c r="I23" i="1" s="1"/>
  <c r="F22" i="1"/>
  <c r="F23" i="1"/>
  <c r="C13" i="1"/>
  <c r="I13" i="1" s="1"/>
  <c r="C14" i="1"/>
  <c r="C15" i="1"/>
  <c r="C16" i="1"/>
  <c r="C17" i="1"/>
  <c r="I17" i="1" s="1"/>
  <c r="C18" i="1"/>
  <c r="C19" i="1"/>
  <c r="C20" i="1"/>
  <c r="C21" i="1"/>
  <c r="I21" i="1" s="1"/>
  <c r="F13" i="1"/>
  <c r="F14" i="1"/>
  <c r="F15" i="1"/>
  <c r="F16" i="1"/>
  <c r="F17" i="1"/>
  <c r="F18" i="1"/>
  <c r="F19" i="1"/>
  <c r="F20" i="1"/>
  <c r="F21" i="1"/>
  <c r="I14" i="1"/>
  <c r="I15" i="1"/>
  <c r="I16" i="1"/>
  <c r="C12" i="1"/>
  <c r="F12" i="1"/>
  <c r="C11" i="1"/>
  <c r="I11" i="1" s="1"/>
  <c r="F11" i="1"/>
  <c r="C3" i="1"/>
  <c r="C4" i="1"/>
  <c r="C8" i="1"/>
  <c r="C9" i="1"/>
  <c r="C10" i="1"/>
  <c r="I10" i="1" s="1"/>
  <c r="C5" i="1"/>
  <c r="C6" i="1"/>
  <c r="C7" i="1"/>
  <c r="C2" i="1"/>
  <c r="E7" i="1"/>
  <c r="F7" i="1" s="1"/>
  <c r="E6" i="1"/>
  <c r="F6" i="1" s="1"/>
  <c r="E5" i="1"/>
  <c r="F5" i="1" s="1"/>
  <c r="E8" i="1"/>
  <c r="F8" i="1" s="1"/>
  <c r="E4" i="1"/>
  <c r="F4" i="1" s="1"/>
  <c r="E3" i="1"/>
  <c r="F3" i="1" s="1"/>
  <c r="E2" i="1"/>
  <c r="F2" i="1" s="1"/>
  <c r="E10" i="1"/>
  <c r="F10" i="1" s="1"/>
  <c r="E9" i="1"/>
  <c r="F9" i="1" s="1"/>
  <c r="H24" i="1" l="1"/>
  <c r="G24" i="1" s="1"/>
  <c r="H16" i="1"/>
  <c r="G16" i="1" s="1"/>
  <c r="H21" i="1"/>
  <c r="G21" i="1" s="1"/>
  <c r="H22" i="1"/>
  <c r="G22" i="1" s="1"/>
  <c r="H17" i="1"/>
  <c r="G17" i="1" s="1"/>
  <c r="H15" i="1"/>
  <c r="G15" i="1" s="1"/>
  <c r="H12" i="1"/>
  <c r="G12" i="1" s="1"/>
  <c r="H14" i="1"/>
  <c r="G14" i="1" s="1"/>
  <c r="H11" i="1"/>
  <c r="I12" i="1"/>
  <c r="H13" i="1"/>
  <c r="G13" i="1" s="1"/>
  <c r="I24" i="1"/>
  <c r="H20" i="1"/>
  <c r="G20" i="1" s="1"/>
  <c r="H19" i="1"/>
  <c r="G19" i="1" s="1"/>
  <c r="I20" i="1"/>
  <c r="H18" i="1"/>
  <c r="G18" i="1" s="1"/>
  <c r="I19" i="1"/>
  <c r="I22" i="1"/>
  <c r="I18" i="1"/>
  <c r="H23" i="1"/>
  <c r="G23" i="1" s="1"/>
  <c r="H3" i="1"/>
  <c r="G3" i="1" s="1"/>
  <c r="G11" i="1"/>
  <c r="I5" i="1"/>
  <c r="I7" i="1"/>
  <c r="I6" i="1"/>
  <c r="H5" i="1"/>
  <c r="G5" i="1" s="1"/>
  <c r="I9" i="1"/>
  <c r="I8" i="1"/>
  <c r="I4" i="1"/>
  <c r="I2" i="1"/>
  <c r="I3" i="1"/>
  <c r="H6" i="1"/>
  <c r="G6" i="1" s="1"/>
  <c r="H4" i="1"/>
  <c r="G4" i="1" s="1"/>
  <c r="H2" i="1"/>
  <c r="G2" i="1" s="1"/>
  <c r="H8" i="1"/>
  <c r="G8" i="1" s="1"/>
  <c r="H9" i="1"/>
  <c r="G9" i="1" s="1"/>
  <c r="H7" i="1"/>
  <c r="G7" i="1" s="1"/>
  <c r="H10" i="1"/>
  <c r="G10" i="1" s="1"/>
</calcChain>
</file>

<file path=xl/sharedStrings.xml><?xml version="1.0" encoding="utf-8"?>
<sst xmlns="http://schemas.openxmlformats.org/spreadsheetml/2006/main" count="19" uniqueCount="12">
  <si>
    <t>US</t>
  </si>
  <si>
    <t>CN</t>
  </si>
  <si>
    <t>Country</t>
  </si>
  <si>
    <t>Date</t>
  </si>
  <si>
    <t>Day Offset</t>
  </si>
  <si>
    <t>Percentage</t>
  </si>
  <si>
    <t>On</t>
  </si>
  <si>
    <t>Size</t>
  </si>
  <si>
    <t>Size_Rel</t>
  </si>
  <si>
    <t>length</t>
  </si>
  <si>
    <t>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</si>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</sst>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m\ 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9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C63B3-DE70-3A47-B794-92BAE5F5D8B1}" name="Table1" displayName="Table1" ref="A1:J24" totalsRowShown="0">
  <autoFilter ref="A1:J24" xr:uid="{45FC63B3-DE70-3A47-B794-92BAE5F5D8B1}"/>
  <tableColumns count="10">
    <tableColumn id="1" xr3:uid="{3005D061-54E3-0D43-A9F7-F7AEEBFE0920}" name="Country"/>
    <tableColumn id="2" xr3:uid="{E8AFDABE-E278-3248-B2E9-E71D6D23B663}" name="Date" dataDxfId="1"/>
    <tableColumn id="3" xr3:uid="{58400B0E-D794-7B4A-831D-23EF8968BB4F}" name="Day Offset">
      <calculatedColumnFormula>B2-B$2</calculatedColumnFormula>
    </tableColumn>
    <tableColumn id="4" xr3:uid="{6E4958AA-7887-A149-B3C9-71621FC485B1}" name="Percentage" dataDxfId="0"/>
    <tableColumn id="5" xr3:uid="{B8972522-F3B7-4C45-A1D3-227278EBC356}" name="On"/>
    <tableColumn id="6" xr3:uid="{52D513DF-E32C-BC45-B891-55796FF6D4CC}" name="Size">
      <calculatedColumnFormula>D2*E2</calculatedColumnFormula>
    </tableColumn>
    <tableColumn id="7" xr3:uid="{C9FDE569-9CB5-FD48-BE65-3A2B28FDDBB0}" name="length">
      <calculatedColumnFormula>0.15+0.15*(H2)</calculatedColumnFormula>
    </tableColumn>
    <tableColumn id="8" xr3:uid="{6ED33F5C-36E1-174F-9773-6DB30CE5ECFD}" name="Size_Rel">
      <calculatedColumnFormula>F2/MAX(F$2:F$24)</calculatedColumnFormula>
    </tableColumn>
    <tableColumn id="9" xr3:uid="{556FF28F-46FE-D241-BFE9-997D7C5CE811}" name="T">
      <calculatedColumnFormula>(C2/C$10)*(10-0.18)</calculatedColumnFormula>
    </tableColumn>
    <tableColumn id="10" xr3:uid="{25CB1C94-D548-8749-8F63-DD9E0BB573C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9E79-7E65-7B47-A7FE-C456502F977E}">
  <dimension ref="A1:J24"/>
  <sheetViews>
    <sheetView tabSelected="1" topLeftCell="C1" zoomScale="150" workbookViewId="0">
      <selection activeCell="I11" sqref="I11:I24"/>
    </sheetView>
  </sheetViews>
  <sheetFormatPr baseColWidth="10" defaultRowHeight="16" x14ac:dyDescent="0.2"/>
  <cols>
    <col min="3" max="3" width="11.1640625" customWidth="1"/>
    <col min="4" max="4" width="11.83203125" customWidth="1"/>
    <col min="5" max="5" width="13.6640625" customWidth="1"/>
    <col min="6" max="6" width="12.83203125" bestFit="1" customWidth="1"/>
    <col min="10" max="10" width="23.664062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  <c r="I1" t="s">
        <v>10</v>
      </c>
      <c r="J1" t="s">
        <v>11</v>
      </c>
    </row>
    <row r="2" spans="1:10" s="4" customFormat="1" x14ac:dyDescent="0.2">
      <c r="A2" s="4" t="s">
        <v>0</v>
      </c>
      <c r="B2" s="5">
        <v>43287</v>
      </c>
      <c r="C2" s="4">
        <f t="shared" ref="C2:C10" si="0">B2-B$2</f>
        <v>0</v>
      </c>
      <c r="D2" s="6">
        <v>0.25</v>
      </c>
      <c r="E2" s="4">
        <f>34*10^9</f>
        <v>34000000000</v>
      </c>
      <c r="F2" s="4">
        <f t="shared" ref="F2:F10" si="1">D2*E2</f>
        <v>8500000000</v>
      </c>
      <c r="G2" s="4">
        <f>0.15+0.15*(H2)</f>
        <v>0.1925</v>
      </c>
      <c r="H2" s="4">
        <f>F2/MAX(F$2:F$10)</f>
        <v>0.28333333333333333</v>
      </c>
      <c r="I2" s="4">
        <f>(C2/C$10)*(10-0.18)</f>
        <v>0</v>
      </c>
    </row>
    <row r="3" spans="1:10" x14ac:dyDescent="0.2">
      <c r="A3" t="s">
        <v>1</v>
      </c>
      <c r="B3" s="1">
        <v>43288</v>
      </c>
      <c r="C3">
        <f t="shared" si="0"/>
        <v>1</v>
      </c>
      <c r="D3" s="2">
        <v>0.25</v>
      </c>
      <c r="E3">
        <f>34*10^9</f>
        <v>34000000000</v>
      </c>
      <c r="F3">
        <f t="shared" si="1"/>
        <v>8500000000</v>
      </c>
      <c r="G3">
        <f>0.15+0.15*(H3)</f>
        <v>0.1925</v>
      </c>
      <c r="H3">
        <f>F3/MAX(F$2:F$21)</f>
        <v>0.28333333333333333</v>
      </c>
      <c r="I3">
        <f t="shared" ref="I3:I10" si="2">(C3/C$10)*(10-0.18)</f>
        <v>2.2369020501138953E-2</v>
      </c>
    </row>
    <row r="4" spans="1:10" s="4" customFormat="1" x14ac:dyDescent="0.2">
      <c r="A4" s="4" t="s">
        <v>0</v>
      </c>
      <c r="B4" s="5">
        <v>43335</v>
      </c>
      <c r="C4" s="4">
        <f t="shared" si="0"/>
        <v>48</v>
      </c>
      <c r="D4" s="6">
        <v>0.25</v>
      </c>
      <c r="E4" s="4">
        <f>16*10^9</f>
        <v>16000000000</v>
      </c>
      <c r="F4" s="4">
        <f t="shared" si="1"/>
        <v>4000000000</v>
      </c>
      <c r="G4" s="4">
        <f>0.15+0.15*(H4)</f>
        <v>0.16999999999999998</v>
      </c>
      <c r="H4" s="4">
        <f>F4/MAX(F$2:F$10)</f>
        <v>0.13333333333333333</v>
      </c>
      <c r="I4" s="4">
        <f t="shared" si="2"/>
        <v>1.0737129840546698</v>
      </c>
    </row>
    <row r="5" spans="1:10" s="4" customFormat="1" x14ac:dyDescent="0.2">
      <c r="A5" s="4" t="s">
        <v>0</v>
      </c>
      <c r="B5" s="5">
        <v>43595</v>
      </c>
      <c r="C5" s="4">
        <f t="shared" si="0"/>
        <v>308</v>
      </c>
      <c r="D5" s="6">
        <v>0.15</v>
      </c>
      <c r="E5" s="4">
        <f>200*10^9</f>
        <v>200000000000</v>
      </c>
      <c r="F5" s="4">
        <f t="shared" si="1"/>
        <v>30000000000</v>
      </c>
      <c r="G5" s="4">
        <f>0.15+0.15*(H5)</f>
        <v>0.3</v>
      </c>
      <c r="H5" s="4">
        <f>F5/MAX(F$2:F$10)</f>
        <v>1</v>
      </c>
      <c r="I5" s="4">
        <f t="shared" si="2"/>
        <v>6.8896583143507968</v>
      </c>
    </row>
    <row r="6" spans="1:10" x14ac:dyDescent="0.2">
      <c r="A6" t="s">
        <v>1</v>
      </c>
      <c r="B6" s="1">
        <v>43617</v>
      </c>
      <c r="C6">
        <f t="shared" si="0"/>
        <v>330</v>
      </c>
      <c r="D6" s="2">
        <v>0.15</v>
      </c>
      <c r="E6">
        <f>60*10^9</f>
        <v>60000000000</v>
      </c>
      <c r="F6">
        <f t="shared" si="1"/>
        <v>9000000000</v>
      </c>
      <c r="G6">
        <f>0.15+0.15*(H6)</f>
        <v>0.19500000000000001</v>
      </c>
      <c r="H6">
        <f>F6/MAX(F$2:F$10)</f>
        <v>0.3</v>
      </c>
      <c r="I6">
        <f t="shared" si="2"/>
        <v>7.3817767653758546</v>
      </c>
    </row>
    <row r="7" spans="1:10" x14ac:dyDescent="0.2">
      <c r="A7" t="s">
        <v>1</v>
      </c>
      <c r="B7" s="1">
        <v>43690</v>
      </c>
      <c r="C7">
        <f t="shared" si="0"/>
        <v>403</v>
      </c>
      <c r="D7" s="3">
        <v>7.4999999999999997E-2</v>
      </c>
      <c r="E7">
        <f>75*10^9</f>
        <v>75000000000</v>
      </c>
      <c r="F7">
        <f t="shared" si="1"/>
        <v>5625000000</v>
      </c>
      <c r="G7">
        <f>0.15+0.15*(H7)</f>
        <v>0.17812499999999998</v>
      </c>
      <c r="H7">
        <f>F7/MAX(F$2:F$10)</f>
        <v>0.1875</v>
      </c>
      <c r="I7">
        <f t="shared" si="2"/>
        <v>9.0147152619589974</v>
      </c>
    </row>
    <row r="8" spans="1:10" x14ac:dyDescent="0.2">
      <c r="A8" t="s">
        <v>1</v>
      </c>
      <c r="B8" s="1">
        <v>43700</v>
      </c>
      <c r="C8">
        <f t="shared" si="0"/>
        <v>413</v>
      </c>
      <c r="D8" s="2">
        <v>0.25</v>
      </c>
      <c r="E8">
        <f>16*10^9</f>
        <v>16000000000</v>
      </c>
      <c r="F8">
        <f t="shared" si="1"/>
        <v>4000000000</v>
      </c>
      <c r="G8">
        <f>0.15+0.15*(H8)</f>
        <v>0.16999999999999998</v>
      </c>
      <c r="H8">
        <f>F8/MAX(F$2:F$10)</f>
        <v>0.13333333333333333</v>
      </c>
      <c r="I8">
        <f t="shared" si="2"/>
        <v>9.2384054669703861</v>
      </c>
    </row>
    <row r="9" spans="1:10" s="4" customFormat="1" x14ac:dyDescent="0.2">
      <c r="A9" s="4" t="s">
        <v>0</v>
      </c>
      <c r="B9" s="5">
        <v>43725</v>
      </c>
      <c r="C9" s="4">
        <f t="shared" si="0"/>
        <v>438</v>
      </c>
      <c r="D9" s="6">
        <v>0.1</v>
      </c>
      <c r="E9" s="4">
        <f>200*10^9</f>
        <v>200000000000</v>
      </c>
      <c r="F9" s="4">
        <f t="shared" si="1"/>
        <v>20000000000</v>
      </c>
      <c r="G9" s="4">
        <f>0.15+0.15*(H9)</f>
        <v>0.25</v>
      </c>
      <c r="H9" s="4">
        <f>F9/MAX(F$2:F$10)</f>
        <v>0.66666666666666663</v>
      </c>
      <c r="I9" s="4">
        <f t="shared" si="2"/>
        <v>9.7976309794988605</v>
      </c>
    </row>
    <row r="10" spans="1:10" x14ac:dyDescent="0.2">
      <c r="A10" t="s">
        <v>1</v>
      </c>
      <c r="B10" s="1">
        <v>43726</v>
      </c>
      <c r="C10">
        <f t="shared" si="0"/>
        <v>439</v>
      </c>
      <c r="D10" s="2">
        <v>0.1</v>
      </c>
      <c r="E10">
        <f>60*10^9</f>
        <v>60000000000</v>
      </c>
      <c r="F10">
        <f t="shared" si="1"/>
        <v>6000000000</v>
      </c>
      <c r="G10">
        <f>0.15+0.15*(H10)</f>
        <v>0.18</v>
      </c>
      <c r="H10">
        <f>F10/MAX(F$2:F$10)</f>
        <v>0.2</v>
      </c>
      <c r="I10">
        <f t="shared" si="2"/>
        <v>9.82</v>
      </c>
    </row>
    <row r="11" spans="1:10" x14ac:dyDescent="0.2">
      <c r="B11" s="1">
        <v>43313</v>
      </c>
      <c r="C11">
        <f>B11-B$2</f>
        <v>26</v>
      </c>
      <c r="D11" s="2"/>
      <c r="F11">
        <f>D11*E11</f>
        <v>0</v>
      </c>
      <c r="G11">
        <f>0.15+0.15*(H11)</f>
        <v>0.15</v>
      </c>
      <c r="H11">
        <f>F11/MAX(F$2:F$24)</f>
        <v>0</v>
      </c>
      <c r="I11">
        <f>(C11/C$10)*(10-0.18)</f>
        <v>0.58159453302961284</v>
      </c>
      <c r="J11" s="7">
        <v>43313</v>
      </c>
    </row>
    <row r="12" spans="1:10" x14ac:dyDescent="0.2">
      <c r="B12" s="1">
        <v>43344</v>
      </c>
      <c r="C12">
        <f>B12-B$2</f>
        <v>57</v>
      </c>
      <c r="D12" s="2"/>
      <c r="F12">
        <f>D12*E12</f>
        <v>0</v>
      </c>
      <c r="G12">
        <f>0.15+0.15*(H12)</f>
        <v>0.15</v>
      </c>
      <c r="H12">
        <f>F12/MAX(F$2:F$24)</f>
        <v>0</v>
      </c>
      <c r="I12">
        <f>(C12/C$10)*(10-0.18)</f>
        <v>1.2750341685649205</v>
      </c>
      <c r="J12" s="7">
        <v>43344</v>
      </c>
    </row>
    <row r="13" spans="1:10" x14ac:dyDescent="0.2">
      <c r="B13" s="1">
        <v>43374</v>
      </c>
      <c r="C13">
        <f t="shared" ref="C13:C21" si="3">B13-B$2</f>
        <v>87</v>
      </c>
      <c r="D13" s="2"/>
      <c r="F13">
        <f t="shared" ref="F13:F21" si="4">D13*E13</f>
        <v>0</v>
      </c>
      <c r="G13">
        <f t="shared" ref="G13:G21" si="5">0.15+0.15*(H13)</f>
        <v>0.15</v>
      </c>
      <c r="H13">
        <f t="shared" ref="H13:H21" si="6">F13/MAX(F$2:F$12)</f>
        <v>0</v>
      </c>
      <c r="I13">
        <f t="shared" ref="I13:I21" si="7">(C13/C$10)*(10-0.18)</f>
        <v>1.9461047835990888</v>
      </c>
      <c r="J13" s="7">
        <v>43374</v>
      </c>
    </row>
    <row r="14" spans="1:10" x14ac:dyDescent="0.2">
      <c r="B14" s="1">
        <v>43405</v>
      </c>
      <c r="C14">
        <f t="shared" si="3"/>
        <v>118</v>
      </c>
      <c r="D14" s="2"/>
      <c r="F14">
        <f t="shared" si="4"/>
        <v>0</v>
      </c>
      <c r="G14">
        <f t="shared" si="5"/>
        <v>0.15</v>
      </c>
      <c r="H14">
        <f t="shared" si="6"/>
        <v>0</v>
      </c>
      <c r="I14">
        <f t="shared" si="7"/>
        <v>2.6395444191343964</v>
      </c>
      <c r="J14" s="7">
        <v>43405</v>
      </c>
    </row>
    <row r="15" spans="1:10" x14ac:dyDescent="0.2">
      <c r="B15" s="1">
        <v>43435</v>
      </c>
      <c r="C15">
        <f t="shared" si="3"/>
        <v>148</v>
      </c>
      <c r="D15" s="2"/>
      <c r="F15">
        <f t="shared" si="4"/>
        <v>0</v>
      </c>
      <c r="G15">
        <f t="shared" si="5"/>
        <v>0.15</v>
      </c>
      <c r="H15">
        <f t="shared" si="6"/>
        <v>0</v>
      </c>
      <c r="I15">
        <f t="shared" si="7"/>
        <v>3.3106150341685652</v>
      </c>
      <c r="J15" s="7">
        <v>43435</v>
      </c>
    </row>
    <row r="16" spans="1:10" x14ac:dyDescent="0.2">
      <c r="B16" s="1">
        <v>43466</v>
      </c>
      <c r="C16">
        <f t="shared" si="3"/>
        <v>179</v>
      </c>
      <c r="D16" s="2"/>
      <c r="F16">
        <f t="shared" si="4"/>
        <v>0</v>
      </c>
      <c r="G16">
        <f t="shared" si="5"/>
        <v>0.15</v>
      </c>
      <c r="H16">
        <f t="shared" si="6"/>
        <v>0</v>
      </c>
      <c r="I16">
        <f t="shared" si="7"/>
        <v>4.0040546697038728</v>
      </c>
      <c r="J16" s="7">
        <v>43466</v>
      </c>
    </row>
    <row r="17" spans="2:10" x14ac:dyDescent="0.2">
      <c r="B17" s="1">
        <v>43497</v>
      </c>
      <c r="C17">
        <f t="shared" si="3"/>
        <v>210</v>
      </c>
      <c r="D17" s="2"/>
      <c r="F17">
        <f t="shared" si="4"/>
        <v>0</v>
      </c>
      <c r="G17">
        <f t="shared" si="5"/>
        <v>0.15</v>
      </c>
      <c r="H17">
        <f t="shared" si="6"/>
        <v>0</v>
      </c>
      <c r="I17">
        <f t="shared" si="7"/>
        <v>4.6974943052391804</v>
      </c>
      <c r="J17" s="7">
        <v>43497</v>
      </c>
    </row>
    <row r="18" spans="2:10" x14ac:dyDescent="0.2">
      <c r="B18" s="1">
        <v>43525</v>
      </c>
      <c r="C18">
        <f t="shared" si="3"/>
        <v>238</v>
      </c>
      <c r="D18" s="2"/>
      <c r="F18">
        <f t="shared" si="4"/>
        <v>0</v>
      </c>
      <c r="G18">
        <f t="shared" si="5"/>
        <v>0.15</v>
      </c>
      <c r="H18">
        <f t="shared" si="6"/>
        <v>0</v>
      </c>
      <c r="I18">
        <f t="shared" si="7"/>
        <v>5.3238268792710706</v>
      </c>
      <c r="J18" s="7">
        <v>43525</v>
      </c>
    </row>
    <row r="19" spans="2:10" x14ac:dyDescent="0.2">
      <c r="B19" s="1">
        <v>43556</v>
      </c>
      <c r="C19">
        <f t="shared" si="3"/>
        <v>269</v>
      </c>
      <c r="D19" s="2"/>
      <c r="F19">
        <f t="shared" si="4"/>
        <v>0</v>
      </c>
      <c r="G19">
        <f t="shared" si="5"/>
        <v>0.15</v>
      </c>
      <c r="H19">
        <f t="shared" si="6"/>
        <v>0</v>
      </c>
      <c r="I19">
        <f t="shared" si="7"/>
        <v>6.0172665148063791</v>
      </c>
      <c r="J19" s="7">
        <v>43556</v>
      </c>
    </row>
    <row r="20" spans="2:10" x14ac:dyDescent="0.2">
      <c r="B20" s="1">
        <v>43586</v>
      </c>
      <c r="C20">
        <f t="shared" si="3"/>
        <v>299</v>
      </c>
      <c r="D20" s="2"/>
      <c r="F20">
        <f t="shared" si="4"/>
        <v>0</v>
      </c>
      <c r="G20">
        <f t="shared" si="5"/>
        <v>0.15</v>
      </c>
      <c r="H20">
        <f t="shared" si="6"/>
        <v>0</v>
      </c>
      <c r="I20">
        <f t="shared" si="7"/>
        <v>6.688337129840547</v>
      </c>
      <c r="J20" s="7">
        <v>43586</v>
      </c>
    </row>
    <row r="21" spans="2:10" x14ac:dyDescent="0.2">
      <c r="B21" s="1">
        <v>43617</v>
      </c>
      <c r="C21">
        <f t="shared" si="3"/>
        <v>330</v>
      </c>
      <c r="D21" s="2"/>
      <c r="F21">
        <f t="shared" si="4"/>
        <v>0</v>
      </c>
      <c r="G21">
        <f t="shared" si="5"/>
        <v>0.15</v>
      </c>
      <c r="H21">
        <f t="shared" si="6"/>
        <v>0</v>
      </c>
      <c r="I21">
        <f t="shared" si="7"/>
        <v>7.3817767653758546</v>
      </c>
      <c r="J21" s="7">
        <v>43617</v>
      </c>
    </row>
    <row r="22" spans="2:10" x14ac:dyDescent="0.2">
      <c r="B22" s="1">
        <v>43647</v>
      </c>
      <c r="C22">
        <f t="shared" ref="C22:C23" si="8">B22-B$2</f>
        <v>360</v>
      </c>
      <c r="D22" s="2"/>
      <c r="F22">
        <f t="shared" ref="F22:F23" si="9">D22*E22</f>
        <v>0</v>
      </c>
      <c r="G22">
        <f t="shared" ref="G22:G23" si="10">0.15+0.15*(H22)</f>
        <v>0.15</v>
      </c>
      <c r="H22">
        <f t="shared" ref="H22:H23" si="11">F22/MAX(F$2:F$21)</f>
        <v>0</v>
      </c>
      <c r="I22">
        <f t="shared" ref="I22:I23" si="12">(C22/C$10)*(10-0.18)</f>
        <v>8.0528473804100233</v>
      </c>
      <c r="J22" s="7">
        <v>43647</v>
      </c>
    </row>
    <row r="23" spans="2:10" x14ac:dyDescent="0.2">
      <c r="B23" s="1">
        <v>43678</v>
      </c>
      <c r="C23">
        <f t="shared" si="8"/>
        <v>391</v>
      </c>
      <c r="D23" s="2"/>
      <c r="F23">
        <f t="shared" si="9"/>
        <v>0</v>
      </c>
      <c r="G23">
        <f t="shared" si="10"/>
        <v>0.15</v>
      </c>
      <c r="H23">
        <f t="shared" si="11"/>
        <v>0</v>
      </c>
      <c r="I23">
        <f t="shared" si="12"/>
        <v>8.746287015945331</v>
      </c>
      <c r="J23" s="7">
        <v>43678</v>
      </c>
    </row>
    <row r="24" spans="2:10" x14ac:dyDescent="0.2">
      <c r="B24" s="1">
        <v>43679</v>
      </c>
      <c r="C24">
        <f>B24-B$2</f>
        <v>392</v>
      </c>
      <c r="D24" s="2"/>
      <c r="F24">
        <f>D24*E24</f>
        <v>0</v>
      </c>
      <c r="G24">
        <f>0.15+0.15*(H24)</f>
        <v>0.15</v>
      </c>
      <c r="H24">
        <f>F24/MAX(F$2:F$24)</f>
        <v>0</v>
      </c>
      <c r="I24">
        <f>(C24/C$10)*(10-0.18)</f>
        <v>8.768656036446469</v>
      </c>
      <c r="J24" s="7">
        <v>43709</v>
      </c>
    </row>
  </sheetData>
  <sortState xmlns:xlrd2="http://schemas.microsoft.com/office/spreadsheetml/2017/richdata2" ref="A2:F10">
    <sortCondition ref="C2:C1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2022-11-16T17:16:29Z</dcterms:created>
  <dcterms:modified xsi:type="dcterms:W3CDTF">2022-11-17T17:23:36Z</dcterms:modified>
</cp:coreProperties>
</file>