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5C044865-1BD8-4FFC-AF2F-95436D86AE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sonalityScore" sheetId="2" r:id="rId1"/>
    <sheet name="character A" sheetId="3" r:id="rId2"/>
    <sheet name="character 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4" l="1"/>
  <c r="F47" i="4"/>
  <c r="D47" i="4"/>
  <c r="B47" i="4"/>
  <c r="I46" i="4"/>
  <c r="G46" i="4"/>
  <c r="E46" i="4"/>
  <c r="C46" i="4"/>
  <c r="I45" i="4"/>
  <c r="G45" i="4"/>
  <c r="E45" i="4"/>
  <c r="C45" i="4"/>
  <c r="I44" i="4"/>
  <c r="G44" i="4"/>
  <c r="E44" i="4"/>
  <c r="C44" i="4"/>
  <c r="I43" i="4"/>
  <c r="G43" i="4"/>
  <c r="E43" i="4"/>
  <c r="C43" i="4"/>
  <c r="I42" i="4"/>
  <c r="G42" i="4"/>
  <c r="E42" i="4"/>
  <c r="C42" i="4"/>
  <c r="I41" i="4"/>
  <c r="G41" i="4"/>
  <c r="E41" i="4"/>
  <c r="C41" i="4"/>
  <c r="I40" i="4"/>
  <c r="G40" i="4"/>
  <c r="E40" i="4"/>
  <c r="C40" i="4"/>
  <c r="I39" i="4"/>
  <c r="G39" i="4"/>
  <c r="E39" i="4"/>
  <c r="C39" i="4"/>
  <c r="I38" i="4"/>
  <c r="G38" i="4"/>
  <c r="E38" i="4"/>
  <c r="C38" i="4"/>
  <c r="I37" i="4"/>
  <c r="G37" i="4"/>
  <c r="E37" i="4"/>
  <c r="C37" i="4"/>
  <c r="I36" i="4"/>
  <c r="G36" i="4"/>
  <c r="E36" i="4"/>
  <c r="C36" i="4"/>
  <c r="I35" i="4"/>
  <c r="G35" i="4"/>
  <c r="E35" i="4"/>
  <c r="C35" i="4"/>
  <c r="I34" i="4"/>
  <c r="G34" i="4"/>
  <c r="E34" i="4"/>
  <c r="C34" i="4"/>
  <c r="I33" i="4"/>
  <c r="G33" i="4"/>
  <c r="E33" i="4"/>
  <c r="C33" i="4"/>
  <c r="I32" i="4"/>
  <c r="G32" i="4"/>
  <c r="E32" i="4"/>
  <c r="C32" i="4"/>
  <c r="I31" i="4"/>
  <c r="G31" i="4"/>
  <c r="E31" i="4"/>
  <c r="C31" i="4"/>
  <c r="I30" i="4"/>
  <c r="G30" i="4"/>
  <c r="E30" i="4"/>
  <c r="C30" i="4"/>
  <c r="I29" i="4"/>
  <c r="G29" i="4"/>
  <c r="E29" i="4"/>
  <c r="C29" i="4"/>
  <c r="I28" i="4"/>
  <c r="G28" i="4"/>
  <c r="E28" i="4"/>
  <c r="C28" i="4"/>
  <c r="I27" i="4"/>
  <c r="G27" i="4"/>
  <c r="E27" i="4"/>
  <c r="C27" i="4"/>
  <c r="H23" i="4"/>
  <c r="F23" i="4"/>
  <c r="D23" i="4"/>
  <c r="B23" i="4"/>
  <c r="I22" i="4"/>
  <c r="G22" i="4"/>
  <c r="E22" i="4"/>
  <c r="C22" i="4"/>
  <c r="I21" i="4"/>
  <c r="G21" i="4"/>
  <c r="E21" i="4"/>
  <c r="C21" i="4"/>
  <c r="I20" i="4"/>
  <c r="G20" i="4"/>
  <c r="E20" i="4"/>
  <c r="C20" i="4"/>
  <c r="I19" i="4"/>
  <c r="G19" i="4"/>
  <c r="E19" i="4"/>
  <c r="C19" i="4"/>
  <c r="I18" i="4"/>
  <c r="G18" i="4"/>
  <c r="E18" i="4"/>
  <c r="C18" i="4"/>
  <c r="I17" i="4"/>
  <c r="G17" i="4"/>
  <c r="E17" i="4"/>
  <c r="C17" i="4"/>
  <c r="I16" i="4"/>
  <c r="G16" i="4"/>
  <c r="E16" i="4"/>
  <c r="C16" i="4"/>
  <c r="I15" i="4"/>
  <c r="G15" i="4"/>
  <c r="E15" i="4"/>
  <c r="C15" i="4"/>
  <c r="I14" i="4"/>
  <c r="G14" i="4"/>
  <c r="E14" i="4"/>
  <c r="C14" i="4"/>
  <c r="I13" i="4"/>
  <c r="G13" i="4"/>
  <c r="E13" i="4"/>
  <c r="C13" i="4"/>
  <c r="I12" i="4"/>
  <c r="G12" i="4"/>
  <c r="E12" i="4"/>
  <c r="C12" i="4"/>
  <c r="I11" i="4"/>
  <c r="G11" i="4"/>
  <c r="E11" i="4"/>
  <c r="C11" i="4"/>
  <c r="I10" i="4"/>
  <c r="G10" i="4"/>
  <c r="E10" i="4"/>
  <c r="C10" i="4"/>
  <c r="I9" i="4"/>
  <c r="G9" i="4"/>
  <c r="E9" i="4"/>
  <c r="C9" i="4"/>
  <c r="I8" i="4"/>
  <c r="G8" i="4"/>
  <c r="E8" i="4"/>
  <c r="C8" i="4"/>
  <c r="I7" i="4"/>
  <c r="G7" i="4"/>
  <c r="E7" i="4"/>
  <c r="C7" i="4"/>
  <c r="I6" i="4"/>
  <c r="G6" i="4"/>
  <c r="E6" i="4"/>
  <c r="C6" i="4"/>
  <c r="I5" i="4"/>
  <c r="G5" i="4"/>
  <c r="E5" i="4"/>
  <c r="C5" i="4"/>
  <c r="I4" i="4"/>
  <c r="G4" i="4"/>
  <c r="E4" i="4"/>
  <c r="C4" i="4"/>
  <c r="I3" i="4"/>
  <c r="G3" i="4"/>
  <c r="E3" i="4"/>
  <c r="C3" i="4"/>
  <c r="H48" i="3"/>
  <c r="F48" i="3"/>
  <c r="D48" i="3"/>
  <c r="B48" i="3"/>
  <c r="I47" i="3"/>
  <c r="G47" i="3"/>
  <c r="E47" i="3"/>
  <c r="C47" i="3"/>
  <c r="I46" i="3"/>
  <c r="G46" i="3"/>
  <c r="E46" i="3"/>
  <c r="C46" i="3"/>
  <c r="I45" i="3"/>
  <c r="G45" i="3"/>
  <c r="E45" i="3"/>
  <c r="C45" i="3"/>
  <c r="I44" i="3"/>
  <c r="G44" i="3"/>
  <c r="E44" i="3"/>
  <c r="C44" i="3"/>
  <c r="I43" i="3"/>
  <c r="G43" i="3"/>
  <c r="E43" i="3"/>
  <c r="C43" i="3"/>
  <c r="I42" i="3"/>
  <c r="G42" i="3"/>
  <c r="E42" i="3"/>
  <c r="C42" i="3"/>
  <c r="I41" i="3"/>
  <c r="G41" i="3"/>
  <c r="E41" i="3"/>
  <c r="C41" i="3"/>
  <c r="I40" i="3"/>
  <c r="G40" i="3"/>
  <c r="E40" i="3"/>
  <c r="C40" i="3"/>
  <c r="I39" i="3"/>
  <c r="G39" i="3"/>
  <c r="E39" i="3"/>
  <c r="C39" i="3"/>
  <c r="I38" i="3"/>
  <c r="G38" i="3"/>
  <c r="E38" i="3"/>
  <c r="C38" i="3"/>
  <c r="I37" i="3"/>
  <c r="G37" i="3"/>
  <c r="E37" i="3"/>
  <c r="C37" i="3"/>
  <c r="I36" i="3"/>
  <c r="G36" i="3"/>
  <c r="E36" i="3"/>
  <c r="C36" i="3"/>
  <c r="I35" i="3"/>
  <c r="G35" i="3"/>
  <c r="E35" i="3"/>
  <c r="C35" i="3"/>
  <c r="I34" i="3"/>
  <c r="G34" i="3"/>
  <c r="E34" i="3"/>
  <c r="C34" i="3"/>
  <c r="I33" i="3"/>
  <c r="G33" i="3"/>
  <c r="E33" i="3"/>
  <c r="C33" i="3"/>
  <c r="I32" i="3"/>
  <c r="G32" i="3"/>
  <c r="E32" i="3"/>
  <c r="C32" i="3"/>
  <c r="I31" i="3"/>
  <c r="G31" i="3"/>
  <c r="E31" i="3"/>
  <c r="C31" i="3"/>
  <c r="I30" i="3"/>
  <c r="G30" i="3"/>
  <c r="E30" i="3"/>
  <c r="C30" i="3"/>
  <c r="I29" i="3"/>
  <c r="G29" i="3"/>
  <c r="E29" i="3"/>
  <c r="C29" i="3"/>
  <c r="I28" i="3"/>
  <c r="G28" i="3"/>
  <c r="E28" i="3"/>
  <c r="C28" i="3"/>
  <c r="H23" i="3"/>
  <c r="F23" i="3"/>
  <c r="D23" i="3"/>
  <c r="B23" i="3"/>
  <c r="I22" i="3"/>
  <c r="G22" i="3"/>
  <c r="E22" i="3"/>
  <c r="C22" i="3"/>
  <c r="I21" i="3"/>
  <c r="G21" i="3"/>
  <c r="E21" i="3"/>
  <c r="C21" i="3"/>
  <c r="I20" i="3"/>
  <c r="G20" i="3"/>
  <c r="E20" i="3"/>
  <c r="C20" i="3"/>
  <c r="I19" i="3"/>
  <c r="G19" i="3"/>
  <c r="E19" i="3"/>
  <c r="C19" i="3"/>
  <c r="I18" i="3"/>
  <c r="G18" i="3"/>
  <c r="E18" i="3"/>
  <c r="C18" i="3"/>
  <c r="I17" i="3"/>
  <c r="G17" i="3"/>
  <c r="E17" i="3"/>
  <c r="C17" i="3"/>
  <c r="I16" i="3"/>
  <c r="G16" i="3"/>
  <c r="E16" i="3"/>
  <c r="C16" i="3"/>
  <c r="I15" i="3"/>
  <c r="G15" i="3"/>
  <c r="E15" i="3"/>
  <c r="C15" i="3"/>
  <c r="I14" i="3"/>
  <c r="G14" i="3"/>
  <c r="E14" i="3"/>
  <c r="C14" i="3"/>
  <c r="I13" i="3"/>
  <c r="G13" i="3"/>
  <c r="E13" i="3"/>
  <c r="C13" i="3"/>
  <c r="I12" i="3"/>
  <c r="G12" i="3"/>
  <c r="E12" i="3"/>
  <c r="C12" i="3"/>
  <c r="I11" i="3"/>
  <c r="G11" i="3"/>
  <c r="E11" i="3"/>
  <c r="C11" i="3"/>
  <c r="I10" i="3"/>
  <c r="G10" i="3"/>
  <c r="E10" i="3"/>
  <c r="C10" i="3"/>
  <c r="I9" i="3"/>
  <c r="G9" i="3"/>
  <c r="E9" i="3"/>
  <c r="C9" i="3"/>
  <c r="I8" i="3"/>
  <c r="G8" i="3"/>
  <c r="E8" i="3"/>
  <c r="C8" i="3"/>
  <c r="I7" i="3"/>
  <c r="G7" i="3"/>
  <c r="E7" i="3"/>
  <c r="C7" i="3"/>
  <c r="I6" i="3"/>
  <c r="G6" i="3"/>
  <c r="E6" i="3"/>
  <c r="C6" i="3"/>
  <c r="I5" i="3"/>
  <c r="G5" i="3"/>
  <c r="E5" i="3"/>
  <c r="C5" i="3"/>
  <c r="I4" i="3"/>
  <c r="G4" i="3"/>
  <c r="E4" i="3"/>
  <c r="C4" i="3"/>
  <c r="I3" i="3"/>
  <c r="G3" i="3"/>
  <c r="E3" i="3"/>
  <c r="C3" i="3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H47" i="2" l="1"/>
  <c r="F47" i="2"/>
  <c r="D47" i="2"/>
  <c r="B47" i="2"/>
  <c r="H23" i="2"/>
  <c r="F23" i="2"/>
  <c r="D23" i="2"/>
  <c r="B23" i="2"/>
</calcChain>
</file>

<file path=xl/sharedStrings.xml><?xml version="1.0" encoding="utf-8"?>
<sst xmlns="http://schemas.openxmlformats.org/spreadsheetml/2006/main" count="518" uniqueCount="166">
  <si>
    <t>STRENGTHS</t>
  </si>
  <si>
    <t>Popular Sanguine</t>
  </si>
  <si>
    <t>Powerful Choleric</t>
  </si>
  <si>
    <t>Animated</t>
  </si>
  <si>
    <t>Playful</t>
  </si>
  <si>
    <t>Sociable</t>
  </si>
  <si>
    <t>Convincing</t>
  </si>
  <si>
    <t>Refreshing</t>
  </si>
  <si>
    <t>Spirited</t>
  </si>
  <si>
    <t>Promoter</t>
  </si>
  <si>
    <t>Spontaneous</t>
  </si>
  <si>
    <t>Optimistic</t>
  </si>
  <si>
    <t>Funny</t>
  </si>
  <si>
    <t>Delightful</t>
  </si>
  <si>
    <t>Cheerful</t>
  </si>
  <si>
    <t>Inspiring</t>
  </si>
  <si>
    <t>Demonstrative</t>
  </si>
  <si>
    <t>Mixes easily</t>
  </si>
  <si>
    <t>Talker</t>
  </si>
  <si>
    <t>Lively</t>
  </si>
  <si>
    <t>Cute</t>
  </si>
  <si>
    <t>Popular</t>
  </si>
  <si>
    <t>Bouncy</t>
  </si>
  <si>
    <t>Perfect Melancholy</t>
  </si>
  <si>
    <t>Peaceful Phlegmatic</t>
  </si>
  <si>
    <t>Adventurous</t>
  </si>
  <si>
    <t>Persuasive</t>
  </si>
  <si>
    <t>Strong-willed</t>
  </si>
  <si>
    <t>Competitive</t>
  </si>
  <si>
    <t>Resourceful</t>
  </si>
  <si>
    <t>Self-reliant</t>
  </si>
  <si>
    <t>Positive</t>
  </si>
  <si>
    <t>Sure</t>
  </si>
  <si>
    <t>Outspoken</t>
  </si>
  <si>
    <t>Forceful</t>
  </si>
  <si>
    <t>Daring</t>
  </si>
  <si>
    <t>Confident</t>
  </si>
  <si>
    <t>Independent</t>
  </si>
  <si>
    <t>Decisive</t>
  </si>
  <si>
    <t>Mover</t>
  </si>
  <si>
    <t>Tenacious</t>
  </si>
  <si>
    <t>Leader</t>
  </si>
  <si>
    <t>Chief</t>
  </si>
  <si>
    <t>Productive</t>
  </si>
  <si>
    <t>Bold</t>
  </si>
  <si>
    <t>Analytical</t>
  </si>
  <si>
    <t>Persistent</t>
  </si>
  <si>
    <t>Self-sacrificing</t>
  </si>
  <si>
    <t>Considerate</t>
  </si>
  <si>
    <t>Respectful</t>
  </si>
  <si>
    <t>Sensitive</t>
  </si>
  <si>
    <t>Planner</t>
  </si>
  <si>
    <t>Scheduled</t>
  </si>
  <si>
    <t>Orderly</t>
  </si>
  <si>
    <t>Faithful</t>
  </si>
  <si>
    <t>Detailed</t>
  </si>
  <si>
    <t>Cultured</t>
  </si>
  <si>
    <t>Idealistic</t>
  </si>
  <si>
    <t>Deep</t>
  </si>
  <si>
    <t>Musical</t>
  </si>
  <si>
    <t>Thoughtful</t>
  </si>
  <si>
    <t>Loyal</t>
  </si>
  <si>
    <t>Chartmaker</t>
  </si>
  <si>
    <t>Perfectionist</t>
  </si>
  <si>
    <t>Behaved</t>
  </si>
  <si>
    <t>Adaptable</t>
  </si>
  <si>
    <t>Peaceful</t>
  </si>
  <si>
    <t>Submissive</t>
  </si>
  <si>
    <t>Controlled</t>
  </si>
  <si>
    <t>Reserved</t>
  </si>
  <si>
    <t>Satisfied</t>
  </si>
  <si>
    <t>Patient</t>
  </si>
  <si>
    <t>Shy</t>
  </si>
  <si>
    <t>Obliging</t>
  </si>
  <si>
    <t>Friendly</t>
  </si>
  <si>
    <t>Diplomatic</t>
  </si>
  <si>
    <t>Consistent</t>
  </si>
  <si>
    <t>Inoffensive</t>
  </si>
  <si>
    <t>Dry humor</t>
  </si>
  <si>
    <t>Mediator</t>
  </si>
  <si>
    <t>Tolerant</t>
  </si>
  <si>
    <t>Listener</t>
  </si>
  <si>
    <t>Contented</t>
  </si>
  <si>
    <t>Pleasant</t>
  </si>
  <si>
    <t>Balanced</t>
  </si>
  <si>
    <t>Brassy</t>
  </si>
  <si>
    <t>Undisciplined</t>
  </si>
  <si>
    <t>Repetitious</t>
  </si>
  <si>
    <t>Forgetful</t>
  </si>
  <si>
    <t>Interrupts</t>
  </si>
  <si>
    <t>Unpredictable</t>
  </si>
  <si>
    <t>Haphazard</t>
  </si>
  <si>
    <t>Permissive</t>
  </si>
  <si>
    <t>Angered easily</t>
  </si>
  <si>
    <t>Naïve</t>
  </si>
  <si>
    <t>Wants credit</t>
  </si>
  <si>
    <t>Talkative</t>
  </si>
  <si>
    <t>Disorganized</t>
  </si>
  <si>
    <t>Inconsistent</t>
  </si>
  <si>
    <t>Messy</t>
  </si>
  <si>
    <t>Show-off</t>
  </si>
  <si>
    <t>Loud</t>
  </si>
  <si>
    <t>Scatterbrained</t>
  </si>
  <si>
    <t>Restless</t>
  </si>
  <si>
    <t>Changeable</t>
  </si>
  <si>
    <t>Bossy</t>
  </si>
  <si>
    <t>Unsympathetic</t>
  </si>
  <si>
    <t>Resistant</t>
  </si>
  <si>
    <t>Frank</t>
  </si>
  <si>
    <t>Impatient</t>
  </si>
  <si>
    <t>Unaffectionate</t>
  </si>
  <si>
    <t>Headstrong</t>
  </si>
  <si>
    <t>Proud</t>
  </si>
  <si>
    <t>Argumentative</t>
  </si>
  <si>
    <t>Nervy</t>
  </si>
  <si>
    <t>Workaholic</t>
  </si>
  <si>
    <t>Tactless</t>
  </si>
  <si>
    <t>Domineering</t>
  </si>
  <si>
    <t>Intolerant</t>
  </si>
  <si>
    <t>Manipulative</t>
  </si>
  <si>
    <t>Stubborn</t>
  </si>
  <si>
    <t>Lord over others</t>
  </si>
  <si>
    <t>Short-tempered</t>
  </si>
  <si>
    <t>Rash</t>
  </si>
  <si>
    <t>Crafty</t>
  </si>
  <si>
    <t>Bashful</t>
  </si>
  <si>
    <t>Unforgiving</t>
  </si>
  <si>
    <t>Resentful</t>
  </si>
  <si>
    <t>Fussy</t>
  </si>
  <si>
    <t>Insecure</t>
  </si>
  <si>
    <t>Unpopular</t>
  </si>
  <si>
    <t>Hard to please</t>
  </si>
  <si>
    <t>Pessimistic</t>
  </si>
  <si>
    <t>Alienated</t>
  </si>
  <si>
    <t>Negative attitude</t>
  </si>
  <si>
    <t>Withdrawn</t>
  </si>
  <si>
    <t>Too sensitive</t>
  </si>
  <si>
    <t>Depressed</t>
  </si>
  <si>
    <t>Introvert</t>
  </si>
  <si>
    <t>Moody</t>
  </si>
  <si>
    <t>Skeptical</t>
  </si>
  <si>
    <t>Loner</t>
  </si>
  <si>
    <t>Suspicious</t>
  </si>
  <si>
    <t>Revengeful</t>
  </si>
  <si>
    <t>Critical</t>
  </si>
  <si>
    <t>Blank</t>
  </si>
  <si>
    <t>Unenthusiastic</t>
  </si>
  <si>
    <t>Reticent</t>
  </si>
  <si>
    <t>Fearful</t>
  </si>
  <si>
    <t>Indecisive</t>
  </si>
  <si>
    <t>Uninvolved</t>
  </si>
  <si>
    <t>Hesitant</t>
  </si>
  <si>
    <t>Plain</t>
  </si>
  <si>
    <t>Aimless</t>
  </si>
  <si>
    <t>Nonchalant</t>
  </si>
  <si>
    <t>Worrier</t>
  </si>
  <si>
    <t>Timid</t>
  </si>
  <si>
    <t>Doubtful</t>
  </si>
  <si>
    <t>Indifferent</t>
  </si>
  <si>
    <t>Mumbles</t>
  </si>
  <si>
    <t>Slow</t>
  </si>
  <si>
    <t>Lazy</t>
  </si>
  <si>
    <t>Sluggish</t>
  </si>
  <si>
    <t>Reluctant</t>
  </si>
  <si>
    <t>Compromising</t>
  </si>
  <si>
    <t>WEAKNESSES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</si>
</sst>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opLeftCell="A19" zoomScale="110" zoomScaleNormal="110" workbookViewId="0">
      <selection activeCell="O23" sqref="O23"/>
    </sheetView>
  </sheetViews>
  <sheetFormatPr defaultRowHeight="14.4" x14ac:dyDescent="0.3"/>
  <cols>
    <col min="1" max="1" width="3.88671875" style="1" customWidth="1"/>
    <col min="2" max="2" width="4.109375" style="1" customWidth="1"/>
    <col min="3" max="3" width="16.88671875" style="1" customWidth="1"/>
    <col min="4" max="4" width="4.109375" style="1" customWidth="1"/>
    <col min="5" max="5" width="16.88671875" style="1" customWidth="1"/>
    <col min="6" max="6" width="4.109375" style="1" customWidth="1"/>
    <col min="7" max="7" width="16.88671875" style="1" customWidth="1"/>
    <col min="8" max="8" width="4.109375" style="1" customWidth="1"/>
    <col min="9" max="9" width="16.88671875" style="1" customWidth="1"/>
    <col min="11" max="14" width="14.88671875" hidden="1" customWidth="1"/>
  </cols>
  <sheetData>
    <row r="1" spans="1:14" ht="18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4" x14ac:dyDescent="0.3">
      <c r="A2" s="2"/>
      <c r="B2" s="7" t="s">
        <v>1</v>
      </c>
      <c r="C2" s="7"/>
      <c r="D2" s="7" t="s">
        <v>2</v>
      </c>
      <c r="E2" s="7"/>
      <c r="F2" s="7" t="s">
        <v>23</v>
      </c>
      <c r="G2" s="7"/>
      <c r="H2" s="7" t="s">
        <v>24</v>
      </c>
      <c r="I2" s="7"/>
    </row>
    <row r="3" spans="1:14" x14ac:dyDescent="0.3">
      <c r="A3" s="3">
        <v>1</v>
      </c>
      <c r="B3" s="5"/>
      <c r="C3" s="3" t="str">
        <f>HYPERLINK("http://www.dictionary.com/browse/Animated?s=t",K3)</f>
        <v>Animated</v>
      </c>
      <c r="D3" s="5"/>
      <c r="E3" s="3" t="str">
        <f>HYPERLINK("http://www.dictionary.com/browse/Adventurous?s=t",L3)</f>
        <v>Adventurous</v>
      </c>
      <c r="F3" s="5"/>
      <c r="G3" s="3" t="str">
        <f>HYPERLINK("http://www.dictionary.com/browse/Analytical?s=t",M3)</f>
        <v>Analytical</v>
      </c>
      <c r="H3" s="5"/>
      <c r="I3" s="3" t="str">
        <f>HYPERLINK("http://www.dictionary.com/browse/Adaptable?s=t",N3)</f>
        <v>Adaptable</v>
      </c>
      <c r="K3" s="3" t="s">
        <v>3</v>
      </c>
      <c r="L3" s="3" t="s">
        <v>25</v>
      </c>
      <c r="M3" s="3" t="s">
        <v>45</v>
      </c>
      <c r="N3" s="3" t="s">
        <v>65</v>
      </c>
    </row>
    <row r="4" spans="1:14" x14ac:dyDescent="0.3">
      <c r="A4" s="4">
        <v>2</v>
      </c>
      <c r="B4" s="6"/>
      <c r="C4" s="4" t="str">
        <f>HYPERLINK("http://www.dictionary.com/browse/Playful?s=t",K4)</f>
        <v>Playful</v>
      </c>
      <c r="D4" s="6"/>
      <c r="E4" s="4" t="str">
        <f>HYPERLINK("http://www.dictionary.com/browse/Persuasive?s=t",L4)</f>
        <v>Persuasive</v>
      </c>
      <c r="F4" s="6"/>
      <c r="G4" s="4" t="str">
        <f>HYPERLINK("http://www.dictionary.com/browse/Persistent?s=t",M4)</f>
        <v>Persistent</v>
      </c>
      <c r="H4" s="6"/>
      <c r="I4" s="4" t="str">
        <f>HYPERLINK("http://www.dictionary.com/browse/Peaceful?s=t",N4)</f>
        <v>Peaceful</v>
      </c>
      <c r="K4" s="4" t="s">
        <v>4</v>
      </c>
      <c r="L4" s="4" t="s">
        <v>26</v>
      </c>
      <c r="M4" s="4" t="s">
        <v>46</v>
      </c>
      <c r="N4" s="4" t="s">
        <v>66</v>
      </c>
    </row>
    <row r="5" spans="1:14" x14ac:dyDescent="0.3">
      <c r="A5" s="3">
        <v>3</v>
      </c>
      <c r="B5" s="5"/>
      <c r="C5" s="3" t="str">
        <f>HYPERLINK("http://www.dictionary.com/browse/Sociable?s=t",K5)</f>
        <v>Sociable</v>
      </c>
      <c r="D5" s="5"/>
      <c r="E5" s="3" t="str">
        <f>HYPERLINK("http://www.dictionary.com/browse/Strong-willed?s=t",L5)</f>
        <v>Strong-willed</v>
      </c>
      <c r="F5" s="5"/>
      <c r="G5" s="3" t="str">
        <f>HYPERLINK("http://www.dictionary.com/browse/Self-sacrificing?s=t",M5)</f>
        <v>Self-sacrificing</v>
      </c>
      <c r="H5" s="5"/>
      <c r="I5" s="3" t="str">
        <f>HYPERLINK("http://www.dictionary.com/browse/Submissive?s=t",N5)</f>
        <v>Submissive</v>
      </c>
      <c r="K5" s="3" t="s">
        <v>5</v>
      </c>
      <c r="L5" s="3" t="s">
        <v>27</v>
      </c>
      <c r="M5" s="3" t="s">
        <v>47</v>
      </c>
      <c r="N5" s="3" t="s">
        <v>67</v>
      </c>
    </row>
    <row r="6" spans="1:14" x14ac:dyDescent="0.3">
      <c r="A6" s="4">
        <v>4</v>
      </c>
      <c r="B6" s="6"/>
      <c r="C6" s="4" t="str">
        <f>HYPERLINK("http://www.dictionary.com/browse/Convincing?s=t",K6)</f>
        <v>Convincing</v>
      </c>
      <c r="D6" s="6"/>
      <c r="E6" s="4" t="str">
        <f>HYPERLINK("http://www.dictionary.com/browse/Competitive?s=t",L6)</f>
        <v>Competitive</v>
      </c>
      <c r="F6" s="6"/>
      <c r="G6" s="4" t="str">
        <f>HYPERLINK("http://www.dictionary.com/browse/Considerate?s=t",M6)</f>
        <v>Considerate</v>
      </c>
      <c r="H6" s="6"/>
      <c r="I6" s="4" t="str">
        <f>HYPERLINK("http://www.dictionary.com/browse/Controlled?s=t",N6)</f>
        <v>Controlled</v>
      </c>
      <c r="K6" s="4" t="s">
        <v>6</v>
      </c>
      <c r="L6" s="4" t="s">
        <v>28</v>
      </c>
      <c r="M6" s="4" t="s">
        <v>48</v>
      </c>
      <c r="N6" s="4" t="s">
        <v>68</v>
      </c>
    </row>
    <row r="7" spans="1:14" x14ac:dyDescent="0.3">
      <c r="A7" s="3">
        <v>5</v>
      </c>
      <c r="B7" s="5"/>
      <c r="C7" s="3" t="str">
        <f>HYPERLINK("http://www.dictionary.com/browse/Refreshing?s=t",K7)</f>
        <v>Refreshing</v>
      </c>
      <c r="D7" s="5"/>
      <c r="E7" s="3" t="str">
        <f>HYPERLINK("http://www.dictionary.com/browse/Resourceful?s=t",L7)</f>
        <v>Resourceful</v>
      </c>
      <c r="F7" s="5"/>
      <c r="G7" s="3" t="str">
        <f>HYPERLINK("http://www.dictionary.com/browse/Respectful?s=t",M7)</f>
        <v>Respectful</v>
      </c>
      <c r="H7" s="5"/>
      <c r="I7" s="3" t="str">
        <f>HYPERLINK("http://www.dictionary.com/browse/Reserved?s=t",N7)</f>
        <v>Reserved</v>
      </c>
      <c r="K7" s="3" t="s">
        <v>7</v>
      </c>
      <c r="L7" s="3" t="s">
        <v>29</v>
      </c>
      <c r="M7" s="3" t="s">
        <v>49</v>
      </c>
      <c r="N7" s="3" t="s">
        <v>69</v>
      </c>
    </row>
    <row r="8" spans="1:14" x14ac:dyDescent="0.3">
      <c r="A8" s="4">
        <v>6</v>
      </c>
      <c r="B8" s="6"/>
      <c r="C8" s="4" t="str">
        <f>HYPERLINK("http://www.dictionary.com/browse/Spirited?s=t",K8)</f>
        <v>Spirited</v>
      </c>
      <c r="D8" s="6"/>
      <c r="E8" s="4" t="str">
        <f>HYPERLINK("http://www.dictionary.com/browse/Self-reliant?s=t",L8)</f>
        <v>Self-reliant</v>
      </c>
      <c r="F8" s="6"/>
      <c r="G8" s="4" t="str">
        <f>HYPERLINK("http://www.dictionary.com/browse/Sensitive?s=t",M8)</f>
        <v>Sensitive</v>
      </c>
      <c r="H8" s="6"/>
      <c r="I8" s="4" t="str">
        <f>HYPERLINK("http://www.dictionary.com/browse/Satisfied?s=t",N8)</f>
        <v>Satisfied</v>
      </c>
      <c r="K8" s="4" t="s">
        <v>8</v>
      </c>
      <c r="L8" s="4" t="s">
        <v>30</v>
      </c>
      <c r="M8" s="4" t="s">
        <v>50</v>
      </c>
      <c r="N8" s="4" t="s">
        <v>70</v>
      </c>
    </row>
    <row r="9" spans="1:14" x14ac:dyDescent="0.3">
      <c r="A9" s="3">
        <v>7</v>
      </c>
      <c r="B9" s="5"/>
      <c r="C9" s="3" t="str">
        <f>HYPERLINK("http://www.dictionary.com/browse/Promoter?s=t",K9)</f>
        <v>Promoter</v>
      </c>
      <c r="D9" s="5"/>
      <c r="E9" s="3" t="str">
        <f>HYPERLINK("http://www.dictionary.com/browse/Positive?s=t",L9)</f>
        <v>Positive</v>
      </c>
      <c r="F9" s="5"/>
      <c r="G9" s="3" t="str">
        <f>HYPERLINK("http://www.dictionary.com/browse/Planner?s=t",M9)</f>
        <v>Planner</v>
      </c>
      <c r="H9" s="5"/>
      <c r="I9" s="3" t="str">
        <f>HYPERLINK("http://www.dictionary.com/browse/Patient?s=t",N9)</f>
        <v>Patient</v>
      </c>
      <c r="K9" s="3" t="s">
        <v>9</v>
      </c>
      <c r="L9" s="3" t="s">
        <v>31</v>
      </c>
      <c r="M9" s="3" t="s">
        <v>51</v>
      </c>
      <c r="N9" s="3" t="s">
        <v>71</v>
      </c>
    </row>
    <row r="10" spans="1:14" x14ac:dyDescent="0.3">
      <c r="A10" s="4">
        <v>8</v>
      </c>
      <c r="B10" s="6"/>
      <c r="C10" s="4" t="str">
        <f>HYPERLINK("http://www.dictionary.com/browse/Spontaneous?s=t",K10)</f>
        <v>Spontaneous</v>
      </c>
      <c r="D10" s="6"/>
      <c r="E10" s="4" t="str">
        <f>HYPERLINK("http://www.dictionary.com/browse/Sure?s=t",L10)</f>
        <v>Sure</v>
      </c>
      <c r="F10" s="6"/>
      <c r="G10" s="4" t="str">
        <f>HYPERLINK("http://www.dictionary.com/browse/Scheduled?s=t",M10)</f>
        <v>Scheduled</v>
      </c>
      <c r="H10" s="6"/>
      <c r="I10" s="4" t="str">
        <f>HYPERLINK("http://www.dictionary.com/browse/Shy?s=t",N10)</f>
        <v>Shy</v>
      </c>
      <c r="K10" s="4" t="s">
        <v>10</v>
      </c>
      <c r="L10" s="4" t="s">
        <v>32</v>
      </c>
      <c r="M10" s="4" t="s">
        <v>52</v>
      </c>
      <c r="N10" s="4" t="s">
        <v>72</v>
      </c>
    </row>
    <row r="11" spans="1:14" x14ac:dyDescent="0.3">
      <c r="A11" s="3">
        <v>9</v>
      </c>
      <c r="B11" s="5"/>
      <c r="C11" s="3" t="str">
        <f>HYPERLINK("http://www.dictionary.com/browse/Optimistic?s=t",K11)</f>
        <v>Optimistic</v>
      </c>
      <c r="D11" s="5"/>
      <c r="E11" s="3" t="str">
        <f>HYPERLINK("http://www.dictionary.com/browse/Outspoken?s=t",L11)</f>
        <v>Outspoken</v>
      </c>
      <c r="F11" s="5"/>
      <c r="G11" s="3" t="str">
        <f>HYPERLINK("http://www.dictionary.com/browse/Orderly?s=t",M11)</f>
        <v>Orderly</v>
      </c>
      <c r="H11" s="5"/>
      <c r="I11" s="3" t="str">
        <f>HYPERLINK("http://www.dictionary.com/browse/Obliging?s=t",N11)</f>
        <v>Obliging</v>
      </c>
      <c r="K11" s="3" t="s">
        <v>11</v>
      </c>
      <c r="L11" s="3" t="s">
        <v>33</v>
      </c>
      <c r="M11" s="3" t="s">
        <v>53</v>
      </c>
      <c r="N11" s="3" t="s">
        <v>73</v>
      </c>
    </row>
    <row r="12" spans="1:14" x14ac:dyDescent="0.3">
      <c r="A12" s="4">
        <v>10</v>
      </c>
      <c r="B12" s="6"/>
      <c r="C12" s="4" t="str">
        <f>HYPERLINK("http://www.dictionary.com/browse/Funny?s=t",K12)</f>
        <v>Funny</v>
      </c>
      <c r="D12" s="6"/>
      <c r="E12" s="4" t="str">
        <f>HYPERLINK("http://www.dictionary.com/browse/Forceful?s=t",L12)</f>
        <v>Forceful</v>
      </c>
      <c r="F12" s="6"/>
      <c r="G12" s="4" t="str">
        <f>HYPERLINK("http://www.dictionary.com/browse/Faithful?s=t",M12)</f>
        <v>Faithful</v>
      </c>
      <c r="H12" s="6"/>
      <c r="I12" s="4" t="str">
        <f>HYPERLINK("http://www.dictionary.com/browse/Friendly?s=t",N12)</f>
        <v>Friendly</v>
      </c>
      <c r="K12" s="4" t="s">
        <v>12</v>
      </c>
      <c r="L12" s="4" t="s">
        <v>34</v>
      </c>
      <c r="M12" s="4" t="s">
        <v>54</v>
      </c>
      <c r="N12" s="4" t="s">
        <v>74</v>
      </c>
    </row>
    <row r="13" spans="1:14" x14ac:dyDescent="0.3">
      <c r="A13" s="3">
        <v>11</v>
      </c>
      <c r="B13" s="5"/>
      <c r="C13" s="3" t="str">
        <f>HYPERLINK("http://www.dictionary.com/browse/Delightful?s=t",K13)</f>
        <v>Delightful</v>
      </c>
      <c r="D13" s="5"/>
      <c r="E13" s="3" t="str">
        <f>HYPERLINK("http://www.dictionary.com/browse/Daring?s=t",L13)</f>
        <v>Daring</v>
      </c>
      <c r="F13" s="5"/>
      <c r="G13" s="3" t="str">
        <f>HYPERLINK("http://www.dictionary.com/browse/Detailed?s=t",M13)</f>
        <v>Detailed</v>
      </c>
      <c r="H13" s="5"/>
      <c r="I13" s="3" t="str">
        <f>HYPERLINK("http://www.dictionary.com/browse/Diplomatic?s=t",N13)</f>
        <v>Diplomatic</v>
      </c>
      <c r="K13" s="3" t="s">
        <v>13</v>
      </c>
      <c r="L13" s="3" t="s">
        <v>35</v>
      </c>
      <c r="M13" s="3" t="s">
        <v>55</v>
      </c>
      <c r="N13" s="3" t="s">
        <v>75</v>
      </c>
    </row>
    <row r="14" spans="1:14" x14ac:dyDescent="0.3">
      <c r="A14" s="4">
        <v>12</v>
      </c>
      <c r="B14" s="6"/>
      <c r="C14" s="4" t="str">
        <f>HYPERLINK("http://www.dictionary.com/browse/Cheerful?s=t",K14)</f>
        <v>Cheerful</v>
      </c>
      <c r="D14" s="6"/>
      <c r="E14" s="4" t="str">
        <f>HYPERLINK("http://www.dictionary.com/browse/Confident?s=t",L14)</f>
        <v>Confident</v>
      </c>
      <c r="F14" s="6"/>
      <c r="G14" s="4" t="str">
        <f>HYPERLINK("http://www.dictionary.com/browse/Cultured?s=t",M14)</f>
        <v>Cultured</v>
      </c>
      <c r="H14" s="6"/>
      <c r="I14" s="4" t="str">
        <f>HYPERLINK("http://www.dictionary.com/browse/Consistent?s=t",N14)</f>
        <v>Consistent</v>
      </c>
      <c r="K14" s="4" t="s">
        <v>14</v>
      </c>
      <c r="L14" s="4" t="s">
        <v>36</v>
      </c>
      <c r="M14" s="4" t="s">
        <v>56</v>
      </c>
      <c r="N14" s="4" t="s">
        <v>76</v>
      </c>
    </row>
    <row r="15" spans="1:14" x14ac:dyDescent="0.3">
      <c r="A15" s="3">
        <v>13</v>
      </c>
      <c r="B15" s="5"/>
      <c r="C15" s="3" t="str">
        <f>HYPERLINK("http://www.dictionary.com/browse/Inspiring?s=t",K15)</f>
        <v>Inspiring</v>
      </c>
      <c r="D15" s="5"/>
      <c r="E15" s="3" t="str">
        <f>HYPERLINK("http://www.dictionary.com/browse/Independent?s=t",L15)</f>
        <v>Independent</v>
      </c>
      <c r="F15" s="5"/>
      <c r="G15" s="3" t="str">
        <f>HYPERLINK("http://www.dictionary.com/browse/Idealistic?s=t",M15)</f>
        <v>Idealistic</v>
      </c>
      <c r="H15" s="5"/>
      <c r="I15" s="3" t="str">
        <f>HYPERLINK("http://www.dictionary.com/browse/Inoffensive?s=t",N15)</f>
        <v>Inoffensive</v>
      </c>
      <c r="K15" s="3" t="s">
        <v>15</v>
      </c>
      <c r="L15" s="3" t="s">
        <v>37</v>
      </c>
      <c r="M15" s="3" t="s">
        <v>57</v>
      </c>
      <c r="N15" s="3" t="s">
        <v>77</v>
      </c>
    </row>
    <row r="16" spans="1:14" x14ac:dyDescent="0.3">
      <c r="A16" s="4">
        <v>14</v>
      </c>
      <c r="B16" s="6"/>
      <c r="C16" s="4" t="str">
        <f>HYPERLINK("http://www.dictionary.com/browse/Demonstrative?s=t",K16)</f>
        <v>Demonstrative</v>
      </c>
      <c r="D16" s="6"/>
      <c r="E16" s="4" t="str">
        <f>HYPERLINK("http://www.dictionary.com/browse/Decisive?s=t",L16)</f>
        <v>Decisive</v>
      </c>
      <c r="F16" s="6"/>
      <c r="G16" s="4" t="str">
        <f>HYPERLINK("http://www.dictionary.com/browse/Deep?s=t",M16)</f>
        <v>Deep</v>
      </c>
      <c r="H16" s="6"/>
      <c r="I16" s="4" t="str">
        <f>HYPERLINK("http://www.dictionary.com/browse/Dry humor?s=t",N16)</f>
        <v>Dry humor</v>
      </c>
      <c r="K16" s="4" t="s">
        <v>16</v>
      </c>
      <c r="L16" s="4" t="s">
        <v>38</v>
      </c>
      <c r="M16" s="4" t="s">
        <v>58</v>
      </c>
      <c r="N16" s="4" t="s">
        <v>78</v>
      </c>
    </row>
    <row r="17" spans="1:14" x14ac:dyDescent="0.3">
      <c r="A17" s="3">
        <v>15</v>
      </c>
      <c r="B17" s="5"/>
      <c r="C17" s="3" t="str">
        <f>HYPERLINK("http://www.dictionary.com/browse/Mixes easily?s=t",K17)</f>
        <v>Mixes easily</v>
      </c>
      <c r="D17" s="5"/>
      <c r="E17" s="3" t="str">
        <f>HYPERLINK("http://www.dictionary.com/browse/Mover?s=t",L17)</f>
        <v>Mover</v>
      </c>
      <c r="F17" s="5"/>
      <c r="G17" s="3" t="str">
        <f>HYPERLINK("http://www.dictionary.com/browse/Musical?s=t",M17)</f>
        <v>Musical</v>
      </c>
      <c r="H17" s="5"/>
      <c r="I17" s="3" t="str">
        <f>HYPERLINK("http://www.dictionary.com/browse/Mediator?s=t",N17)</f>
        <v>Mediator</v>
      </c>
      <c r="K17" s="3" t="s">
        <v>17</v>
      </c>
      <c r="L17" s="3" t="s">
        <v>39</v>
      </c>
      <c r="M17" s="3" t="s">
        <v>59</v>
      </c>
      <c r="N17" s="3" t="s">
        <v>79</v>
      </c>
    </row>
    <row r="18" spans="1:14" x14ac:dyDescent="0.3">
      <c r="A18" s="4">
        <v>16</v>
      </c>
      <c r="B18" s="6"/>
      <c r="C18" s="4" t="str">
        <f>HYPERLINK("http://www.dictionary.com/browse/Talker?s=t",K18)</f>
        <v>Talker</v>
      </c>
      <c r="D18" s="6"/>
      <c r="E18" s="4" t="str">
        <f>HYPERLINK("http://www.dictionary.com/browse/Tenacious?s=t",L18)</f>
        <v>Tenacious</v>
      </c>
      <c r="F18" s="6"/>
      <c r="G18" s="4" t="str">
        <f>HYPERLINK("http://www.dictionary.com/browse/Thoughtful?s=t",M18)</f>
        <v>Thoughtful</v>
      </c>
      <c r="H18" s="6"/>
      <c r="I18" s="4" t="str">
        <f>HYPERLINK("http://www.dictionary.com/browse/Tolerant?s=t",N18)</f>
        <v>Tolerant</v>
      </c>
      <c r="K18" s="4" t="s">
        <v>18</v>
      </c>
      <c r="L18" s="4" t="s">
        <v>40</v>
      </c>
      <c r="M18" s="4" t="s">
        <v>60</v>
      </c>
      <c r="N18" s="4" t="s">
        <v>80</v>
      </c>
    </row>
    <row r="19" spans="1:14" x14ac:dyDescent="0.3">
      <c r="A19" s="3">
        <v>17</v>
      </c>
      <c r="B19" s="5"/>
      <c r="C19" s="3" t="str">
        <f>HYPERLINK("http://www.dictionary.com/browse/Lively?s=t",K19)</f>
        <v>Lively</v>
      </c>
      <c r="D19" s="5"/>
      <c r="E19" s="3" t="str">
        <f>HYPERLINK("http://www.dictionary.com/browse/Leader?s=t",L19)</f>
        <v>Leader</v>
      </c>
      <c r="F19" s="5"/>
      <c r="G19" s="3" t="str">
        <f>HYPERLINK("http://www.dictionary.com/browse/Loyal?s=t",M19)</f>
        <v>Loyal</v>
      </c>
      <c r="H19" s="5"/>
      <c r="I19" s="3" t="str">
        <f>HYPERLINK("http://www.dictionary.com/browse/Listener?s=t",N19)</f>
        <v>Listener</v>
      </c>
      <c r="K19" s="3" t="s">
        <v>19</v>
      </c>
      <c r="L19" s="3" t="s">
        <v>41</v>
      </c>
      <c r="M19" s="3" t="s">
        <v>61</v>
      </c>
      <c r="N19" s="3" t="s">
        <v>81</v>
      </c>
    </row>
    <row r="20" spans="1:14" x14ac:dyDescent="0.3">
      <c r="A20" s="4">
        <v>18</v>
      </c>
      <c r="B20" s="6"/>
      <c r="C20" s="4" t="str">
        <f>HYPERLINK("http://www.dictionary.com/browse/Cute?s=t",K20)</f>
        <v>Cute</v>
      </c>
      <c r="D20" s="6"/>
      <c r="E20" s="4" t="str">
        <f>HYPERLINK("http://www.dictionary.com/browse/Chief?s=t",L20)</f>
        <v>Chief</v>
      </c>
      <c r="F20" s="6"/>
      <c r="G20" s="4" t="str">
        <f>HYPERLINK("http://www.dictionary.com/browse/Chartmaker?s=t",M20)</f>
        <v>Chartmaker</v>
      </c>
      <c r="H20" s="6"/>
      <c r="I20" s="4" t="str">
        <f>HYPERLINK("http://www.dictionary.com/browse/Contented?s=t",N20)</f>
        <v>Contented</v>
      </c>
      <c r="K20" s="4" t="s">
        <v>20</v>
      </c>
      <c r="L20" s="4" t="s">
        <v>42</v>
      </c>
      <c r="M20" s="4" t="s">
        <v>62</v>
      </c>
      <c r="N20" s="4" t="s">
        <v>82</v>
      </c>
    </row>
    <row r="21" spans="1:14" x14ac:dyDescent="0.3">
      <c r="A21" s="3">
        <v>19</v>
      </c>
      <c r="B21" s="5"/>
      <c r="C21" s="3" t="str">
        <f>HYPERLINK("http://www.dictionary.com/browse/Popular?s=t",K21)</f>
        <v>Popular</v>
      </c>
      <c r="D21" s="5"/>
      <c r="E21" s="3" t="str">
        <f>HYPERLINK("http://www.dictionary.com/browse/Productive?s=t",L21)</f>
        <v>Productive</v>
      </c>
      <c r="F21" s="5"/>
      <c r="G21" s="3" t="str">
        <f>HYPERLINK("http://www.dictionary.com/browse/Perfectionist?s=t",M21)</f>
        <v>Perfectionist</v>
      </c>
      <c r="H21" s="5"/>
      <c r="I21" s="3" t="str">
        <f>HYPERLINK("http://www.dictionary.com/browse/Pleasant?s=t",N21)</f>
        <v>Pleasant</v>
      </c>
      <c r="K21" s="3" t="s">
        <v>21</v>
      </c>
      <c r="L21" s="3" t="s">
        <v>43</v>
      </c>
      <c r="M21" s="3" t="s">
        <v>63</v>
      </c>
      <c r="N21" s="3" t="s">
        <v>83</v>
      </c>
    </row>
    <row r="22" spans="1:14" x14ac:dyDescent="0.3">
      <c r="A22" s="4">
        <v>20</v>
      </c>
      <c r="B22" s="6"/>
      <c r="C22" s="4" t="str">
        <f>HYPERLINK("http://www.dictionary.com/browse/Bouncy?s=t",K22)</f>
        <v>Bouncy</v>
      </c>
      <c r="D22" s="6"/>
      <c r="E22" s="4" t="str">
        <f>HYPERLINK("http://www.dictionary.com/browse/Bold?s=t",L22)</f>
        <v>Bold</v>
      </c>
      <c r="F22" s="6"/>
      <c r="G22" s="4" t="str">
        <f>HYPERLINK("http://www.dictionary.com/browse/Behaved?s=t",M22)</f>
        <v>Behaved</v>
      </c>
      <c r="H22" s="6"/>
      <c r="I22" s="4" t="str">
        <f>HYPERLINK("http://www.dictionary.com/browse/Balanced?s=t",N22)</f>
        <v>Balanced</v>
      </c>
      <c r="K22" s="4" t="s">
        <v>22</v>
      </c>
      <c r="L22" s="4" t="s">
        <v>44</v>
      </c>
      <c r="M22" s="4" t="s">
        <v>64</v>
      </c>
      <c r="N22" s="4" t="s">
        <v>84</v>
      </c>
    </row>
    <row r="23" spans="1:14" x14ac:dyDescent="0.3">
      <c r="B23" s="8">
        <f>SUM(B3:B22)</f>
        <v>0</v>
      </c>
      <c r="C23" s="9"/>
      <c r="D23" s="8">
        <f>SUM(D3:D22)</f>
        <v>0</v>
      </c>
      <c r="E23" s="9"/>
      <c r="F23" s="8">
        <f>SUM(F3:F22)</f>
        <v>0</v>
      </c>
      <c r="G23" s="9"/>
      <c r="H23" s="8">
        <f>SUM(H3:H22)</f>
        <v>0</v>
      </c>
      <c r="I23" s="9"/>
    </row>
    <row r="24" spans="1:14" ht="8.25" customHeight="1" x14ac:dyDescent="0.3"/>
    <row r="25" spans="1:14" ht="18" x14ac:dyDescent="0.3">
      <c r="A25" s="10" t="s">
        <v>165</v>
      </c>
      <c r="B25" s="10"/>
      <c r="C25" s="10"/>
      <c r="D25" s="10"/>
      <c r="E25" s="10"/>
      <c r="F25" s="10"/>
      <c r="G25" s="10"/>
      <c r="H25" s="10"/>
      <c r="I25" s="10"/>
    </row>
    <row r="26" spans="1:14" x14ac:dyDescent="0.3">
      <c r="A26" s="2"/>
      <c r="B26" s="7" t="s">
        <v>1</v>
      </c>
      <c r="C26" s="7"/>
      <c r="D26" s="7" t="s">
        <v>2</v>
      </c>
      <c r="E26" s="7"/>
      <c r="F26" s="7" t="s">
        <v>23</v>
      </c>
      <c r="G26" s="7"/>
      <c r="H26" s="7" t="s">
        <v>24</v>
      </c>
      <c r="I26" s="7"/>
    </row>
    <row r="27" spans="1:14" x14ac:dyDescent="0.3">
      <c r="A27" s="3">
        <v>1</v>
      </c>
      <c r="B27" s="5"/>
      <c r="C27" s="3" t="str">
        <f>HYPERLINK("http://www.dictionary.com/browse/Brassy?s=t",K27)</f>
        <v>Brassy</v>
      </c>
      <c r="D27" s="5"/>
      <c r="E27" s="3" t="str">
        <f>HYPERLINK("http://www.dictionary.com/browse/Bossy?s=t",L27)</f>
        <v>Bossy</v>
      </c>
      <c r="F27" s="5"/>
      <c r="G27" s="3" t="str">
        <f>HYPERLINK("http://www.dictionary.com/browse/Bashful?s=t",M27)</f>
        <v>Bashful</v>
      </c>
      <c r="H27" s="5"/>
      <c r="I27" s="3" t="str">
        <f>HYPERLINK("http://www.dictionary.com/browse/Blank?s=t",N27)</f>
        <v>Blank</v>
      </c>
      <c r="K27" s="3" t="s">
        <v>85</v>
      </c>
      <c r="L27" s="3" t="s">
        <v>105</v>
      </c>
      <c r="M27" s="3" t="s">
        <v>125</v>
      </c>
      <c r="N27" s="3" t="s">
        <v>145</v>
      </c>
    </row>
    <row r="28" spans="1:14" x14ac:dyDescent="0.3">
      <c r="A28" s="4">
        <v>2</v>
      </c>
      <c r="B28" s="6"/>
      <c r="C28" s="4" t="str">
        <f>HYPERLINK("http://www.dictionary.com/browse/Undisciplined?s=t",K28)</f>
        <v>Undisciplined</v>
      </c>
      <c r="D28" s="6"/>
      <c r="E28" s="4" t="str">
        <f>HYPERLINK("http://www.dictionary.com/browse/Unsympathetic?s=t",L28)</f>
        <v>Unsympathetic</v>
      </c>
      <c r="F28" s="6"/>
      <c r="G28" s="4" t="str">
        <f>HYPERLINK("http://www.dictionary.com/browse/Unforgiving?s=t",M28)</f>
        <v>Unforgiving</v>
      </c>
      <c r="H28" s="6"/>
      <c r="I28" s="4" t="str">
        <f>HYPERLINK("http://www.dictionary.com/browse/Unenthusiastic?s=t",N28)</f>
        <v>Unenthusiastic</v>
      </c>
      <c r="K28" s="4" t="s">
        <v>86</v>
      </c>
      <c r="L28" s="4" t="s">
        <v>106</v>
      </c>
      <c r="M28" s="4" t="s">
        <v>126</v>
      </c>
      <c r="N28" s="4" t="s">
        <v>146</v>
      </c>
    </row>
    <row r="29" spans="1:14" x14ac:dyDescent="0.3">
      <c r="A29" s="3">
        <v>3</v>
      </c>
      <c r="B29" s="5"/>
      <c r="C29" s="3" t="str">
        <f>HYPERLINK("http://www.dictionary.com/browse/Repetitious?s=t",K29)</f>
        <v>Repetitious</v>
      </c>
      <c r="D29" s="5"/>
      <c r="E29" s="3" t="str">
        <f>HYPERLINK("http://www.dictionary.com/browse/Resistant?s=t",L29)</f>
        <v>Resistant</v>
      </c>
      <c r="F29" s="5"/>
      <c r="G29" s="3" t="str">
        <f>HYPERLINK("http://www.dictionary.com/browse/Resentful?s=t",M29)</f>
        <v>Resentful</v>
      </c>
      <c r="H29" s="5"/>
      <c r="I29" s="3" t="str">
        <f>HYPERLINK("http://www.dictionary.com/browse/Reticent?s=t",N29)</f>
        <v>Reticent</v>
      </c>
      <c r="K29" s="3" t="s">
        <v>87</v>
      </c>
      <c r="L29" s="3" t="s">
        <v>107</v>
      </c>
      <c r="M29" s="3" t="s">
        <v>127</v>
      </c>
      <c r="N29" s="3" t="s">
        <v>147</v>
      </c>
    </row>
    <row r="30" spans="1:14" x14ac:dyDescent="0.3">
      <c r="A30" s="4">
        <v>4</v>
      </c>
      <c r="B30" s="6"/>
      <c r="C30" s="4" t="str">
        <f>HYPERLINK("http://www.dictionary.com/browse/Forgetful?s=t",K30)</f>
        <v>Forgetful</v>
      </c>
      <c r="D30" s="6"/>
      <c r="E30" s="4" t="str">
        <f>HYPERLINK("http://www.dictionary.com/browse/Frank?s=t",L30)</f>
        <v>Frank</v>
      </c>
      <c r="F30" s="6"/>
      <c r="G30" s="4" t="str">
        <f>HYPERLINK("http://www.dictionary.com/browse/Fussy?s=t",M30)</f>
        <v>Fussy</v>
      </c>
      <c r="H30" s="6"/>
      <c r="I30" s="4" t="str">
        <f>HYPERLINK("http://www.dictionary.com/browse/Fearful?s=t",N30)</f>
        <v>Fearful</v>
      </c>
      <c r="K30" s="4" t="s">
        <v>88</v>
      </c>
      <c r="L30" s="4" t="s">
        <v>108</v>
      </c>
      <c r="M30" s="4" t="s">
        <v>128</v>
      </c>
      <c r="N30" s="4" t="s">
        <v>148</v>
      </c>
    </row>
    <row r="31" spans="1:14" x14ac:dyDescent="0.3">
      <c r="A31" s="3">
        <v>5</v>
      </c>
      <c r="B31" s="5"/>
      <c r="C31" s="3" t="str">
        <f>HYPERLINK("http://www.dictionary.com/browse/Interrupts?s=t",K31)</f>
        <v>Interrupts</v>
      </c>
      <c r="D31" s="5"/>
      <c r="E31" s="3" t="str">
        <f>HYPERLINK("http://www.dictionary.com/browse/Impatient?s=t",L31)</f>
        <v>Impatient</v>
      </c>
      <c r="F31" s="5"/>
      <c r="G31" s="3" t="str">
        <f>HYPERLINK("http://www.dictionary.com/browse/Insecure?s=t",M31)</f>
        <v>Insecure</v>
      </c>
      <c r="H31" s="5"/>
      <c r="I31" s="3" t="str">
        <f>HYPERLINK("http://www.dictionary.com/browse/Indecisive?s=t",N31)</f>
        <v>Indecisive</v>
      </c>
      <c r="K31" s="3" t="s">
        <v>89</v>
      </c>
      <c r="L31" s="3" t="s">
        <v>109</v>
      </c>
      <c r="M31" s="3" t="s">
        <v>129</v>
      </c>
      <c r="N31" s="3" t="s">
        <v>149</v>
      </c>
    </row>
    <row r="32" spans="1:14" x14ac:dyDescent="0.3">
      <c r="A32" s="4">
        <v>6</v>
      </c>
      <c r="B32" s="6"/>
      <c r="C32" s="4" t="str">
        <f>HYPERLINK("http://www.dictionary.com/browse/Unpredictable?s=t",K32)</f>
        <v>Unpredictable</v>
      </c>
      <c r="D32" s="6"/>
      <c r="E32" s="4" t="str">
        <f>HYPERLINK("http://www.dictionary.com/browse/Unaffectionate?s=t",L32)</f>
        <v>Unaffectionate</v>
      </c>
      <c r="F32" s="6"/>
      <c r="G32" s="4" t="str">
        <f>HYPERLINK("http://www.dictionary.com/browse/Unpopular?s=t",M32)</f>
        <v>Unpopular</v>
      </c>
      <c r="H32" s="6"/>
      <c r="I32" s="4" t="str">
        <f>HYPERLINK("http://www.dictionary.com/browse/Uninvolved?s=t",N32)</f>
        <v>Uninvolved</v>
      </c>
      <c r="K32" s="4" t="s">
        <v>90</v>
      </c>
      <c r="L32" s="4" t="s">
        <v>110</v>
      </c>
      <c r="M32" s="4" t="s">
        <v>130</v>
      </c>
      <c r="N32" s="4" t="s">
        <v>150</v>
      </c>
    </row>
    <row r="33" spans="1:14" x14ac:dyDescent="0.3">
      <c r="A33" s="3">
        <v>7</v>
      </c>
      <c r="B33" s="5"/>
      <c r="C33" s="3" t="str">
        <f>HYPERLINK("http://www.dictionary.com/browse/Haphazard?s=t",K33)</f>
        <v>Haphazard</v>
      </c>
      <c r="D33" s="5"/>
      <c r="E33" s="3" t="str">
        <f>HYPERLINK("http://www.dictionary.com/browse/Headstrong?s=t",L33)</f>
        <v>Headstrong</v>
      </c>
      <c r="F33" s="5"/>
      <c r="G33" s="3" t="str">
        <f>HYPERLINK("http://www.dictionary.com/browse/Hard to please?s=t",M33)</f>
        <v>Hard to please</v>
      </c>
      <c r="H33" s="5"/>
      <c r="I33" s="3" t="str">
        <f>HYPERLINK("http://www.dictionary.com/browse/Hesitant?s=t",N33)</f>
        <v>Hesitant</v>
      </c>
      <c r="K33" s="3" t="s">
        <v>91</v>
      </c>
      <c r="L33" s="3" t="s">
        <v>111</v>
      </c>
      <c r="M33" s="3" t="s">
        <v>131</v>
      </c>
      <c r="N33" s="3" t="s">
        <v>151</v>
      </c>
    </row>
    <row r="34" spans="1:14" x14ac:dyDescent="0.3">
      <c r="A34" s="4">
        <v>8</v>
      </c>
      <c r="B34" s="6"/>
      <c r="C34" s="4" t="str">
        <f>HYPERLINK("http://www.dictionary.com/browse/Permissive?s=t",K34)</f>
        <v>Permissive</v>
      </c>
      <c r="D34" s="6"/>
      <c r="E34" s="4" t="str">
        <f>HYPERLINK("http://www.dictionary.com/browse/Proud?s=t",L34)</f>
        <v>Proud</v>
      </c>
      <c r="F34" s="6"/>
      <c r="G34" s="4" t="str">
        <f>HYPERLINK("http://www.dictionary.com/browse/Pessimistic?s=t",M34)</f>
        <v>Pessimistic</v>
      </c>
      <c r="H34" s="6"/>
      <c r="I34" s="4" t="str">
        <f>HYPERLINK("http://www.dictionary.com/browse/Plain?s=t",N34)</f>
        <v>Plain</v>
      </c>
      <c r="K34" s="4" t="s">
        <v>92</v>
      </c>
      <c r="L34" s="4" t="s">
        <v>112</v>
      </c>
      <c r="M34" s="4" t="s">
        <v>132</v>
      </c>
      <c r="N34" s="4" t="s">
        <v>152</v>
      </c>
    </row>
    <row r="35" spans="1:14" x14ac:dyDescent="0.3">
      <c r="A35" s="3">
        <v>9</v>
      </c>
      <c r="B35" s="5"/>
      <c r="C35" s="3" t="str">
        <f>HYPERLINK("http://www.dictionary.com/browse/Angered easily?s=t",K35)</f>
        <v>Angered easily</v>
      </c>
      <c r="D35" s="5"/>
      <c r="E35" s="3" t="str">
        <f>HYPERLINK("http://www.dictionary.com/browse/Argumentative?s=t",L35)</f>
        <v>Argumentative</v>
      </c>
      <c r="F35" s="5"/>
      <c r="G35" s="3" t="str">
        <f>HYPERLINK("http://www.dictionary.com/browse/Alienated?s=t",M35)</f>
        <v>Alienated</v>
      </c>
      <c r="H35" s="5"/>
      <c r="I35" s="3" t="str">
        <f>HYPERLINK("http://www.dictionary.com/browse/Aimless?s=t",N35)</f>
        <v>Aimless</v>
      </c>
      <c r="K35" s="3" t="s">
        <v>93</v>
      </c>
      <c r="L35" s="3" t="s">
        <v>113</v>
      </c>
      <c r="M35" s="3" t="s">
        <v>133</v>
      </c>
      <c r="N35" s="3" t="s">
        <v>153</v>
      </c>
    </row>
    <row r="36" spans="1:14" x14ac:dyDescent="0.3">
      <c r="A36" s="4">
        <v>10</v>
      </c>
      <c r="B36" s="6"/>
      <c r="C36" s="4" t="str">
        <f>HYPERLINK("http://www.dictionary.com/browse/Naïve?s=t",K36)</f>
        <v>Naïve</v>
      </c>
      <c r="D36" s="6"/>
      <c r="E36" s="4" t="str">
        <f>HYPERLINK("http://www.dictionary.com/browse/Nervy?s=t",L36)</f>
        <v>Nervy</v>
      </c>
      <c r="F36" s="6"/>
      <c r="G36" s="4" t="str">
        <f>HYPERLINK("http://www.dictionary.com/browse/Negative attitude?s=t",M36)</f>
        <v>Negative attitude</v>
      </c>
      <c r="H36" s="6"/>
      <c r="I36" s="4" t="str">
        <f>HYPERLINK("http://www.dictionary.com/browse/Nonchalant?s=t",N36)</f>
        <v>Nonchalant</v>
      </c>
      <c r="K36" s="4" t="s">
        <v>94</v>
      </c>
      <c r="L36" s="4" t="s">
        <v>114</v>
      </c>
      <c r="M36" s="4" t="s">
        <v>134</v>
      </c>
      <c r="N36" s="4" t="s">
        <v>154</v>
      </c>
    </row>
    <row r="37" spans="1:14" x14ac:dyDescent="0.3">
      <c r="A37" s="3">
        <v>11</v>
      </c>
      <c r="B37" s="5"/>
      <c r="C37" s="3" t="str">
        <f>HYPERLINK("http://www.dictionary.com/browse/Wants credit?s=t",K37)</f>
        <v>Wants credit</v>
      </c>
      <c r="D37" s="5"/>
      <c r="E37" s="3" t="str">
        <f>HYPERLINK("http://www.dictionary.com/browse/Workaholic?s=t",L37)</f>
        <v>Workaholic</v>
      </c>
      <c r="F37" s="5"/>
      <c r="G37" s="3" t="str">
        <f>HYPERLINK("http://www.dictionary.com/browse/Withdrawn?s=t",M37)</f>
        <v>Withdrawn</v>
      </c>
      <c r="H37" s="5"/>
      <c r="I37" s="3" t="str">
        <f>HYPERLINK("http://www.dictionary.com/browse/Worrier?s=t",N37)</f>
        <v>Worrier</v>
      </c>
      <c r="K37" s="3" t="s">
        <v>95</v>
      </c>
      <c r="L37" s="3" t="s">
        <v>115</v>
      </c>
      <c r="M37" s="3" t="s">
        <v>135</v>
      </c>
      <c r="N37" s="3" t="s">
        <v>155</v>
      </c>
    </row>
    <row r="38" spans="1:14" x14ac:dyDescent="0.3">
      <c r="A38" s="4">
        <v>12</v>
      </c>
      <c r="B38" s="6"/>
      <c r="C38" s="4" t="str">
        <f>HYPERLINK("http://www.dictionary.com/browse/Talkative?s=t",K38)</f>
        <v>Talkative</v>
      </c>
      <c r="D38" s="6"/>
      <c r="E38" s="4" t="str">
        <f>HYPERLINK("http://www.dictionary.com/browse/Tactless?s=t",L38)</f>
        <v>Tactless</v>
      </c>
      <c r="F38" s="6"/>
      <c r="G38" s="4" t="str">
        <f>HYPERLINK("http://www.dictionary.com/browse/Too sensitive?s=t",M38)</f>
        <v>Too sensitive</v>
      </c>
      <c r="H38" s="6"/>
      <c r="I38" s="4" t="str">
        <f>HYPERLINK("http://www.dictionary.com/browse/Timid?s=t",N38)</f>
        <v>Timid</v>
      </c>
      <c r="K38" s="4" t="s">
        <v>96</v>
      </c>
      <c r="L38" s="4" t="s">
        <v>116</v>
      </c>
      <c r="M38" s="4" t="s">
        <v>136</v>
      </c>
      <c r="N38" s="4" t="s">
        <v>156</v>
      </c>
    </row>
    <row r="39" spans="1:14" x14ac:dyDescent="0.3">
      <c r="A39" s="3">
        <v>13</v>
      </c>
      <c r="B39" s="5"/>
      <c r="C39" s="3" t="str">
        <f>HYPERLINK("http://www.dictionary.com/browse/Disorganized?s=t",K39)</f>
        <v>Disorganized</v>
      </c>
      <c r="D39" s="5"/>
      <c r="E39" s="3" t="str">
        <f>HYPERLINK("http://www.dictionary.com/browse/Domineering?s=t",L39)</f>
        <v>Domineering</v>
      </c>
      <c r="F39" s="5"/>
      <c r="G39" s="3" t="str">
        <f>HYPERLINK("http://www.dictionary.com/browse/Depressed?s=t",M39)</f>
        <v>Depressed</v>
      </c>
      <c r="H39" s="5"/>
      <c r="I39" s="3" t="str">
        <f>HYPERLINK("http://www.dictionary.com/browse/Doubtful?s=t",N39)</f>
        <v>Doubtful</v>
      </c>
      <c r="K39" s="3" t="s">
        <v>97</v>
      </c>
      <c r="L39" s="3" t="s">
        <v>117</v>
      </c>
      <c r="M39" s="3" t="s">
        <v>137</v>
      </c>
      <c r="N39" s="3" t="s">
        <v>157</v>
      </c>
    </row>
    <row r="40" spans="1:14" x14ac:dyDescent="0.3">
      <c r="A40" s="4">
        <v>14</v>
      </c>
      <c r="B40" s="6"/>
      <c r="C40" s="4" t="str">
        <f>HYPERLINK("http://www.dictionary.com/browse/Inconsistent?s=t",K40)</f>
        <v>Inconsistent</v>
      </c>
      <c r="D40" s="6"/>
      <c r="E40" s="4" t="str">
        <f>HYPERLINK("http://www.dictionary.com/browse/Intolerant?s=t",L40)</f>
        <v>Intolerant</v>
      </c>
      <c r="F40" s="6"/>
      <c r="G40" s="4" t="str">
        <f>HYPERLINK("http://www.dictionary.com/browse/Introvert?s=t",M40)</f>
        <v>Introvert</v>
      </c>
      <c r="H40" s="6"/>
      <c r="I40" s="4" t="str">
        <f>HYPERLINK("http://www.dictionary.com/browse/Indifferent?s=t",N40)</f>
        <v>Indifferent</v>
      </c>
      <c r="K40" s="4" t="s">
        <v>98</v>
      </c>
      <c r="L40" s="4" t="s">
        <v>118</v>
      </c>
      <c r="M40" s="4" t="s">
        <v>138</v>
      </c>
      <c r="N40" s="4" t="s">
        <v>158</v>
      </c>
    </row>
    <row r="41" spans="1:14" x14ac:dyDescent="0.3">
      <c r="A41" s="3">
        <v>15</v>
      </c>
      <c r="B41" s="5"/>
      <c r="C41" s="3" t="str">
        <f>HYPERLINK("http://www.dictionary.com/browse/Messy?s=t",K41)</f>
        <v>Messy</v>
      </c>
      <c r="D41" s="5"/>
      <c r="E41" s="3" t="str">
        <f>HYPERLINK("http://www.dictionary.com/browse/Manipulative?s=t",L41)</f>
        <v>Manipulative</v>
      </c>
      <c r="F41" s="5"/>
      <c r="G41" s="3" t="str">
        <f>HYPERLINK("http://www.dictionary.com/browse/Moody?s=t",M41)</f>
        <v>Moody</v>
      </c>
      <c r="H41" s="5"/>
      <c r="I41" s="3" t="str">
        <f>HYPERLINK("http://www.dictionary.com/browse/Mumbles?s=t",N41)</f>
        <v>Mumbles</v>
      </c>
      <c r="K41" s="3" t="s">
        <v>99</v>
      </c>
      <c r="L41" s="3" t="s">
        <v>119</v>
      </c>
      <c r="M41" s="3" t="s">
        <v>139</v>
      </c>
      <c r="N41" s="3" t="s">
        <v>159</v>
      </c>
    </row>
    <row r="42" spans="1:14" x14ac:dyDescent="0.3">
      <c r="A42" s="4">
        <v>16</v>
      </c>
      <c r="B42" s="6"/>
      <c r="C42" s="4" t="str">
        <f>HYPERLINK("http://www.dictionary.com/browse/Show-off?s=t",K42)</f>
        <v>Show-off</v>
      </c>
      <c r="D42" s="6"/>
      <c r="E42" s="4" t="str">
        <f>HYPERLINK("http://www.dictionary.com/browse/Stubborn?s=t",L42)</f>
        <v>Stubborn</v>
      </c>
      <c r="F42" s="6"/>
      <c r="G42" s="4" t="str">
        <f>HYPERLINK("http://www.dictionary.com/browse/Skeptical?s=t",M42)</f>
        <v>Skeptical</v>
      </c>
      <c r="H42" s="6"/>
      <c r="I42" s="4" t="str">
        <f>HYPERLINK("http://www.dictionary.com/browse/Slow?s=t",N42)</f>
        <v>Slow</v>
      </c>
      <c r="K42" s="4" t="s">
        <v>100</v>
      </c>
      <c r="L42" s="4" t="s">
        <v>120</v>
      </c>
      <c r="M42" s="4" t="s">
        <v>140</v>
      </c>
      <c r="N42" s="4" t="s">
        <v>160</v>
      </c>
    </row>
    <row r="43" spans="1:14" x14ac:dyDescent="0.3">
      <c r="A43" s="3">
        <v>17</v>
      </c>
      <c r="B43" s="5"/>
      <c r="C43" s="3" t="str">
        <f>HYPERLINK("http://www.dictionary.com/browse/Loud?s=t",K43)</f>
        <v>Loud</v>
      </c>
      <c r="D43" s="5"/>
      <c r="E43" s="3" t="str">
        <f>HYPERLINK("http://www.dictionary.com/browse/Lord over others?s=t",L43)</f>
        <v>Lord over others</v>
      </c>
      <c r="F43" s="5"/>
      <c r="G43" s="3" t="str">
        <f>HYPERLINK("http://www.dictionary.com/browse/Loner?s=t",M43)</f>
        <v>Loner</v>
      </c>
      <c r="H43" s="5"/>
      <c r="I43" s="3" t="str">
        <f>HYPERLINK("http://www.dictionary.com/browse/Lazy?s=t",N43)</f>
        <v>Lazy</v>
      </c>
      <c r="K43" s="3" t="s">
        <v>101</v>
      </c>
      <c r="L43" s="3" t="s">
        <v>121</v>
      </c>
      <c r="M43" s="3" t="s">
        <v>141</v>
      </c>
      <c r="N43" s="3" t="s">
        <v>161</v>
      </c>
    </row>
    <row r="44" spans="1:14" x14ac:dyDescent="0.3">
      <c r="A44" s="4">
        <v>18</v>
      </c>
      <c r="B44" s="6"/>
      <c r="C44" s="4" t="str">
        <f>HYPERLINK("http://www.dictionary.com/browse/Scatterbrained?s=t",K44)</f>
        <v>Scatterbrained</v>
      </c>
      <c r="D44" s="6"/>
      <c r="E44" s="4" t="str">
        <f>HYPERLINK("http://www.dictionary.com/browse/Short-tempered?s=t",L44)</f>
        <v>Short-tempered</v>
      </c>
      <c r="F44" s="6"/>
      <c r="G44" s="4" t="str">
        <f>HYPERLINK("http://www.dictionary.com/browse/Suspicious?s=t",M44)</f>
        <v>Suspicious</v>
      </c>
      <c r="H44" s="6"/>
      <c r="I44" s="4" t="str">
        <f>HYPERLINK("http://www.dictionary.com/browse/Sluggish?s=t",N44)</f>
        <v>Sluggish</v>
      </c>
      <c r="K44" s="4" t="s">
        <v>102</v>
      </c>
      <c r="L44" s="4" t="s">
        <v>122</v>
      </c>
      <c r="M44" s="4" t="s">
        <v>142</v>
      </c>
      <c r="N44" s="4" t="s">
        <v>162</v>
      </c>
    </row>
    <row r="45" spans="1:14" x14ac:dyDescent="0.3">
      <c r="A45" s="3">
        <v>19</v>
      </c>
      <c r="B45" s="5"/>
      <c r="C45" s="3" t="str">
        <f>HYPERLINK("http://www.dictionary.com/browse/Restless?s=t",K45)</f>
        <v>Restless</v>
      </c>
      <c r="D45" s="5"/>
      <c r="E45" s="3" t="str">
        <f>HYPERLINK("http://www.dictionary.com/browse/Rash?s=t",L45)</f>
        <v>Rash</v>
      </c>
      <c r="F45" s="5"/>
      <c r="G45" s="3" t="str">
        <f>HYPERLINK("http://www.dictionary.com/browse/Revengeful?s=t",M45)</f>
        <v>Revengeful</v>
      </c>
      <c r="H45" s="5"/>
      <c r="I45" s="3" t="str">
        <f>HYPERLINK("http://www.dictionary.com/browse/Reluctant?s=t",N45)</f>
        <v>Reluctant</v>
      </c>
      <c r="K45" s="3" t="s">
        <v>103</v>
      </c>
      <c r="L45" s="3" t="s">
        <v>123</v>
      </c>
      <c r="M45" s="3" t="s">
        <v>143</v>
      </c>
      <c r="N45" s="3" t="s">
        <v>163</v>
      </c>
    </row>
    <row r="46" spans="1:14" x14ac:dyDescent="0.3">
      <c r="A46" s="4">
        <v>20</v>
      </c>
      <c r="B46" s="6"/>
      <c r="C46" s="4" t="str">
        <f>HYPERLINK("http://www.dictionary.com/browse/Changeable?s=t",K46)</f>
        <v>Changeable</v>
      </c>
      <c r="D46" s="6"/>
      <c r="E46" s="4" t="str">
        <f>HYPERLINK("http://www.dictionary.com/browse/Crafty?s=t",L46)</f>
        <v>Crafty</v>
      </c>
      <c r="F46" s="6"/>
      <c r="G46" s="4" t="str">
        <f>HYPERLINK("http://www.dictionary.com/browse/Critical?s=t",M46)</f>
        <v>Critical</v>
      </c>
      <c r="H46" s="6"/>
      <c r="I46" s="4" t="str">
        <f>HYPERLINK("http://www.dictionary.com/browse/Compromising?s=t",N46)</f>
        <v>Compromising</v>
      </c>
      <c r="K46" s="4" t="s">
        <v>104</v>
      </c>
      <c r="L46" s="4" t="s">
        <v>124</v>
      </c>
      <c r="M46" s="4" t="s">
        <v>144</v>
      </c>
      <c r="N46" s="4" t="s">
        <v>164</v>
      </c>
    </row>
    <row r="47" spans="1:14" x14ac:dyDescent="0.3">
      <c r="B47" s="8">
        <f>SUM(B27:B46)</f>
        <v>0</v>
      </c>
      <c r="C47" s="9"/>
      <c r="D47" s="8">
        <f>SUM(D27:D46)</f>
        <v>0</v>
      </c>
      <c r="E47" s="9"/>
      <c r="F47" s="8">
        <f>SUM(F27:F46)</f>
        <v>0</v>
      </c>
      <c r="G47" s="9"/>
      <c r="H47" s="8">
        <f>SUM(H27:H46)</f>
        <v>0</v>
      </c>
      <c r="I47" s="9"/>
    </row>
  </sheetData>
  <sheetProtection sheet="1" objects="1" scenarios="1" sort="0" autoFilter="0"/>
  <mergeCells count="18">
    <mergeCell ref="B23:C23"/>
    <mergeCell ref="D23:E23"/>
    <mergeCell ref="F23:G23"/>
    <mergeCell ref="H23:I23"/>
    <mergeCell ref="A25:I25"/>
    <mergeCell ref="A1:I1"/>
    <mergeCell ref="B2:C2"/>
    <mergeCell ref="D2:E2"/>
    <mergeCell ref="F2:G2"/>
    <mergeCell ref="H2:I2"/>
    <mergeCell ref="F26:G26"/>
    <mergeCell ref="H26:I26"/>
    <mergeCell ref="B47:C47"/>
    <mergeCell ref="D47:E47"/>
    <mergeCell ref="F47:G47"/>
    <mergeCell ref="H47:I47"/>
    <mergeCell ref="B26:C26"/>
    <mergeCell ref="D26:E26"/>
  </mergeCells>
  <conditionalFormatting sqref="B23:I23">
    <cfRule type="top10" dxfId="5" priority="2" rank="1"/>
  </conditionalFormatting>
  <conditionalFormatting sqref="B47:I47">
    <cfRule type="top10" dxfId="4" priority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919C-72EE-491F-B64C-2EC30BFB395A}">
  <dimension ref="A1:N49"/>
  <sheetViews>
    <sheetView tabSelected="1" topLeftCell="A38" zoomScale="205" zoomScaleNormal="205" workbookViewId="0">
      <selection activeCell="C44" sqref="C44"/>
    </sheetView>
  </sheetViews>
  <sheetFormatPr defaultRowHeight="14.4" x14ac:dyDescent="0.3"/>
  <cols>
    <col min="1" max="1" width="3.88671875" style="1" customWidth="1"/>
    <col min="2" max="2" width="4.109375" style="1" customWidth="1"/>
    <col min="3" max="3" width="16.88671875" style="1" customWidth="1"/>
    <col min="4" max="4" width="4.109375" style="1" customWidth="1"/>
    <col min="5" max="5" width="16.88671875" style="1" customWidth="1"/>
    <col min="6" max="6" width="4.109375" style="1" customWidth="1"/>
    <col min="7" max="7" width="16.88671875" style="1" customWidth="1"/>
    <col min="8" max="8" width="4.109375" style="1" customWidth="1"/>
    <col min="9" max="9" width="16.88671875" style="1" customWidth="1"/>
    <col min="11" max="14" width="14.88671875" hidden="1" customWidth="1"/>
  </cols>
  <sheetData>
    <row r="1" spans="1:14" ht="18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4" x14ac:dyDescent="0.3">
      <c r="A2" s="2"/>
      <c r="B2" s="7" t="s">
        <v>1</v>
      </c>
      <c r="C2" s="7"/>
      <c r="D2" s="7" t="s">
        <v>2</v>
      </c>
      <c r="E2" s="7"/>
      <c r="F2" s="7" t="s">
        <v>23</v>
      </c>
      <c r="G2" s="7"/>
      <c r="H2" s="7" t="s">
        <v>24</v>
      </c>
      <c r="I2" s="7"/>
    </row>
    <row r="3" spans="1:14" x14ac:dyDescent="0.3">
      <c r="A3" s="3">
        <v>1</v>
      </c>
      <c r="B3" s="5"/>
      <c r="C3" s="3" t="str">
        <f>HYPERLINK("http://www.dictionary.com/browse/Animated?s=t",K3)</f>
        <v>Animated</v>
      </c>
      <c r="D3" s="5">
        <v>1</v>
      </c>
      <c r="E3" s="3" t="str">
        <f>HYPERLINK("http://www.dictionary.com/browse/Adventurous?s=t",L3)</f>
        <v>Adventurous</v>
      </c>
      <c r="F3" s="5"/>
      <c r="G3" s="3" t="str">
        <f>HYPERLINK("http://www.dictionary.com/browse/Analytical?s=t",M3)</f>
        <v>Analytical</v>
      </c>
      <c r="H3" s="5"/>
      <c r="I3" s="3" t="str">
        <f>HYPERLINK("http://www.dictionary.com/browse/Adaptable?s=t",N3)</f>
        <v>Adaptable</v>
      </c>
      <c r="K3" s="3" t="s">
        <v>3</v>
      </c>
      <c r="L3" s="3" t="s">
        <v>25</v>
      </c>
      <c r="M3" s="3" t="s">
        <v>45</v>
      </c>
      <c r="N3" s="3" t="s">
        <v>65</v>
      </c>
    </row>
    <row r="4" spans="1:14" x14ac:dyDescent="0.3">
      <c r="A4" s="4">
        <v>2</v>
      </c>
      <c r="B4" s="6">
        <v>1</v>
      </c>
      <c r="C4" s="4" t="str">
        <f>HYPERLINK("http://www.dictionary.com/browse/Playful?s=t",K4)</f>
        <v>Playful</v>
      </c>
      <c r="D4" s="6"/>
      <c r="E4" s="4" t="str">
        <f>HYPERLINK("http://www.dictionary.com/browse/Persuasive?s=t",L4)</f>
        <v>Persuasive</v>
      </c>
      <c r="F4" s="6">
        <v>1</v>
      </c>
      <c r="G4" s="4" t="str">
        <f>HYPERLINK("http://www.dictionary.com/browse/Persistent?s=t",M4)</f>
        <v>Persistent</v>
      </c>
      <c r="H4" s="6"/>
      <c r="I4" s="4" t="str">
        <f>HYPERLINK("http://www.dictionary.com/browse/Peaceful?s=t",N4)</f>
        <v>Peaceful</v>
      </c>
      <c r="K4" s="4" t="s">
        <v>4</v>
      </c>
      <c r="L4" s="4" t="s">
        <v>26</v>
      </c>
      <c r="M4" s="4" t="s">
        <v>46</v>
      </c>
      <c r="N4" s="4" t="s">
        <v>66</v>
      </c>
    </row>
    <row r="5" spans="1:14" x14ac:dyDescent="0.3">
      <c r="A5" s="3">
        <v>3</v>
      </c>
      <c r="B5" s="5">
        <v>1</v>
      </c>
      <c r="C5" s="3" t="str">
        <f>HYPERLINK("http://www.dictionary.com/browse/Sociable?s=t",K5)</f>
        <v>Sociable</v>
      </c>
      <c r="D5" s="5"/>
      <c r="E5" s="3" t="str">
        <f>HYPERLINK("http://www.dictionary.com/browse/Strong-willed?s=t",L5)</f>
        <v>Strong-willed</v>
      </c>
      <c r="F5" s="5"/>
      <c r="G5" s="3" t="str">
        <f>HYPERLINK("http://www.dictionary.com/browse/Self-sacrificing?s=t",M5)</f>
        <v>Self-sacrificing</v>
      </c>
      <c r="H5" s="5"/>
      <c r="I5" s="3" t="str">
        <f>HYPERLINK("http://www.dictionary.com/browse/Submissive?s=t",N5)</f>
        <v>Submissive</v>
      </c>
      <c r="K5" s="3" t="s">
        <v>5</v>
      </c>
      <c r="L5" s="3" t="s">
        <v>27</v>
      </c>
      <c r="M5" s="3" t="s">
        <v>47</v>
      </c>
      <c r="N5" s="3" t="s">
        <v>67</v>
      </c>
    </row>
    <row r="6" spans="1:14" x14ac:dyDescent="0.3">
      <c r="A6" s="4">
        <v>4</v>
      </c>
      <c r="B6" s="6"/>
      <c r="C6" s="4" t="str">
        <f>HYPERLINK("http://www.dictionary.com/browse/Convincing?s=t",K6)</f>
        <v>Convincing</v>
      </c>
      <c r="D6" s="6"/>
      <c r="E6" s="4" t="str">
        <f>HYPERLINK("http://www.dictionary.com/browse/Competitive?s=t",L6)</f>
        <v>Competitive</v>
      </c>
      <c r="F6" s="6"/>
      <c r="G6" s="4" t="str">
        <f>HYPERLINK("http://www.dictionary.com/browse/Considerate?s=t",M6)</f>
        <v>Considerate</v>
      </c>
      <c r="H6" s="6"/>
      <c r="I6" s="4" t="str">
        <f>HYPERLINK("http://www.dictionary.com/browse/Controlled?s=t",N6)</f>
        <v>Controlled</v>
      </c>
      <c r="K6" s="4" t="s">
        <v>6</v>
      </c>
      <c r="L6" s="4" t="s">
        <v>28</v>
      </c>
      <c r="M6" s="4" t="s">
        <v>48</v>
      </c>
      <c r="N6" s="4" t="s">
        <v>68</v>
      </c>
    </row>
    <row r="7" spans="1:14" x14ac:dyDescent="0.3">
      <c r="A7" s="3">
        <v>5</v>
      </c>
      <c r="B7" s="5"/>
      <c r="C7" s="3" t="str">
        <f>HYPERLINK("http://www.dictionary.com/browse/Refreshing?s=t",K7)</f>
        <v>Refreshing</v>
      </c>
      <c r="D7" s="5"/>
      <c r="E7" s="3" t="str">
        <f>HYPERLINK("http://www.dictionary.com/browse/Resourceful?s=t",L7)</f>
        <v>Resourceful</v>
      </c>
      <c r="F7" s="5"/>
      <c r="G7" s="3" t="str">
        <f>HYPERLINK("http://www.dictionary.com/browse/Respectful?s=t",M7)</f>
        <v>Respectful</v>
      </c>
      <c r="H7" s="5"/>
      <c r="I7" s="3" t="str">
        <f>HYPERLINK("http://www.dictionary.com/browse/Reserved?s=t",N7)</f>
        <v>Reserved</v>
      </c>
      <c r="K7" s="3" t="s">
        <v>7</v>
      </c>
      <c r="L7" s="3" t="s">
        <v>29</v>
      </c>
      <c r="M7" s="3" t="s">
        <v>49</v>
      </c>
      <c r="N7" s="3" t="s">
        <v>69</v>
      </c>
    </row>
    <row r="8" spans="1:14" x14ac:dyDescent="0.3">
      <c r="A8" s="4">
        <v>6</v>
      </c>
      <c r="B8" s="6"/>
      <c r="C8" s="4" t="str">
        <f>HYPERLINK("http://www.dictionary.com/browse/Spirited?s=t",K8)</f>
        <v>Spirited</v>
      </c>
      <c r="D8" s="6"/>
      <c r="E8" s="4" t="str">
        <f>HYPERLINK("http://www.dictionary.com/browse/Self-reliant?s=t",L8)</f>
        <v>Self-reliant</v>
      </c>
      <c r="F8" s="6">
        <v>1</v>
      </c>
      <c r="G8" s="4" t="str">
        <f>HYPERLINK("http://www.dictionary.com/browse/Sensitive?s=t",M8)</f>
        <v>Sensitive</v>
      </c>
      <c r="H8" s="6"/>
      <c r="I8" s="4" t="str">
        <f>HYPERLINK("http://www.dictionary.com/browse/Satisfied?s=t",N8)</f>
        <v>Satisfied</v>
      </c>
      <c r="K8" s="4" t="s">
        <v>8</v>
      </c>
      <c r="L8" s="4" t="s">
        <v>30</v>
      </c>
      <c r="M8" s="4" t="s">
        <v>50</v>
      </c>
      <c r="N8" s="4" t="s">
        <v>70</v>
      </c>
    </row>
    <row r="9" spans="1:14" x14ac:dyDescent="0.3">
      <c r="A9" s="3">
        <v>7</v>
      </c>
      <c r="B9" s="5"/>
      <c r="C9" s="3" t="str">
        <f>HYPERLINK("http://www.dictionary.com/browse/Promoter?s=t",K9)</f>
        <v>Promoter</v>
      </c>
      <c r="D9" s="5"/>
      <c r="E9" s="3" t="str">
        <f>HYPERLINK("http://www.dictionary.com/browse/Positive?s=t",L9)</f>
        <v>Positive</v>
      </c>
      <c r="F9" s="5"/>
      <c r="G9" s="3" t="str">
        <f>HYPERLINK("http://www.dictionary.com/browse/Planner?s=t",M9)</f>
        <v>Planner</v>
      </c>
      <c r="H9" s="5"/>
      <c r="I9" s="3" t="str">
        <f>HYPERLINK("http://www.dictionary.com/browse/Patient?s=t",N9)</f>
        <v>Patient</v>
      </c>
      <c r="K9" s="3" t="s">
        <v>9</v>
      </c>
      <c r="L9" s="3" t="s">
        <v>31</v>
      </c>
      <c r="M9" s="3" t="s">
        <v>51</v>
      </c>
      <c r="N9" s="3" t="s">
        <v>71</v>
      </c>
    </row>
    <row r="10" spans="1:14" x14ac:dyDescent="0.3">
      <c r="A10" s="4">
        <v>8</v>
      </c>
      <c r="B10" s="6"/>
      <c r="C10" s="4" t="str">
        <f>HYPERLINK("http://www.dictionary.com/browse/Spontaneous?s=t",K10)</f>
        <v>Spontaneous</v>
      </c>
      <c r="D10" s="6"/>
      <c r="E10" s="4" t="str">
        <f>HYPERLINK("http://www.dictionary.com/browse/Sure?s=t",L10)</f>
        <v>Sure</v>
      </c>
      <c r="F10" s="6"/>
      <c r="G10" s="4" t="str">
        <f>HYPERLINK("http://www.dictionary.com/browse/Scheduled?s=t",M10)</f>
        <v>Scheduled</v>
      </c>
      <c r="H10" s="6"/>
      <c r="I10" s="4" t="str">
        <f>HYPERLINK("http://www.dictionary.com/browse/Shy?s=t",N10)</f>
        <v>Shy</v>
      </c>
      <c r="K10" s="4" t="s">
        <v>10</v>
      </c>
      <c r="L10" s="4" t="s">
        <v>32</v>
      </c>
      <c r="M10" s="4" t="s">
        <v>52</v>
      </c>
      <c r="N10" s="4" t="s">
        <v>72</v>
      </c>
    </row>
    <row r="11" spans="1:14" x14ac:dyDescent="0.3">
      <c r="A11" s="3">
        <v>9</v>
      </c>
      <c r="B11" s="5">
        <v>1</v>
      </c>
      <c r="C11" s="3" t="str">
        <f>HYPERLINK("http://www.dictionary.com/browse/Optimistic?s=t",K11)</f>
        <v>Optimistic</v>
      </c>
      <c r="D11" s="5"/>
      <c r="E11" s="3" t="str">
        <f>HYPERLINK("http://www.dictionary.com/browse/Outspoken?s=t",L11)</f>
        <v>Outspoken</v>
      </c>
      <c r="F11" s="5"/>
      <c r="G11" s="3" t="str">
        <f>HYPERLINK("http://www.dictionary.com/browse/Orderly?s=t",M11)</f>
        <v>Orderly</v>
      </c>
      <c r="H11" s="5"/>
      <c r="I11" s="3" t="str">
        <f>HYPERLINK("http://www.dictionary.com/browse/Obliging?s=t",N11)</f>
        <v>Obliging</v>
      </c>
      <c r="K11" s="3" t="s">
        <v>11</v>
      </c>
      <c r="L11" s="3" t="s">
        <v>33</v>
      </c>
      <c r="M11" s="3" t="s">
        <v>53</v>
      </c>
      <c r="N11" s="3" t="s">
        <v>73</v>
      </c>
    </row>
    <row r="12" spans="1:14" x14ac:dyDescent="0.3">
      <c r="A12" s="4">
        <v>10</v>
      </c>
      <c r="B12" s="6"/>
      <c r="C12" s="4" t="str">
        <f>HYPERLINK("http://www.dictionary.com/browse/Funny?s=t",K12)</f>
        <v>Funny</v>
      </c>
      <c r="D12" s="6"/>
      <c r="E12" s="4" t="str">
        <f>HYPERLINK("http://www.dictionary.com/browse/Forceful?s=t",L12)</f>
        <v>Forceful</v>
      </c>
      <c r="F12" s="6"/>
      <c r="G12" s="4" t="str">
        <f>HYPERLINK("http://www.dictionary.com/browse/Faithful?s=t",M12)</f>
        <v>Faithful</v>
      </c>
      <c r="H12" s="6">
        <v>1</v>
      </c>
      <c r="I12" s="4" t="str">
        <f>HYPERLINK("http://www.dictionary.com/browse/Friendly?s=t",N12)</f>
        <v>Friendly</v>
      </c>
      <c r="K12" s="4" t="s">
        <v>12</v>
      </c>
      <c r="L12" s="4" t="s">
        <v>34</v>
      </c>
      <c r="M12" s="4" t="s">
        <v>54</v>
      </c>
      <c r="N12" s="4" t="s">
        <v>74</v>
      </c>
    </row>
    <row r="13" spans="1:14" x14ac:dyDescent="0.3">
      <c r="A13" s="3">
        <v>11</v>
      </c>
      <c r="B13" s="5">
        <v>1</v>
      </c>
      <c r="C13" s="3" t="str">
        <f>HYPERLINK("http://www.dictionary.com/browse/Delightful?s=t",K13)</f>
        <v>Delightful</v>
      </c>
      <c r="D13" s="5">
        <v>1</v>
      </c>
      <c r="E13" s="3" t="str">
        <f>HYPERLINK("http://www.dictionary.com/browse/Daring?s=t",L13)</f>
        <v>Daring</v>
      </c>
      <c r="F13" s="5">
        <v>1</v>
      </c>
      <c r="G13" s="3" t="str">
        <f>HYPERLINK("http://www.dictionary.com/browse/Detailed?s=t",M13)</f>
        <v>Detailed</v>
      </c>
      <c r="H13" s="5"/>
      <c r="I13" s="3" t="str">
        <f>HYPERLINK("http://www.dictionary.com/browse/Diplomatic?s=t",N13)</f>
        <v>Diplomatic</v>
      </c>
      <c r="K13" s="3" t="s">
        <v>13</v>
      </c>
      <c r="L13" s="3" t="s">
        <v>35</v>
      </c>
      <c r="M13" s="3" t="s">
        <v>55</v>
      </c>
      <c r="N13" s="3" t="s">
        <v>75</v>
      </c>
    </row>
    <row r="14" spans="1:14" x14ac:dyDescent="0.3">
      <c r="A14" s="4">
        <v>12</v>
      </c>
      <c r="B14" s="6">
        <v>1</v>
      </c>
      <c r="C14" s="4" t="str">
        <f>HYPERLINK("http://www.dictionary.com/browse/Cheerful?s=t",K14)</f>
        <v>Cheerful</v>
      </c>
      <c r="D14" s="6"/>
      <c r="E14" s="4" t="str">
        <f>HYPERLINK("http://www.dictionary.com/browse/Confident?s=t",L14)</f>
        <v>Confident</v>
      </c>
      <c r="F14" s="6"/>
      <c r="G14" s="4" t="str">
        <f>HYPERLINK("http://www.dictionary.com/browse/Cultured?s=t",M14)</f>
        <v>Cultured</v>
      </c>
      <c r="H14" s="6"/>
      <c r="I14" s="4" t="str">
        <f>HYPERLINK("http://www.dictionary.com/browse/Consistent?s=t",N14)</f>
        <v>Consistent</v>
      </c>
      <c r="K14" s="4" t="s">
        <v>14</v>
      </c>
      <c r="L14" s="4" t="s">
        <v>36</v>
      </c>
      <c r="M14" s="4" t="s">
        <v>56</v>
      </c>
      <c r="N14" s="4" t="s">
        <v>76</v>
      </c>
    </row>
    <row r="15" spans="1:14" x14ac:dyDescent="0.3">
      <c r="A15" s="3">
        <v>13</v>
      </c>
      <c r="B15" s="5"/>
      <c r="C15" s="3" t="str">
        <f>HYPERLINK("http://www.dictionary.com/browse/Inspiring?s=t",K15)</f>
        <v>Inspiring</v>
      </c>
      <c r="D15" s="5"/>
      <c r="E15" s="3" t="str">
        <f>HYPERLINK("http://www.dictionary.com/browse/Independent?s=t",L15)</f>
        <v>Independent</v>
      </c>
      <c r="F15" s="5">
        <v>1</v>
      </c>
      <c r="G15" s="3" t="str">
        <f>HYPERLINK("http://www.dictionary.com/browse/Idealistic?s=t",M15)</f>
        <v>Idealistic</v>
      </c>
      <c r="H15" s="5"/>
      <c r="I15" s="3" t="str">
        <f>HYPERLINK("http://www.dictionary.com/browse/Inoffensive?s=t",N15)</f>
        <v>Inoffensive</v>
      </c>
      <c r="K15" s="3" t="s">
        <v>15</v>
      </c>
      <c r="L15" s="3" t="s">
        <v>37</v>
      </c>
      <c r="M15" s="3" t="s">
        <v>57</v>
      </c>
      <c r="N15" s="3" t="s">
        <v>77</v>
      </c>
    </row>
    <row r="16" spans="1:14" x14ac:dyDescent="0.3">
      <c r="A16" s="4">
        <v>14</v>
      </c>
      <c r="B16" s="6"/>
      <c r="C16" s="4" t="str">
        <f>HYPERLINK("http://www.dictionary.com/browse/Demonstrative?s=t",K16)</f>
        <v>Demonstrative</v>
      </c>
      <c r="D16" s="6"/>
      <c r="E16" s="4" t="str">
        <f>HYPERLINK("http://www.dictionary.com/browse/Decisive?s=t",L16)</f>
        <v>Decisive</v>
      </c>
      <c r="F16" s="6"/>
      <c r="G16" s="4" t="str">
        <f>HYPERLINK("http://www.dictionary.com/browse/Deep?s=t",M16)</f>
        <v>Deep</v>
      </c>
      <c r="H16" s="6"/>
      <c r="I16" s="4" t="str">
        <f>HYPERLINK("http://www.dictionary.com/browse/Dry humor?s=t",N16)</f>
        <v>Dry humor</v>
      </c>
      <c r="K16" s="4" t="s">
        <v>16</v>
      </c>
      <c r="L16" s="4" t="s">
        <v>38</v>
      </c>
      <c r="M16" s="4" t="s">
        <v>58</v>
      </c>
      <c r="N16" s="4" t="s">
        <v>78</v>
      </c>
    </row>
    <row r="17" spans="1:14" x14ac:dyDescent="0.3">
      <c r="A17" s="3">
        <v>15</v>
      </c>
      <c r="B17" s="5"/>
      <c r="C17" s="3" t="str">
        <f>HYPERLINK("http://www.dictionary.com/browse/Mixes easily?s=t",K17)</f>
        <v>Mixes easily</v>
      </c>
      <c r="D17" s="5"/>
      <c r="E17" s="3" t="str">
        <f>HYPERLINK("http://www.dictionary.com/browse/Mover?s=t",L17)</f>
        <v>Mover</v>
      </c>
      <c r="F17" s="5"/>
      <c r="G17" s="3" t="str">
        <f>HYPERLINK("http://www.dictionary.com/browse/Musical?s=t",M17)</f>
        <v>Musical</v>
      </c>
      <c r="H17" s="5"/>
      <c r="I17" s="3" t="str">
        <f>HYPERLINK("http://www.dictionary.com/browse/Mediator?s=t",N17)</f>
        <v>Mediator</v>
      </c>
      <c r="K17" s="3" t="s">
        <v>17</v>
      </c>
      <c r="L17" s="3" t="s">
        <v>39</v>
      </c>
      <c r="M17" s="3" t="s">
        <v>59</v>
      </c>
      <c r="N17" s="3" t="s">
        <v>79</v>
      </c>
    </row>
    <row r="18" spans="1:14" x14ac:dyDescent="0.3">
      <c r="A18" s="4">
        <v>16</v>
      </c>
      <c r="B18" s="6">
        <v>1</v>
      </c>
      <c r="C18" s="4" t="str">
        <f>HYPERLINK("http://www.dictionary.com/browse/Talker?s=t",K18)</f>
        <v>Talker</v>
      </c>
      <c r="D18" s="6"/>
      <c r="E18" s="4" t="str">
        <f>HYPERLINK("http://www.dictionary.com/browse/Tenacious?s=t",L18)</f>
        <v>Tenacious</v>
      </c>
      <c r="F18" s="6">
        <v>1</v>
      </c>
      <c r="G18" s="4" t="str">
        <f>HYPERLINK("http://www.dictionary.com/browse/Thoughtful?s=t",M18)</f>
        <v>Thoughtful</v>
      </c>
      <c r="H18" s="6"/>
      <c r="I18" s="4" t="str">
        <f>HYPERLINK("http://www.dictionary.com/browse/Tolerant?s=t",N18)</f>
        <v>Tolerant</v>
      </c>
      <c r="K18" s="4" t="s">
        <v>18</v>
      </c>
      <c r="L18" s="4" t="s">
        <v>40</v>
      </c>
      <c r="M18" s="4" t="s">
        <v>60</v>
      </c>
      <c r="N18" s="4" t="s">
        <v>80</v>
      </c>
    </row>
    <row r="19" spans="1:14" x14ac:dyDescent="0.3">
      <c r="A19" s="3">
        <v>17</v>
      </c>
      <c r="B19" s="5">
        <v>1</v>
      </c>
      <c r="C19" s="3" t="str">
        <f>HYPERLINK("http://www.dictionary.com/browse/Lively?s=t",K19)</f>
        <v>Lively</v>
      </c>
      <c r="D19" s="5"/>
      <c r="E19" s="3" t="str">
        <f>HYPERLINK("http://www.dictionary.com/browse/Leader?s=t",L19)</f>
        <v>Leader</v>
      </c>
      <c r="F19" s="5"/>
      <c r="G19" s="3" t="str">
        <f>HYPERLINK("http://www.dictionary.com/browse/Loyal?s=t",M19)</f>
        <v>Loyal</v>
      </c>
      <c r="H19" s="5"/>
      <c r="I19" s="3" t="str">
        <f>HYPERLINK("http://www.dictionary.com/browse/Listener?s=t",N19)</f>
        <v>Listener</v>
      </c>
      <c r="K19" s="3" t="s">
        <v>19</v>
      </c>
      <c r="L19" s="3" t="s">
        <v>41</v>
      </c>
      <c r="M19" s="3" t="s">
        <v>61</v>
      </c>
      <c r="N19" s="3" t="s">
        <v>81</v>
      </c>
    </row>
    <row r="20" spans="1:14" x14ac:dyDescent="0.3">
      <c r="A20" s="4">
        <v>18</v>
      </c>
      <c r="B20" s="6"/>
      <c r="C20" s="4" t="str">
        <f>HYPERLINK("http://www.dictionary.com/browse/Cute?s=t",K20)</f>
        <v>Cute</v>
      </c>
      <c r="D20" s="6"/>
      <c r="E20" s="4" t="str">
        <f>HYPERLINK("http://www.dictionary.com/browse/Chief?s=t",L20)</f>
        <v>Chief</v>
      </c>
      <c r="F20" s="6"/>
      <c r="G20" s="4" t="str">
        <f>HYPERLINK("http://www.dictionary.com/browse/Chartmaker?s=t",M20)</f>
        <v>Chartmaker</v>
      </c>
      <c r="H20" s="6"/>
      <c r="I20" s="4" t="str">
        <f>HYPERLINK("http://www.dictionary.com/browse/Contented?s=t",N20)</f>
        <v>Contented</v>
      </c>
      <c r="K20" s="4" t="s">
        <v>20</v>
      </c>
      <c r="L20" s="4" t="s">
        <v>42</v>
      </c>
      <c r="M20" s="4" t="s">
        <v>62</v>
      </c>
      <c r="N20" s="4" t="s">
        <v>82</v>
      </c>
    </row>
    <row r="21" spans="1:14" x14ac:dyDescent="0.3">
      <c r="A21" s="3">
        <v>19</v>
      </c>
      <c r="B21" s="5"/>
      <c r="C21" s="3" t="str">
        <f>HYPERLINK("http://www.dictionary.com/browse/Popular?s=t",K21)</f>
        <v>Popular</v>
      </c>
      <c r="D21" s="5"/>
      <c r="E21" s="3" t="str">
        <f>HYPERLINK("http://www.dictionary.com/browse/Productive?s=t",L21)</f>
        <v>Productive</v>
      </c>
      <c r="F21" s="5">
        <v>1</v>
      </c>
      <c r="G21" s="3" t="str">
        <f>HYPERLINK("http://www.dictionary.com/browse/Perfectionist?s=t",M21)</f>
        <v>Perfectionist</v>
      </c>
      <c r="H21" s="5"/>
      <c r="I21" s="3" t="str">
        <f>HYPERLINK("http://www.dictionary.com/browse/Pleasant?s=t",N21)</f>
        <v>Pleasant</v>
      </c>
      <c r="K21" s="3" t="s">
        <v>21</v>
      </c>
      <c r="L21" s="3" t="s">
        <v>43</v>
      </c>
      <c r="M21" s="3" t="s">
        <v>63</v>
      </c>
      <c r="N21" s="3" t="s">
        <v>83</v>
      </c>
    </row>
    <row r="22" spans="1:14" x14ac:dyDescent="0.3">
      <c r="A22" s="4">
        <v>20</v>
      </c>
      <c r="B22" s="6">
        <v>1</v>
      </c>
      <c r="C22" s="4" t="str">
        <f>HYPERLINK("http://www.dictionary.com/browse/Bouncy?s=t",K22)</f>
        <v>Bouncy</v>
      </c>
      <c r="D22" s="6">
        <v>1</v>
      </c>
      <c r="E22" s="4" t="str">
        <f>HYPERLINK("http://www.dictionary.com/browse/Bold?s=t",L22)</f>
        <v>Bold</v>
      </c>
      <c r="F22" s="6">
        <v>1</v>
      </c>
      <c r="G22" s="4" t="str">
        <f>HYPERLINK("http://www.dictionary.com/browse/Behaved?s=t",M22)</f>
        <v>Behaved</v>
      </c>
      <c r="H22" s="6"/>
      <c r="I22" s="4" t="str">
        <f>HYPERLINK("http://www.dictionary.com/browse/Balanced?s=t",N22)</f>
        <v>Balanced</v>
      </c>
      <c r="K22" s="4" t="s">
        <v>22</v>
      </c>
      <c r="L22" s="4" t="s">
        <v>44</v>
      </c>
      <c r="M22" s="4" t="s">
        <v>64</v>
      </c>
      <c r="N22" s="4" t="s">
        <v>84</v>
      </c>
    </row>
    <row r="23" spans="1:14" x14ac:dyDescent="0.3">
      <c r="B23" s="8">
        <f>SUM(B3:B22)</f>
        <v>8</v>
      </c>
      <c r="C23" s="9"/>
      <c r="D23" s="8">
        <f>SUM(D3:D22)</f>
        <v>3</v>
      </c>
      <c r="E23" s="9"/>
      <c r="F23" s="8">
        <f>SUM(F3:F22)</f>
        <v>7</v>
      </c>
      <c r="G23" s="9"/>
      <c r="H23" s="8">
        <f>SUM(H3:H22)</f>
        <v>1</v>
      </c>
      <c r="I23" s="9"/>
    </row>
    <row r="24" spans="1:14" x14ac:dyDescent="0.3">
      <c r="B24" s="11" t="s">
        <v>1</v>
      </c>
      <c r="C24" s="11"/>
      <c r="D24" s="11" t="s">
        <v>2</v>
      </c>
      <c r="E24" s="11"/>
      <c r="F24" s="11" t="s">
        <v>23</v>
      </c>
      <c r="G24" s="11"/>
      <c r="H24" s="11" t="s">
        <v>24</v>
      </c>
      <c r="I24" s="11"/>
    </row>
    <row r="25" spans="1:14" ht="8.25" customHeight="1" x14ac:dyDescent="0.3"/>
    <row r="26" spans="1:14" ht="18" x14ac:dyDescent="0.3">
      <c r="A26" s="10" t="s">
        <v>165</v>
      </c>
      <c r="B26" s="10"/>
      <c r="C26" s="10"/>
      <c r="D26" s="10"/>
      <c r="E26" s="10"/>
      <c r="F26" s="10"/>
      <c r="G26" s="10"/>
      <c r="H26" s="10"/>
      <c r="I26" s="10"/>
    </row>
    <row r="27" spans="1:14" x14ac:dyDescent="0.3">
      <c r="A27" s="2"/>
      <c r="B27" s="7" t="s">
        <v>1</v>
      </c>
      <c r="C27" s="7"/>
      <c r="D27" s="7" t="s">
        <v>2</v>
      </c>
      <c r="E27" s="7"/>
      <c r="F27" s="7" t="s">
        <v>23</v>
      </c>
      <c r="G27" s="7"/>
      <c r="H27" s="7" t="s">
        <v>24</v>
      </c>
      <c r="I27" s="7"/>
    </row>
    <row r="28" spans="1:14" x14ac:dyDescent="0.3">
      <c r="A28" s="3">
        <v>1</v>
      </c>
      <c r="B28" s="5"/>
      <c r="C28" s="3" t="str">
        <f>HYPERLINK("http://www.dictionary.com/browse/Brassy?s=t",K28)</f>
        <v>Brassy</v>
      </c>
      <c r="D28" s="5"/>
      <c r="E28" s="3" t="str">
        <f>HYPERLINK("http://www.dictionary.com/browse/Bossy?s=t",L28)</f>
        <v>Bossy</v>
      </c>
      <c r="F28" s="5"/>
      <c r="G28" s="3" t="str">
        <f>HYPERLINK("http://www.dictionary.com/browse/Bashful?s=t",M28)</f>
        <v>Bashful</v>
      </c>
      <c r="H28" s="5"/>
      <c r="I28" s="3" t="str">
        <f>HYPERLINK("http://www.dictionary.com/browse/Blank?s=t",N28)</f>
        <v>Blank</v>
      </c>
      <c r="K28" s="3" t="s">
        <v>85</v>
      </c>
      <c r="L28" s="3" t="s">
        <v>105</v>
      </c>
      <c r="M28" s="3" t="s">
        <v>125</v>
      </c>
      <c r="N28" s="3" t="s">
        <v>145</v>
      </c>
    </row>
    <row r="29" spans="1:14" x14ac:dyDescent="0.3">
      <c r="A29" s="4">
        <v>2</v>
      </c>
      <c r="B29" s="6"/>
      <c r="C29" s="4" t="str">
        <f>HYPERLINK("http://www.dictionary.com/browse/Undisciplined?s=t",K29)</f>
        <v>Undisciplined</v>
      </c>
      <c r="D29" s="6"/>
      <c r="E29" s="4" t="str">
        <f>HYPERLINK("http://www.dictionary.com/browse/Unsympathetic?s=t",L29)</f>
        <v>Unsympathetic</v>
      </c>
      <c r="F29" s="6">
        <v>1</v>
      </c>
      <c r="G29" s="4" t="str">
        <f>HYPERLINK("http://www.dictionary.com/browse/Unforgiving?s=t",M29)</f>
        <v>Unforgiving</v>
      </c>
      <c r="H29" s="6"/>
      <c r="I29" s="4" t="str">
        <f>HYPERLINK("http://www.dictionary.com/browse/Unenthusiastic?s=t",N29)</f>
        <v>Unenthusiastic</v>
      </c>
      <c r="K29" s="4" t="s">
        <v>86</v>
      </c>
      <c r="L29" s="4" t="s">
        <v>106</v>
      </c>
      <c r="M29" s="4" t="s">
        <v>126</v>
      </c>
      <c r="N29" s="4" t="s">
        <v>146</v>
      </c>
    </row>
    <row r="30" spans="1:14" x14ac:dyDescent="0.3">
      <c r="A30" s="3">
        <v>3</v>
      </c>
      <c r="B30" s="5"/>
      <c r="C30" s="3" t="str">
        <f>HYPERLINK("http://www.dictionary.com/browse/Repetitious?s=t",K30)</f>
        <v>Repetitious</v>
      </c>
      <c r="D30" s="5"/>
      <c r="E30" s="3" t="str">
        <f>HYPERLINK("http://www.dictionary.com/browse/Resistant?s=t",L30)</f>
        <v>Resistant</v>
      </c>
      <c r="F30" s="5">
        <v>1</v>
      </c>
      <c r="G30" s="3" t="str">
        <f>HYPERLINK("http://www.dictionary.com/browse/Resentful?s=t",M30)</f>
        <v>Resentful</v>
      </c>
      <c r="H30" s="5"/>
      <c r="I30" s="3" t="str">
        <f>HYPERLINK("http://www.dictionary.com/browse/Reticent?s=t",N30)</f>
        <v>Reticent</v>
      </c>
      <c r="K30" s="3" t="s">
        <v>87</v>
      </c>
      <c r="L30" s="3" t="s">
        <v>107</v>
      </c>
      <c r="M30" s="3" t="s">
        <v>127</v>
      </c>
      <c r="N30" s="3" t="s">
        <v>147</v>
      </c>
    </row>
    <row r="31" spans="1:14" x14ac:dyDescent="0.3">
      <c r="A31" s="4">
        <v>4</v>
      </c>
      <c r="B31" s="6"/>
      <c r="C31" s="4" t="str">
        <f>HYPERLINK("http://www.dictionary.com/browse/Forgetful?s=t",K31)</f>
        <v>Forgetful</v>
      </c>
      <c r="D31" s="6">
        <v>1</v>
      </c>
      <c r="E31" s="4" t="str">
        <f>HYPERLINK("http://www.dictionary.com/browse/Frank?s=t",L31)</f>
        <v>Frank</v>
      </c>
      <c r="F31" s="6">
        <v>1</v>
      </c>
      <c r="G31" s="4" t="str">
        <f>HYPERLINK("http://www.dictionary.com/browse/Fussy?s=t",M31)</f>
        <v>Fussy</v>
      </c>
      <c r="H31" s="6"/>
      <c r="I31" s="4" t="str">
        <f>HYPERLINK("http://www.dictionary.com/browse/Fearful?s=t",N31)</f>
        <v>Fearful</v>
      </c>
      <c r="K31" s="4" t="s">
        <v>88</v>
      </c>
      <c r="L31" s="4" t="s">
        <v>108</v>
      </c>
      <c r="M31" s="4" t="s">
        <v>128</v>
      </c>
      <c r="N31" s="4" t="s">
        <v>148</v>
      </c>
    </row>
    <row r="32" spans="1:14" x14ac:dyDescent="0.3">
      <c r="A32" s="3">
        <v>5</v>
      </c>
      <c r="B32" s="5">
        <v>1</v>
      </c>
      <c r="C32" s="3" t="str">
        <f>HYPERLINK("http://www.dictionary.com/browse/Interrupts?s=t",K32)</f>
        <v>Interrupts</v>
      </c>
      <c r="D32" s="5">
        <v>1</v>
      </c>
      <c r="E32" s="3" t="str">
        <f>HYPERLINK("http://www.dictionary.com/browse/Impatient?s=t",L32)</f>
        <v>Impatient</v>
      </c>
      <c r="F32" s="5"/>
      <c r="G32" s="3" t="str">
        <f>HYPERLINK("http://www.dictionary.com/browse/Insecure?s=t",M32)</f>
        <v>Insecure</v>
      </c>
      <c r="H32" s="5"/>
      <c r="I32" s="3" t="str">
        <f>HYPERLINK("http://www.dictionary.com/browse/Indecisive?s=t",N32)</f>
        <v>Indecisive</v>
      </c>
      <c r="K32" s="3" t="s">
        <v>89</v>
      </c>
      <c r="L32" s="3" t="s">
        <v>109</v>
      </c>
      <c r="M32" s="3" t="s">
        <v>129</v>
      </c>
      <c r="N32" s="3" t="s">
        <v>149</v>
      </c>
    </row>
    <row r="33" spans="1:14" x14ac:dyDescent="0.3">
      <c r="A33" s="4">
        <v>6</v>
      </c>
      <c r="B33" s="6">
        <v>1</v>
      </c>
      <c r="C33" s="4" t="str">
        <f>HYPERLINK("http://www.dictionary.com/browse/Unpredictable?s=t",K33)</f>
        <v>Unpredictable</v>
      </c>
      <c r="D33" s="6"/>
      <c r="E33" s="4" t="str">
        <f>HYPERLINK("http://www.dictionary.com/browse/Unaffectionate?s=t",L33)</f>
        <v>Unaffectionate</v>
      </c>
      <c r="F33" s="6"/>
      <c r="G33" s="4" t="str">
        <f>HYPERLINK("http://www.dictionary.com/browse/Unpopular?s=t",M33)</f>
        <v>Unpopular</v>
      </c>
      <c r="H33" s="6"/>
      <c r="I33" s="4" t="str">
        <f>HYPERLINK("http://www.dictionary.com/browse/Uninvolved?s=t",N33)</f>
        <v>Uninvolved</v>
      </c>
      <c r="K33" s="4" t="s">
        <v>90</v>
      </c>
      <c r="L33" s="4" t="s">
        <v>110</v>
      </c>
      <c r="M33" s="4" t="s">
        <v>130</v>
      </c>
      <c r="N33" s="4" t="s">
        <v>150</v>
      </c>
    </row>
    <row r="34" spans="1:14" x14ac:dyDescent="0.3">
      <c r="A34" s="3">
        <v>7</v>
      </c>
      <c r="B34" s="5"/>
      <c r="C34" s="3" t="str">
        <f>HYPERLINK("http://www.dictionary.com/browse/Haphazard?s=t",K34)</f>
        <v>Haphazard</v>
      </c>
      <c r="D34" s="5">
        <v>1</v>
      </c>
      <c r="E34" s="3" t="str">
        <f>HYPERLINK("http://www.dictionary.com/browse/Headstrong?s=t",L34)</f>
        <v>Headstrong</v>
      </c>
      <c r="F34" s="5"/>
      <c r="G34" s="3" t="str">
        <f>HYPERLINK("http://www.dictionary.com/browse/Hard to please?s=t",M34)</f>
        <v>Hard to please</v>
      </c>
      <c r="H34" s="5"/>
      <c r="I34" s="3" t="str">
        <f>HYPERLINK("http://www.dictionary.com/browse/Hesitant?s=t",N34)</f>
        <v>Hesitant</v>
      </c>
      <c r="K34" s="3" t="s">
        <v>91</v>
      </c>
      <c r="L34" s="3" t="s">
        <v>111</v>
      </c>
      <c r="M34" s="3" t="s">
        <v>131</v>
      </c>
      <c r="N34" s="3" t="s">
        <v>151</v>
      </c>
    </row>
    <row r="35" spans="1:14" x14ac:dyDescent="0.3">
      <c r="A35" s="4">
        <v>8</v>
      </c>
      <c r="B35" s="6"/>
      <c r="C35" s="4" t="str">
        <f>HYPERLINK("http://www.dictionary.com/browse/Permissive?s=t",K35)</f>
        <v>Permissive</v>
      </c>
      <c r="D35" s="6"/>
      <c r="E35" s="4" t="str">
        <f>HYPERLINK("http://www.dictionary.com/browse/Proud?s=t",L35)</f>
        <v>Proud</v>
      </c>
      <c r="F35" s="6"/>
      <c r="G35" s="4" t="str">
        <f>HYPERLINK("http://www.dictionary.com/browse/Pessimistic?s=t",M35)</f>
        <v>Pessimistic</v>
      </c>
      <c r="H35" s="6"/>
      <c r="I35" s="4" t="str">
        <f>HYPERLINK("http://www.dictionary.com/browse/Plain?s=t",N35)</f>
        <v>Plain</v>
      </c>
      <c r="K35" s="4" t="s">
        <v>92</v>
      </c>
      <c r="L35" s="4" t="s">
        <v>112</v>
      </c>
      <c r="M35" s="4" t="s">
        <v>132</v>
      </c>
      <c r="N35" s="4" t="s">
        <v>152</v>
      </c>
    </row>
    <row r="36" spans="1:14" x14ac:dyDescent="0.3">
      <c r="A36" s="3">
        <v>9</v>
      </c>
      <c r="B36" s="5"/>
      <c r="C36" s="3" t="str">
        <f>HYPERLINK("http://www.dictionary.com/browse/Angered easily?s=t",K36)</f>
        <v>Angered easily</v>
      </c>
      <c r="D36" s="5">
        <v>1</v>
      </c>
      <c r="E36" s="3" t="str">
        <f>HYPERLINK("http://www.dictionary.com/browse/Argumentative?s=t",L36)</f>
        <v>Argumentative</v>
      </c>
      <c r="F36" s="5"/>
      <c r="G36" s="3" t="str">
        <f>HYPERLINK("http://www.dictionary.com/browse/Alienated?s=t",M36)</f>
        <v>Alienated</v>
      </c>
      <c r="H36" s="5"/>
      <c r="I36" s="3" t="str">
        <f>HYPERLINK("http://www.dictionary.com/browse/Aimless?s=t",N36)</f>
        <v>Aimless</v>
      </c>
      <c r="K36" s="3" t="s">
        <v>93</v>
      </c>
      <c r="L36" s="3" t="s">
        <v>113</v>
      </c>
      <c r="M36" s="3" t="s">
        <v>133</v>
      </c>
      <c r="N36" s="3" t="s">
        <v>153</v>
      </c>
    </row>
    <row r="37" spans="1:14" x14ac:dyDescent="0.3">
      <c r="A37" s="4">
        <v>10</v>
      </c>
      <c r="B37" s="6">
        <v>1</v>
      </c>
      <c r="C37" s="4" t="str">
        <f>HYPERLINK("http://www.dictionary.com/browse/Naïve?s=t",K37)</f>
        <v>Naïve</v>
      </c>
      <c r="D37" s="6"/>
      <c r="E37" s="4" t="str">
        <f>HYPERLINK("http://www.dictionary.com/browse/Nervy?s=t",L37)</f>
        <v>Nervy</v>
      </c>
      <c r="F37" s="6"/>
      <c r="G37" s="4" t="str">
        <f>HYPERLINK("http://www.dictionary.com/browse/Negative attitude?s=t",M37)</f>
        <v>Negative attitude</v>
      </c>
      <c r="H37" s="6"/>
      <c r="I37" s="4" t="str">
        <f>HYPERLINK("http://www.dictionary.com/browse/Nonchalant?s=t",N37)</f>
        <v>Nonchalant</v>
      </c>
      <c r="K37" s="4" t="s">
        <v>94</v>
      </c>
      <c r="L37" s="4" t="s">
        <v>114</v>
      </c>
      <c r="M37" s="4" t="s">
        <v>134</v>
      </c>
      <c r="N37" s="4" t="s">
        <v>154</v>
      </c>
    </row>
    <row r="38" spans="1:14" x14ac:dyDescent="0.3">
      <c r="A38" s="3">
        <v>11</v>
      </c>
      <c r="B38" s="5"/>
      <c r="C38" s="3" t="str">
        <f>HYPERLINK("http://www.dictionary.com/browse/Wants credit?s=t",K38)</f>
        <v>Wants credit</v>
      </c>
      <c r="D38" s="5"/>
      <c r="E38" s="3" t="str">
        <f>HYPERLINK("http://www.dictionary.com/browse/Workaholic?s=t",L38)</f>
        <v>Workaholic</v>
      </c>
      <c r="F38" s="5"/>
      <c r="G38" s="3" t="str">
        <f>HYPERLINK("http://www.dictionary.com/browse/Withdrawn?s=t",M38)</f>
        <v>Withdrawn</v>
      </c>
      <c r="H38" s="5"/>
      <c r="I38" s="3" t="str">
        <f>HYPERLINK("http://www.dictionary.com/browse/Worrier?s=t",N38)</f>
        <v>Worrier</v>
      </c>
      <c r="K38" s="3" t="s">
        <v>95</v>
      </c>
      <c r="L38" s="3" t="s">
        <v>115</v>
      </c>
      <c r="M38" s="3" t="s">
        <v>135</v>
      </c>
      <c r="N38" s="3" t="s">
        <v>155</v>
      </c>
    </row>
    <row r="39" spans="1:14" x14ac:dyDescent="0.3">
      <c r="A39" s="4">
        <v>12</v>
      </c>
      <c r="B39" s="6">
        <v>1</v>
      </c>
      <c r="C39" s="4" t="str">
        <f>HYPERLINK("http://www.dictionary.com/browse/Talkative?s=t",K39)</f>
        <v>Talkative</v>
      </c>
      <c r="D39" s="6">
        <v>1</v>
      </c>
      <c r="E39" s="4" t="str">
        <f>HYPERLINK("http://www.dictionary.com/browse/Tactless?s=t",L39)</f>
        <v>Tactless</v>
      </c>
      <c r="F39" s="6"/>
      <c r="G39" s="4" t="str">
        <f>HYPERLINK("http://www.dictionary.com/browse/Too sensitive?s=t",M39)</f>
        <v>Too sensitive</v>
      </c>
      <c r="H39" s="6"/>
      <c r="I39" s="4" t="str">
        <f>HYPERLINK("http://www.dictionary.com/browse/Timid?s=t",N39)</f>
        <v>Timid</v>
      </c>
      <c r="K39" s="4" t="s">
        <v>96</v>
      </c>
      <c r="L39" s="4" t="s">
        <v>116</v>
      </c>
      <c r="M39" s="4" t="s">
        <v>136</v>
      </c>
      <c r="N39" s="4" t="s">
        <v>156</v>
      </c>
    </row>
    <row r="40" spans="1:14" x14ac:dyDescent="0.3">
      <c r="A40" s="3">
        <v>13</v>
      </c>
      <c r="B40" s="5"/>
      <c r="C40" s="3" t="str">
        <f>HYPERLINK("http://www.dictionary.com/browse/Disorganized?s=t",K40)</f>
        <v>Disorganized</v>
      </c>
      <c r="D40" s="5"/>
      <c r="E40" s="3" t="str">
        <f>HYPERLINK("http://www.dictionary.com/browse/Domineering?s=t",L40)</f>
        <v>Domineering</v>
      </c>
      <c r="F40" s="5"/>
      <c r="G40" s="3" t="str">
        <f>HYPERLINK("http://www.dictionary.com/browse/Depressed?s=t",M40)</f>
        <v>Depressed</v>
      </c>
      <c r="H40" s="5">
        <v>1</v>
      </c>
      <c r="I40" s="3" t="str">
        <f>HYPERLINK("http://www.dictionary.com/browse/Doubtful?s=t",N40)</f>
        <v>Doubtful</v>
      </c>
      <c r="K40" s="3" t="s">
        <v>97</v>
      </c>
      <c r="L40" s="3" t="s">
        <v>117</v>
      </c>
      <c r="M40" s="3" t="s">
        <v>137</v>
      </c>
      <c r="N40" s="3" t="s">
        <v>157</v>
      </c>
    </row>
    <row r="41" spans="1:14" x14ac:dyDescent="0.3">
      <c r="A41" s="4">
        <v>14</v>
      </c>
      <c r="B41" s="6"/>
      <c r="C41" s="4" t="str">
        <f>HYPERLINK("http://www.dictionary.com/browse/Inconsistent?s=t",K41)</f>
        <v>Inconsistent</v>
      </c>
      <c r="D41" s="6"/>
      <c r="E41" s="4" t="str">
        <f>HYPERLINK("http://www.dictionary.com/browse/Intolerant?s=t",L41)</f>
        <v>Intolerant</v>
      </c>
      <c r="F41" s="6"/>
      <c r="G41" s="4" t="str">
        <f>HYPERLINK("http://www.dictionary.com/browse/Introvert?s=t",M41)</f>
        <v>Introvert</v>
      </c>
      <c r="H41" s="6"/>
      <c r="I41" s="4" t="str">
        <f>HYPERLINK("http://www.dictionary.com/browse/Indifferent?s=t",N41)</f>
        <v>Indifferent</v>
      </c>
      <c r="K41" s="4" t="s">
        <v>98</v>
      </c>
      <c r="L41" s="4" t="s">
        <v>118</v>
      </c>
      <c r="M41" s="4" t="s">
        <v>138</v>
      </c>
      <c r="N41" s="4" t="s">
        <v>158</v>
      </c>
    </row>
    <row r="42" spans="1:14" x14ac:dyDescent="0.3">
      <c r="A42" s="3">
        <v>15</v>
      </c>
      <c r="B42" s="5"/>
      <c r="C42" s="3" t="str">
        <f>HYPERLINK("http://www.dictionary.com/browse/Messy?s=t",K42)</f>
        <v>Messy</v>
      </c>
      <c r="D42" s="5"/>
      <c r="E42" s="3" t="str">
        <f>HYPERLINK("http://www.dictionary.com/browse/Manipulative?s=t",L42)</f>
        <v>Manipulative</v>
      </c>
      <c r="F42" s="5"/>
      <c r="G42" s="3" t="str">
        <f>HYPERLINK("http://www.dictionary.com/browse/Moody?s=t",M42)</f>
        <v>Moody</v>
      </c>
      <c r="H42" s="5"/>
      <c r="I42" s="3" t="str">
        <f>HYPERLINK("http://www.dictionary.com/browse/Mumbles?s=t",N42)</f>
        <v>Mumbles</v>
      </c>
      <c r="K42" s="3" t="s">
        <v>99</v>
      </c>
      <c r="L42" s="3" t="s">
        <v>119</v>
      </c>
      <c r="M42" s="3" t="s">
        <v>139</v>
      </c>
      <c r="N42" s="3" t="s">
        <v>159</v>
      </c>
    </row>
    <row r="43" spans="1:14" x14ac:dyDescent="0.3">
      <c r="A43" s="4">
        <v>16</v>
      </c>
      <c r="B43" s="6">
        <v>1</v>
      </c>
      <c r="C43" s="4" t="str">
        <f>HYPERLINK("http://www.dictionary.com/browse/Show-off?s=t",K43)</f>
        <v>Show-off</v>
      </c>
      <c r="D43" s="6">
        <v>1</v>
      </c>
      <c r="E43" s="4" t="str">
        <f>HYPERLINK("http://www.dictionary.com/browse/Stubborn?s=t",L43)</f>
        <v>Stubborn</v>
      </c>
      <c r="F43" s="6"/>
      <c r="G43" s="4" t="str">
        <f>HYPERLINK("http://www.dictionary.com/browse/Skeptical?s=t",M43)</f>
        <v>Skeptical</v>
      </c>
      <c r="H43" s="6"/>
      <c r="I43" s="4" t="str">
        <f>HYPERLINK("http://www.dictionary.com/browse/Slow?s=t",N43)</f>
        <v>Slow</v>
      </c>
      <c r="K43" s="4" t="s">
        <v>100</v>
      </c>
      <c r="L43" s="4" t="s">
        <v>120</v>
      </c>
      <c r="M43" s="4" t="s">
        <v>140</v>
      </c>
      <c r="N43" s="4" t="s">
        <v>160</v>
      </c>
    </row>
    <row r="44" spans="1:14" x14ac:dyDescent="0.3">
      <c r="A44" s="3">
        <v>17</v>
      </c>
      <c r="B44" s="5">
        <v>1</v>
      </c>
      <c r="C44" s="3" t="str">
        <f>HYPERLINK("http://www.dictionary.com/browse/Loud?s=t",K44)</f>
        <v>Loud</v>
      </c>
      <c r="D44" s="5"/>
      <c r="E44" s="3" t="str">
        <f>HYPERLINK("http://www.dictionary.com/browse/Lord over others?s=t",L44)</f>
        <v>Lord over others</v>
      </c>
      <c r="F44" s="5"/>
      <c r="G44" s="3" t="str">
        <f>HYPERLINK("http://www.dictionary.com/browse/Loner?s=t",M44)</f>
        <v>Loner</v>
      </c>
      <c r="H44" s="5"/>
      <c r="I44" s="3" t="str">
        <f>HYPERLINK("http://www.dictionary.com/browse/Lazy?s=t",N44)</f>
        <v>Lazy</v>
      </c>
      <c r="K44" s="3" t="s">
        <v>101</v>
      </c>
      <c r="L44" s="3" t="s">
        <v>121</v>
      </c>
      <c r="M44" s="3" t="s">
        <v>141</v>
      </c>
      <c r="N44" s="3" t="s">
        <v>161</v>
      </c>
    </row>
    <row r="45" spans="1:14" x14ac:dyDescent="0.3">
      <c r="A45" s="4">
        <v>18</v>
      </c>
      <c r="B45" s="6">
        <v>1</v>
      </c>
      <c r="C45" s="4" t="str">
        <f>HYPERLINK("http://www.dictionary.com/browse/Scatterbrained?s=t",K45)</f>
        <v>Scatterbrained</v>
      </c>
      <c r="D45" s="6">
        <v>1</v>
      </c>
      <c r="E45" s="4" t="str">
        <f>HYPERLINK("http://www.dictionary.com/browse/Short-tempered?s=t",L45)</f>
        <v>Short-tempered</v>
      </c>
      <c r="F45" s="6"/>
      <c r="G45" s="4" t="str">
        <f>HYPERLINK("http://www.dictionary.com/browse/Suspicious?s=t",M45)</f>
        <v>Suspicious</v>
      </c>
      <c r="H45" s="6"/>
      <c r="I45" s="4" t="str">
        <f>HYPERLINK("http://www.dictionary.com/browse/Sluggish?s=t",N45)</f>
        <v>Sluggish</v>
      </c>
      <c r="K45" s="4" t="s">
        <v>102</v>
      </c>
      <c r="L45" s="4" t="s">
        <v>122</v>
      </c>
      <c r="M45" s="4" t="s">
        <v>142</v>
      </c>
      <c r="N45" s="4" t="s">
        <v>162</v>
      </c>
    </row>
    <row r="46" spans="1:14" x14ac:dyDescent="0.3">
      <c r="A46" s="3">
        <v>19</v>
      </c>
      <c r="B46" s="5"/>
      <c r="C46" s="3" t="str">
        <f>HYPERLINK("http://www.dictionary.com/browse/Restless?s=t",K46)</f>
        <v>Restless</v>
      </c>
      <c r="D46" s="5"/>
      <c r="E46" s="3" t="str">
        <f>HYPERLINK("http://www.dictionary.com/browse/Rash?s=t",L46)</f>
        <v>Rash</v>
      </c>
      <c r="F46" s="5"/>
      <c r="G46" s="3" t="str">
        <f>HYPERLINK("http://www.dictionary.com/browse/Revengeful?s=t",M46)</f>
        <v>Revengeful</v>
      </c>
      <c r="H46" s="5"/>
      <c r="I46" s="3" t="str">
        <f>HYPERLINK("http://www.dictionary.com/browse/Reluctant?s=t",N46)</f>
        <v>Reluctant</v>
      </c>
      <c r="K46" s="3" t="s">
        <v>103</v>
      </c>
      <c r="L46" s="3" t="s">
        <v>123</v>
      </c>
      <c r="M46" s="3" t="s">
        <v>143</v>
      </c>
      <c r="N46" s="3" t="s">
        <v>163</v>
      </c>
    </row>
    <row r="47" spans="1:14" x14ac:dyDescent="0.3">
      <c r="A47" s="4">
        <v>20</v>
      </c>
      <c r="B47" s="6"/>
      <c r="C47" s="4" t="str">
        <f>HYPERLINK("http://www.dictionary.com/browse/Changeable?s=t",K47)</f>
        <v>Changeable</v>
      </c>
      <c r="D47" s="6"/>
      <c r="E47" s="4" t="str">
        <f>HYPERLINK("http://www.dictionary.com/browse/Crafty?s=t",L47)</f>
        <v>Crafty</v>
      </c>
      <c r="F47" s="6">
        <v>1</v>
      </c>
      <c r="G47" s="4" t="str">
        <f>HYPERLINK("http://www.dictionary.com/browse/Critical?s=t",M47)</f>
        <v>Critical</v>
      </c>
      <c r="H47" s="6"/>
      <c r="I47" s="4" t="str">
        <f>HYPERLINK("http://www.dictionary.com/browse/Compromising?s=t",N47)</f>
        <v>Compromising</v>
      </c>
      <c r="K47" s="4" t="s">
        <v>104</v>
      </c>
      <c r="L47" s="4" t="s">
        <v>124</v>
      </c>
      <c r="M47" s="4" t="s">
        <v>144</v>
      </c>
      <c r="N47" s="4" t="s">
        <v>164</v>
      </c>
    </row>
    <row r="48" spans="1:14" x14ac:dyDescent="0.3">
      <c r="B48" s="8">
        <f>SUM(B28:B47)</f>
        <v>7</v>
      </c>
      <c r="C48" s="9"/>
      <c r="D48" s="8">
        <f>SUM(D28:D47)</f>
        <v>7</v>
      </c>
      <c r="E48" s="9"/>
      <c r="F48" s="8">
        <f>SUM(F28:F47)</f>
        <v>4</v>
      </c>
      <c r="G48" s="9"/>
      <c r="H48" s="8">
        <f>SUM(H28:H47)</f>
        <v>1</v>
      </c>
      <c r="I48" s="9"/>
    </row>
    <row r="49" spans="2:9" x14ac:dyDescent="0.3">
      <c r="B49" s="7" t="s">
        <v>1</v>
      </c>
      <c r="C49" s="7"/>
      <c r="D49" s="7" t="s">
        <v>2</v>
      </c>
      <c r="E49" s="7"/>
      <c r="F49" s="7" t="s">
        <v>23</v>
      </c>
      <c r="G49" s="7"/>
      <c r="H49" s="7" t="s">
        <v>24</v>
      </c>
      <c r="I49" s="7"/>
    </row>
  </sheetData>
  <sheetProtection sheet="1" objects="1" scenarios="1" sort="0" autoFilter="0"/>
  <mergeCells count="26">
    <mergeCell ref="H48:I48"/>
    <mergeCell ref="A1:I1"/>
    <mergeCell ref="B2:C2"/>
    <mergeCell ref="D2:E2"/>
    <mergeCell ref="F2:G2"/>
    <mergeCell ref="H2:I2"/>
    <mergeCell ref="B23:C23"/>
    <mergeCell ref="D23:E23"/>
    <mergeCell ref="F23:G23"/>
    <mergeCell ref="H23:I23"/>
    <mergeCell ref="B24:C24"/>
    <mergeCell ref="D24:E24"/>
    <mergeCell ref="F24:G24"/>
    <mergeCell ref="H24:I24"/>
    <mergeCell ref="B49:C49"/>
    <mergeCell ref="D49:E49"/>
    <mergeCell ref="F49:G49"/>
    <mergeCell ref="H49:I49"/>
    <mergeCell ref="A26:I26"/>
    <mergeCell ref="B27:C27"/>
    <mergeCell ref="D27:E27"/>
    <mergeCell ref="F27:G27"/>
    <mergeCell ref="H27:I27"/>
    <mergeCell ref="B48:C48"/>
    <mergeCell ref="D48:E48"/>
    <mergeCell ref="F48:G48"/>
  </mergeCells>
  <conditionalFormatting sqref="B23:I23">
    <cfRule type="top10" dxfId="3" priority="2" rank="1"/>
  </conditionalFormatting>
  <conditionalFormatting sqref="B48:I48">
    <cfRule type="top10" dxfId="2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E8B0-8E2E-4104-87AE-F156C3571960}">
  <dimension ref="A1:N47"/>
  <sheetViews>
    <sheetView topLeftCell="B1" zoomScale="237" zoomScaleNormal="237" workbookViewId="0">
      <selection sqref="A1:I1"/>
    </sheetView>
  </sheetViews>
  <sheetFormatPr defaultRowHeight="14.4" x14ac:dyDescent="0.3"/>
  <cols>
    <col min="1" max="1" width="3.88671875" style="1" customWidth="1"/>
    <col min="2" max="2" width="4.109375" style="1" customWidth="1"/>
    <col min="3" max="3" width="16.88671875" style="1" customWidth="1"/>
    <col min="4" max="4" width="4.109375" style="1" customWidth="1"/>
    <col min="5" max="5" width="16.88671875" style="1" customWidth="1"/>
    <col min="6" max="6" width="4.109375" style="1" customWidth="1"/>
    <col min="7" max="7" width="16.88671875" style="1" customWidth="1"/>
    <col min="8" max="8" width="4.109375" style="1" customWidth="1"/>
    <col min="9" max="9" width="16.88671875" style="1" customWidth="1"/>
    <col min="11" max="14" width="14.88671875" hidden="1" customWidth="1"/>
  </cols>
  <sheetData>
    <row r="1" spans="1:14" ht="18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4" x14ac:dyDescent="0.3">
      <c r="A2" s="2"/>
      <c r="B2" s="7" t="s">
        <v>1</v>
      </c>
      <c r="C2" s="7"/>
      <c r="D2" s="7" t="s">
        <v>2</v>
      </c>
      <c r="E2" s="7"/>
      <c r="F2" s="7" t="s">
        <v>23</v>
      </c>
      <c r="G2" s="7"/>
      <c r="H2" s="7" t="s">
        <v>24</v>
      </c>
      <c r="I2" s="7"/>
    </row>
    <row r="3" spans="1:14" x14ac:dyDescent="0.3">
      <c r="A3" s="3">
        <v>1</v>
      </c>
      <c r="B3" s="5"/>
      <c r="C3" s="3" t="str">
        <f>HYPERLINK("http://www.dictionary.com/browse/Animated?s=t",K3)</f>
        <v>Animated</v>
      </c>
      <c r="D3" s="5"/>
      <c r="E3" s="3" t="str">
        <f>HYPERLINK("http://www.dictionary.com/browse/Adventurous?s=t",L3)</f>
        <v>Adventurous</v>
      </c>
      <c r="F3" s="5">
        <v>1</v>
      </c>
      <c r="G3" s="3" t="str">
        <f>HYPERLINK("http://www.dictionary.com/browse/Analytical?s=t",M3)</f>
        <v>Analytical</v>
      </c>
      <c r="H3" s="5"/>
      <c r="I3" s="3" t="str">
        <f>HYPERLINK("http://www.dictionary.com/browse/Adaptable?s=t",N3)</f>
        <v>Adaptable</v>
      </c>
      <c r="K3" s="3" t="s">
        <v>3</v>
      </c>
      <c r="L3" s="3" t="s">
        <v>25</v>
      </c>
      <c r="M3" s="3" t="s">
        <v>45</v>
      </c>
      <c r="N3" s="3" t="s">
        <v>65</v>
      </c>
    </row>
    <row r="4" spans="1:14" x14ac:dyDescent="0.3">
      <c r="A4" s="4">
        <v>2</v>
      </c>
      <c r="B4" s="6"/>
      <c r="C4" s="4" t="str">
        <f>HYPERLINK("http://www.dictionary.com/browse/Playful?s=t",K4)</f>
        <v>Playful</v>
      </c>
      <c r="D4" s="6"/>
      <c r="E4" s="4" t="str">
        <f>HYPERLINK("http://www.dictionary.com/browse/Persuasive?s=t",L4)</f>
        <v>Persuasive</v>
      </c>
      <c r="F4" s="6"/>
      <c r="G4" s="4" t="str">
        <f>HYPERLINK("http://www.dictionary.com/browse/Persistent?s=t",M4)</f>
        <v>Persistent</v>
      </c>
      <c r="H4" s="6">
        <v>1</v>
      </c>
      <c r="I4" s="4" t="str">
        <f>HYPERLINK("http://www.dictionary.com/browse/Peaceful?s=t",N4)</f>
        <v>Peaceful</v>
      </c>
      <c r="K4" s="4" t="s">
        <v>4</v>
      </c>
      <c r="L4" s="4" t="s">
        <v>26</v>
      </c>
      <c r="M4" s="4" t="s">
        <v>46</v>
      </c>
      <c r="N4" s="4" t="s">
        <v>66</v>
      </c>
    </row>
    <row r="5" spans="1:14" x14ac:dyDescent="0.3">
      <c r="A5" s="3">
        <v>3</v>
      </c>
      <c r="B5" s="5"/>
      <c r="C5" s="3" t="str">
        <f>HYPERLINK("http://www.dictionary.com/browse/Sociable?s=t",K5)</f>
        <v>Sociable</v>
      </c>
      <c r="D5" s="5"/>
      <c r="E5" s="3" t="str">
        <f>HYPERLINK("http://www.dictionary.com/browse/Strong-willed?s=t",L5)</f>
        <v>Strong-willed</v>
      </c>
      <c r="F5" s="5"/>
      <c r="G5" s="3" t="str">
        <f>HYPERLINK("http://www.dictionary.com/browse/Self-sacrificing?s=t",M5)</f>
        <v>Self-sacrificing</v>
      </c>
      <c r="H5" s="5"/>
      <c r="I5" s="3" t="str">
        <f>HYPERLINK("http://www.dictionary.com/browse/Submissive?s=t",N5)</f>
        <v>Submissive</v>
      </c>
      <c r="K5" s="3" t="s">
        <v>5</v>
      </c>
      <c r="L5" s="3" t="s">
        <v>27</v>
      </c>
      <c r="M5" s="3" t="s">
        <v>47</v>
      </c>
      <c r="N5" s="3" t="s">
        <v>67</v>
      </c>
    </row>
    <row r="6" spans="1:14" x14ac:dyDescent="0.3">
      <c r="A6" s="4">
        <v>4</v>
      </c>
      <c r="B6" s="6"/>
      <c r="C6" s="4" t="str">
        <f>HYPERLINK("http://www.dictionary.com/browse/Convincing?s=t",K6)</f>
        <v>Convincing</v>
      </c>
      <c r="D6" s="6"/>
      <c r="E6" s="4" t="str">
        <f>HYPERLINK("http://www.dictionary.com/browse/Competitive?s=t",L6)</f>
        <v>Competitive</v>
      </c>
      <c r="F6" s="6">
        <v>1</v>
      </c>
      <c r="G6" s="4" t="str">
        <f>HYPERLINK("http://www.dictionary.com/browse/Considerate?s=t",M6)</f>
        <v>Considerate</v>
      </c>
      <c r="H6" s="6"/>
      <c r="I6" s="4" t="str">
        <f>HYPERLINK("http://www.dictionary.com/browse/Controlled?s=t",N6)</f>
        <v>Controlled</v>
      </c>
      <c r="K6" s="4" t="s">
        <v>6</v>
      </c>
      <c r="L6" s="4" t="s">
        <v>28</v>
      </c>
      <c r="M6" s="4" t="s">
        <v>48</v>
      </c>
      <c r="N6" s="4" t="s">
        <v>68</v>
      </c>
    </row>
    <row r="7" spans="1:14" x14ac:dyDescent="0.3">
      <c r="A7" s="3">
        <v>5</v>
      </c>
      <c r="B7" s="5"/>
      <c r="C7" s="3" t="str">
        <f>HYPERLINK("http://www.dictionary.com/browse/Refreshing?s=t",K7)</f>
        <v>Refreshing</v>
      </c>
      <c r="D7" s="5"/>
      <c r="E7" s="3" t="str">
        <f>HYPERLINK("http://www.dictionary.com/browse/Resourceful?s=t",L7)</f>
        <v>Resourceful</v>
      </c>
      <c r="F7" s="5">
        <v>1</v>
      </c>
      <c r="G7" s="3" t="str">
        <f>HYPERLINK("http://www.dictionary.com/browse/Respectful?s=t",M7)</f>
        <v>Respectful</v>
      </c>
      <c r="H7" s="5">
        <v>1</v>
      </c>
      <c r="I7" s="3" t="str">
        <f>HYPERLINK("http://www.dictionary.com/browse/Reserved?s=t",N7)</f>
        <v>Reserved</v>
      </c>
      <c r="K7" s="3" t="s">
        <v>7</v>
      </c>
      <c r="L7" s="3" t="s">
        <v>29</v>
      </c>
      <c r="M7" s="3" t="s">
        <v>49</v>
      </c>
      <c r="N7" s="3" t="s">
        <v>69</v>
      </c>
    </row>
    <row r="8" spans="1:14" x14ac:dyDescent="0.3">
      <c r="A8" s="4">
        <v>6</v>
      </c>
      <c r="B8" s="6"/>
      <c r="C8" s="4" t="str">
        <f>HYPERLINK("http://www.dictionary.com/browse/Spirited?s=t",K8)</f>
        <v>Spirited</v>
      </c>
      <c r="D8" s="6">
        <v>1</v>
      </c>
      <c r="E8" s="4" t="str">
        <f>HYPERLINK("http://www.dictionary.com/browse/Self-reliant?s=t",L8)</f>
        <v>Self-reliant</v>
      </c>
      <c r="F8" s="6">
        <v>1</v>
      </c>
      <c r="G8" s="4" t="str">
        <f>HYPERLINK("http://www.dictionary.com/browse/Sensitive?s=t",M8)</f>
        <v>Sensitive</v>
      </c>
      <c r="H8" s="6"/>
      <c r="I8" s="4" t="str">
        <f>HYPERLINK("http://www.dictionary.com/browse/Satisfied?s=t",N8)</f>
        <v>Satisfied</v>
      </c>
      <c r="K8" s="4" t="s">
        <v>8</v>
      </c>
      <c r="L8" s="4" t="s">
        <v>30</v>
      </c>
      <c r="M8" s="4" t="s">
        <v>50</v>
      </c>
      <c r="N8" s="4" t="s">
        <v>70</v>
      </c>
    </row>
    <row r="9" spans="1:14" x14ac:dyDescent="0.3">
      <c r="A9" s="3">
        <v>7</v>
      </c>
      <c r="B9" s="5"/>
      <c r="C9" s="3" t="str">
        <f>HYPERLINK("http://www.dictionary.com/browse/Promoter?s=t",K9)</f>
        <v>Promoter</v>
      </c>
      <c r="D9" s="5"/>
      <c r="E9" s="3" t="str">
        <f>HYPERLINK("http://www.dictionary.com/browse/Positive?s=t",L9)</f>
        <v>Positive</v>
      </c>
      <c r="F9" s="5">
        <v>1</v>
      </c>
      <c r="G9" s="3" t="str">
        <f>HYPERLINK("http://www.dictionary.com/browse/Planner?s=t",M9)</f>
        <v>Planner</v>
      </c>
      <c r="H9" s="5"/>
      <c r="I9" s="3" t="str">
        <f>HYPERLINK("http://www.dictionary.com/browse/Patient?s=t",N9)</f>
        <v>Patient</v>
      </c>
      <c r="K9" s="3" t="s">
        <v>9</v>
      </c>
      <c r="L9" s="3" t="s">
        <v>31</v>
      </c>
      <c r="M9" s="3" t="s">
        <v>51</v>
      </c>
      <c r="N9" s="3" t="s">
        <v>71</v>
      </c>
    </row>
    <row r="10" spans="1:14" x14ac:dyDescent="0.3">
      <c r="A10" s="4">
        <v>8</v>
      </c>
      <c r="B10" s="6"/>
      <c r="C10" s="4" t="str">
        <f>HYPERLINK("http://www.dictionary.com/browse/Spontaneous?s=t",K10)</f>
        <v>Spontaneous</v>
      </c>
      <c r="D10" s="6"/>
      <c r="E10" s="4" t="str">
        <f>HYPERLINK("http://www.dictionary.com/browse/Sure?s=t",L10)</f>
        <v>Sure</v>
      </c>
      <c r="F10" s="6"/>
      <c r="G10" s="4" t="str">
        <f>HYPERLINK("http://www.dictionary.com/browse/Scheduled?s=t",M10)</f>
        <v>Scheduled</v>
      </c>
      <c r="H10" s="6"/>
      <c r="I10" s="4" t="str">
        <f>HYPERLINK("http://www.dictionary.com/browse/Shy?s=t",N10)</f>
        <v>Shy</v>
      </c>
      <c r="K10" s="4" t="s">
        <v>10</v>
      </c>
      <c r="L10" s="4" t="s">
        <v>32</v>
      </c>
      <c r="M10" s="4" t="s">
        <v>52</v>
      </c>
      <c r="N10" s="4" t="s">
        <v>72</v>
      </c>
    </row>
    <row r="11" spans="1:14" x14ac:dyDescent="0.3">
      <c r="A11" s="3">
        <v>9</v>
      </c>
      <c r="B11" s="5"/>
      <c r="C11" s="3" t="str">
        <f>HYPERLINK("http://www.dictionary.com/browse/Optimistic?s=t",K11)</f>
        <v>Optimistic</v>
      </c>
      <c r="D11" s="5"/>
      <c r="E11" s="3" t="str">
        <f>HYPERLINK("http://www.dictionary.com/browse/Outspoken?s=t",L11)</f>
        <v>Outspoken</v>
      </c>
      <c r="F11" s="5"/>
      <c r="G11" s="3" t="str">
        <f>HYPERLINK("http://www.dictionary.com/browse/Orderly?s=t",M11)</f>
        <v>Orderly</v>
      </c>
      <c r="H11" s="5">
        <v>1</v>
      </c>
      <c r="I11" s="3" t="str">
        <f>HYPERLINK("http://www.dictionary.com/browse/Obliging?s=t",N11)</f>
        <v>Obliging</v>
      </c>
      <c r="K11" s="3" t="s">
        <v>11</v>
      </c>
      <c r="L11" s="3" t="s">
        <v>33</v>
      </c>
      <c r="M11" s="3" t="s">
        <v>53</v>
      </c>
      <c r="N11" s="3" t="s">
        <v>73</v>
      </c>
    </row>
    <row r="12" spans="1:14" x14ac:dyDescent="0.3">
      <c r="A12" s="4">
        <v>10</v>
      </c>
      <c r="B12" s="6"/>
      <c r="C12" s="4" t="str">
        <f>HYPERLINK("http://www.dictionary.com/browse/Funny?s=t",K12)</f>
        <v>Funny</v>
      </c>
      <c r="D12" s="6"/>
      <c r="E12" s="4" t="str">
        <f>HYPERLINK("http://www.dictionary.com/browse/Forceful?s=t",L12)</f>
        <v>Forceful</v>
      </c>
      <c r="F12" s="6"/>
      <c r="G12" s="4" t="str">
        <f>HYPERLINK("http://www.dictionary.com/browse/Faithful?s=t",M12)</f>
        <v>Faithful</v>
      </c>
      <c r="H12" s="6"/>
      <c r="I12" s="4" t="str">
        <f>HYPERLINK("http://www.dictionary.com/browse/Friendly?s=t",N12)</f>
        <v>Friendly</v>
      </c>
      <c r="K12" s="4" t="s">
        <v>12</v>
      </c>
      <c r="L12" s="4" t="s">
        <v>34</v>
      </c>
      <c r="M12" s="4" t="s">
        <v>54</v>
      </c>
      <c r="N12" s="4" t="s">
        <v>74</v>
      </c>
    </row>
    <row r="13" spans="1:14" x14ac:dyDescent="0.3">
      <c r="A13" s="3">
        <v>11</v>
      </c>
      <c r="B13" s="5"/>
      <c r="C13" s="3" t="str">
        <f>HYPERLINK("http://www.dictionary.com/browse/Delightful?s=t",K13)</f>
        <v>Delightful</v>
      </c>
      <c r="D13" s="5"/>
      <c r="E13" s="3" t="str">
        <f>HYPERLINK("http://www.dictionary.com/browse/Daring?s=t",L13)</f>
        <v>Daring</v>
      </c>
      <c r="F13" s="5">
        <v>1</v>
      </c>
      <c r="G13" s="3" t="str">
        <f>HYPERLINK("http://www.dictionary.com/browse/Detailed?s=t",M13)</f>
        <v>Detailed</v>
      </c>
      <c r="H13" s="5"/>
      <c r="I13" s="3" t="str">
        <f>HYPERLINK("http://www.dictionary.com/browse/Diplomatic?s=t",N13)</f>
        <v>Diplomatic</v>
      </c>
      <c r="K13" s="3" t="s">
        <v>13</v>
      </c>
      <c r="L13" s="3" t="s">
        <v>35</v>
      </c>
      <c r="M13" s="3" t="s">
        <v>55</v>
      </c>
      <c r="N13" s="3" t="s">
        <v>75</v>
      </c>
    </row>
    <row r="14" spans="1:14" x14ac:dyDescent="0.3">
      <c r="A14" s="4">
        <v>12</v>
      </c>
      <c r="B14" s="6"/>
      <c r="C14" s="4" t="str">
        <f>HYPERLINK("http://www.dictionary.com/browse/Cheerful?s=t",K14)</f>
        <v>Cheerful</v>
      </c>
      <c r="D14" s="6"/>
      <c r="E14" s="4" t="str">
        <f>HYPERLINK("http://www.dictionary.com/browse/Confident?s=t",L14)</f>
        <v>Confident</v>
      </c>
      <c r="F14" s="6"/>
      <c r="G14" s="4" t="str">
        <f>HYPERLINK("http://www.dictionary.com/browse/Cultured?s=t",M14)</f>
        <v>Cultured</v>
      </c>
      <c r="H14" s="6"/>
      <c r="I14" s="4" t="str">
        <f>HYPERLINK("http://www.dictionary.com/browse/Consistent?s=t",N14)</f>
        <v>Consistent</v>
      </c>
      <c r="K14" s="4" t="s">
        <v>14</v>
      </c>
      <c r="L14" s="4" t="s">
        <v>36</v>
      </c>
      <c r="M14" s="4" t="s">
        <v>56</v>
      </c>
      <c r="N14" s="4" t="s">
        <v>76</v>
      </c>
    </row>
    <row r="15" spans="1:14" x14ac:dyDescent="0.3">
      <c r="A15" s="3">
        <v>13</v>
      </c>
      <c r="B15" s="5"/>
      <c r="C15" s="3" t="str">
        <f>HYPERLINK("http://www.dictionary.com/browse/Inspiring?s=t",K15)</f>
        <v>Inspiring</v>
      </c>
      <c r="D15" s="5"/>
      <c r="E15" s="3" t="str">
        <f>HYPERLINK("http://www.dictionary.com/browse/Independent?s=t",L15)</f>
        <v>Independent</v>
      </c>
      <c r="F15" s="5"/>
      <c r="G15" s="3" t="str">
        <f>HYPERLINK("http://www.dictionary.com/browse/Idealistic?s=t",M15)</f>
        <v>Idealistic</v>
      </c>
      <c r="H15" s="5"/>
      <c r="I15" s="3" t="str">
        <f>HYPERLINK("http://www.dictionary.com/browse/Inoffensive?s=t",N15)</f>
        <v>Inoffensive</v>
      </c>
      <c r="K15" s="3" t="s">
        <v>15</v>
      </c>
      <c r="L15" s="3" t="s">
        <v>37</v>
      </c>
      <c r="M15" s="3" t="s">
        <v>57</v>
      </c>
      <c r="N15" s="3" t="s">
        <v>77</v>
      </c>
    </row>
    <row r="16" spans="1:14" x14ac:dyDescent="0.3">
      <c r="A16" s="4">
        <v>14</v>
      </c>
      <c r="B16" s="6"/>
      <c r="C16" s="4" t="str">
        <f>HYPERLINK("http://www.dictionary.com/browse/Demonstrative?s=t",K16)</f>
        <v>Demonstrative</v>
      </c>
      <c r="D16" s="6"/>
      <c r="E16" s="4" t="str">
        <f>HYPERLINK("http://www.dictionary.com/browse/Decisive?s=t",L16)</f>
        <v>Decisive</v>
      </c>
      <c r="F16" s="6">
        <v>1</v>
      </c>
      <c r="G16" s="4" t="str">
        <f>HYPERLINK("http://www.dictionary.com/browse/Deep?s=t",M16)</f>
        <v>Deep</v>
      </c>
      <c r="H16" s="6">
        <v>1</v>
      </c>
      <c r="I16" s="4" t="str">
        <f>HYPERLINK("http://www.dictionary.com/browse/Dry humor?s=t",N16)</f>
        <v>Dry humor</v>
      </c>
      <c r="K16" s="4" t="s">
        <v>16</v>
      </c>
      <c r="L16" s="4" t="s">
        <v>38</v>
      </c>
      <c r="M16" s="4" t="s">
        <v>58</v>
      </c>
      <c r="N16" s="4" t="s">
        <v>78</v>
      </c>
    </row>
    <row r="17" spans="1:14" x14ac:dyDescent="0.3">
      <c r="A17" s="3">
        <v>15</v>
      </c>
      <c r="B17" s="5"/>
      <c r="C17" s="3" t="str">
        <f>HYPERLINK("http://www.dictionary.com/browse/Mixes easily?s=t",K17)</f>
        <v>Mixes easily</v>
      </c>
      <c r="D17" s="5"/>
      <c r="E17" s="3" t="str">
        <f>HYPERLINK("http://www.dictionary.com/browse/Mover?s=t",L17)</f>
        <v>Mover</v>
      </c>
      <c r="F17" s="5"/>
      <c r="G17" s="3" t="str">
        <f>HYPERLINK("http://www.dictionary.com/browse/Musical?s=t",M17)</f>
        <v>Musical</v>
      </c>
      <c r="H17" s="5">
        <v>1</v>
      </c>
      <c r="I17" s="3" t="str">
        <f>HYPERLINK("http://www.dictionary.com/browse/Mediator?s=t",N17)</f>
        <v>Mediator</v>
      </c>
      <c r="K17" s="3" t="s">
        <v>17</v>
      </c>
      <c r="L17" s="3" t="s">
        <v>39</v>
      </c>
      <c r="M17" s="3" t="s">
        <v>59</v>
      </c>
      <c r="N17" s="3" t="s">
        <v>79</v>
      </c>
    </row>
    <row r="18" spans="1:14" x14ac:dyDescent="0.3">
      <c r="A18" s="4">
        <v>16</v>
      </c>
      <c r="B18" s="6"/>
      <c r="C18" s="4" t="str">
        <f>HYPERLINK("http://www.dictionary.com/browse/Talker?s=t",K18)</f>
        <v>Talker</v>
      </c>
      <c r="D18" s="6"/>
      <c r="E18" s="4" t="str">
        <f>HYPERLINK("http://www.dictionary.com/browse/Tenacious?s=t",L18)</f>
        <v>Tenacious</v>
      </c>
      <c r="F18" s="6">
        <v>1</v>
      </c>
      <c r="G18" s="4" t="str">
        <f>HYPERLINK("http://www.dictionary.com/browse/Thoughtful?s=t",M18)</f>
        <v>Thoughtful</v>
      </c>
      <c r="H18" s="6">
        <v>1</v>
      </c>
      <c r="I18" s="4" t="str">
        <f>HYPERLINK("http://www.dictionary.com/browse/Tolerant?s=t",N18)</f>
        <v>Tolerant</v>
      </c>
      <c r="K18" s="4" t="s">
        <v>18</v>
      </c>
      <c r="L18" s="4" t="s">
        <v>40</v>
      </c>
      <c r="M18" s="4" t="s">
        <v>60</v>
      </c>
      <c r="N18" s="4" t="s">
        <v>80</v>
      </c>
    </row>
    <row r="19" spans="1:14" x14ac:dyDescent="0.3">
      <c r="A19" s="3">
        <v>17</v>
      </c>
      <c r="B19" s="5"/>
      <c r="C19" s="3" t="str">
        <f>HYPERLINK("http://www.dictionary.com/browse/Lively?s=t",K19)</f>
        <v>Lively</v>
      </c>
      <c r="D19" s="5"/>
      <c r="E19" s="3" t="str">
        <f>HYPERLINK("http://www.dictionary.com/browse/Leader?s=t",L19)</f>
        <v>Leader</v>
      </c>
      <c r="F19" s="5"/>
      <c r="G19" s="3" t="str">
        <f>HYPERLINK("http://www.dictionary.com/browse/Loyal?s=t",M19)</f>
        <v>Loyal</v>
      </c>
      <c r="H19" s="5">
        <v>1</v>
      </c>
      <c r="I19" s="3" t="str">
        <f>HYPERLINK("http://www.dictionary.com/browse/Listener?s=t",N19)</f>
        <v>Listener</v>
      </c>
      <c r="K19" s="3" t="s">
        <v>19</v>
      </c>
      <c r="L19" s="3" t="s">
        <v>41</v>
      </c>
      <c r="M19" s="3" t="s">
        <v>61</v>
      </c>
      <c r="N19" s="3" t="s">
        <v>81</v>
      </c>
    </row>
    <row r="20" spans="1:14" x14ac:dyDescent="0.3">
      <c r="A20" s="4">
        <v>18</v>
      </c>
      <c r="B20" s="6"/>
      <c r="C20" s="4" t="str">
        <f>HYPERLINK("http://www.dictionary.com/browse/Cute?s=t",K20)</f>
        <v>Cute</v>
      </c>
      <c r="D20" s="6"/>
      <c r="E20" s="4" t="str">
        <f>HYPERLINK("http://www.dictionary.com/browse/Chief?s=t",L20)</f>
        <v>Chief</v>
      </c>
      <c r="F20" s="6"/>
      <c r="G20" s="4" t="str">
        <f>HYPERLINK("http://www.dictionary.com/browse/Chartmaker?s=t",M20)</f>
        <v>Chartmaker</v>
      </c>
      <c r="H20" s="6"/>
      <c r="I20" s="4" t="str">
        <f>HYPERLINK("http://www.dictionary.com/browse/Contented?s=t",N20)</f>
        <v>Contented</v>
      </c>
      <c r="K20" s="4" t="s">
        <v>20</v>
      </c>
      <c r="L20" s="4" t="s">
        <v>42</v>
      </c>
      <c r="M20" s="4" t="s">
        <v>62</v>
      </c>
      <c r="N20" s="4" t="s">
        <v>82</v>
      </c>
    </row>
    <row r="21" spans="1:14" x14ac:dyDescent="0.3">
      <c r="A21" s="3">
        <v>19</v>
      </c>
      <c r="B21" s="5"/>
      <c r="C21" s="3" t="str">
        <f>HYPERLINK("http://www.dictionary.com/browse/Popular?s=t",K21)</f>
        <v>Popular</v>
      </c>
      <c r="D21" s="5"/>
      <c r="E21" s="3" t="str">
        <f>HYPERLINK("http://www.dictionary.com/browse/Productive?s=t",L21)</f>
        <v>Productive</v>
      </c>
      <c r="F21" s="5">
        <v>1</v>
      </c>
      <c r="G21" s="3" t="str">
        <f>HYPERLINK("http://www.dictionary.com/browse/Perfectionist?s=t",M21)</f>
        <v>Perfectionist</v>
      </c>
      <c r="H21" s="5"/>
      <c r="I21" s="3" t="str">
        <f>HYPERLINK("http://www.dictionary.com/browse/Pleasant?s=t",N21)</f>
        <v>Pleasant</v>
      </c>
      <c r="K21" s="3" t="s">
        <v>21</v>
      </c>
      <c r="L21" s="3" t="s">
        <v>43</v>
      </c>
      <c r="M21" s="3" t="s">
        <v>63</v>
      </c>
      <c r="N21" s="3" t="s">
        <v>83</v>
      </c>
    </row>
    <row r="22" spans="1:14" x14ac:dyDescent="0.3">
      <c r="A22" s="4">
        <v>20</v>
      </c>
      <c r="B22" s="6"/>
      <c r="C22" s="4" t="str">
        <f>HYPERLINK("http://www.dictionary.com/browse/Bouncy?s=t",K22)</f>
        <v>Bouncy</v>
      </c>
      <c r="D22" s="6"/>
      <c r="E22" s="4" t="str">
        <f>HYPERLINK("http://www.dictionary.com/browse/Bold?s=t",L22)</f>
        <v>Bold</v>
      </c>
      <c r="F22" s="6">
        <v>1</v>
      </c>
      <c r="G22" s="4" t="str">
        <f>HYPERLINK("http://www.dictionary.com/browse/Behaved?s=t",M22)</f>
        <v>Behaved</v>
      </c>
      <c r="H22" s="6"/>
      <c r="I22" s="4" t="str">
        <f>HYPERLINK("http://www.dictionary.com/browse/Balanced?s=t",N22)</f>
        <v>Balanced</v>
      </c>
      <c r="K22" s="4" t="s">
        <v>22</v>
      </c>
      <c r="L22" s="4" t="s">
        <v>44</v>
      </c>
      <c r="M22" s="4" t="s">
        <v>64</v>
      </c>
      <c r="N22" s="4" t="s">
        <v>84</v>
      </c>
    </row>
    <row r="23" spans="1:14" x14ac:dyDescent="0.3">
      <c r="B23" s="8">
        <f>SUM(B3:B22)</f>
        <v>0</v>
      </c>
      <c r="C23" s="9"/>
      <c r="D23" s="8">
        <f>SUM(D3:D22)</f>
        <v>1</v>
      </c>
      <c r="E23" s="9"/>
      <c r="F23" s="8">
        <f>SUM(F3:F22)</f>
        <v>10</v>
      </c>
      <c r="G23" s="9"/>
      <c r="H23" s="8">
        <f>SUM(H3:H22)</f>
        <v>7</v>
      </c>
      <c r="I23" s="9"/>
    </row>
    <row r="24" spans="1:14" ht="8.25" customHeight="1" x14ac:dyDescent="0.3"/>
    <row r="25" spans="1:14" ht="18" x14ac:dyDescent="0.3">
      <c r="A25" s="10" t="s">
        <v>165</v>
      </c>
      <c r="B25" s="10"/>
      <c r="C25" s="10"/>
      <c r="D25" s="10"/>
      <c r="E25" s="10"/>
      <c r="F25" s="10"/>
      <c r="G25" s="10"/>
      <c r="H25" s="10"/>
      <c r="I25" s="10"/>
    </row>
    <row r="26" spans="1:14" x14ac:dyDescent="0.3">
      <c r="A26" s="2"/>
      <c r="B26" s="7" t="s">
        <v>1</v>
      </c>
      <c r="C26" s="7"/>
      <c r="D26" s="7" t="s">
        <v>2</v>
      </c>
      <c r="E26" s="7"/>
      <c r="F26" s="7" t="s">
        <v>23</v>
      </c>
      <c r="G26" s="7"/>
      <c r="H26" s="7" t="s">
        <v>24</v>
      </c>
      <c r="I26" s="7"/>
    </row>
    <row r="27" spans="1:14" x14ac:dyDescent="0.3">
      <c r="A27" s="3">
        <v>1</v>
      </c>
      <c r="B27" s="5"/>
      <c r="C27" s="3" t="str">
        <f>HYPERLINK("http://www.dictionary.com/browse/Brassy?s=t",K27)</f>
        <v>Brassy</v>
      </c>
      <c r="D27" s="5"/>
      <c r="E27" s="3" t="str">
        <f>HYPERLINK("http://www.dictionary.com/browse/Bossy?s=t",L27)</f>
        <v>Bossy</v>
      </c>
      <c r="F27" s="5"/>
      <c r="G27" s="3" t="str">
        <f>HYPERLINK("http://www.dictionary.com/browse/Bashful?s=t",M27)</f>
        <v>Bashful</v>
      </c>
      <c r="H27" s="5">
        <v>1</v>
      </c>
      <c r="I27" s="3" t="str">
        <f>HYPERLINK("http://www.dictionary.com/browse/Blank?s=t",N27)</f>
        <v>Blank</v>
      </c>
      <c r="K27" s="3" t="s">
        <v>85</v>
      </c>
      <c r="L27" s="3" t="s">
        <v>105</v>
      </c>
      <c r="M27" s="3" t="s">
        <v>125</v>
      </c>
      <c r="N27" s="3" t="s">
        <v>145</v>
      </c>
    </row>
    <row r="28" spans="1:14" x14ac:dyDescent="0.3">
      <c r="A28" s="4">
        <v>2</v>
      </c>
      <c r="B28" s="6">
        <v>1</v>
      </c>
      <c r="C28" s="4" t="str">
        <f>HYPERLINK("http://www.dictionary.com/browse/Undisciplined?s=t",K28)</f>
        <v>Undisciplined</v>
      </c>
      <c r="D28" s="6"/>
      <c r="E28" s="4" t="str">
        <f>HYPERLINK("http://www.dictionary.com/browse/Unsympathetic?s=t",L28)</f>
        <v>Unsympathetic</v>
      </c>
      <c r="F28" s="6"/>
      <c r="G28" s="4" t="str">
        <f>HYPERLINK("http://www.dictionary.com/browse/Unforgiving?s=t",M28)</f>
        <v>Unforgiving</v>
      </c>
      <c r="H28" s="6">
        <v>1</v>
      </c>
      <c r="I28" s="4" t="str">
        <f>HYPERLINK("http://www.dictionary.com/browse/Unenthusiastic?s=t",N28)</f>
        <v>Unenthusiastic</v>
      </c>
      <c r="K28" s="4" t="s">
        <v>86</v>
      </c>
      <c r="L28" s="4" t="s">
        <v>106</v>
      </c>
      <c r="M28" s="4" t="s">
        <v>126</v>
      </c>
      <c r="N28" s="4" t="s">
        <v>146</v>
      </c>
    </row>
    <row r="29" spans="1:14" x14ac:dyDescent="0.3">
      <c r="A29" s="3">
        <v>3</v>
      </c>
      <c r="B29" s="5"/>
      <c r="C29" s="3" t="str">
        <f>HYPERLINK("http://www.dictionary.com/browse/Repetitious?s=t",K29)</f>
        <v>Repetitious</v>
      </c>
      <c r="D29" s="5"/>
      <c r="E29" s="3" t="str">
        <f>HYPERLINK("http://www.dictionary.com/browse/Resistant?s=t",L29)</f>
        <v>Resistant</v>
      </c>
      <c r="F29" s="5"/>
      <c r="G29" s="3" t="str">
        <f>HYPERLINK("http://www.dictionary.com/browse/Resentful?s=t",M29)</f>
        <v>Resentful</v>
      </c>
      <c r="H29" s="5">
        <v>1</v>
      </c>
      <c r="I29" s="3" t="str">
        <f>HYPERLINK("http://www.dictionary.com/browse/Reticent?s=t",N29)</f>
        <v>Reticent</v>
      </c>
      <c r="K29" s="3" t="s">
        <v>87</v>
      </c>
      <c r="L29" s="3" t="s">
        <v>107</v>
      </c>
      <c r="M29" s="3" t="s">
        <v>127</v>
      </c>
      <c r="N29" s="3" t="s">
        <v>147</v>
      </c>
    </row>
    <row r="30" spans="1:14" x14ac:dyDescent="0.3">
      <c r="A30" s="4">
        <v>4</v>
      </c>
      <c r="B30" s="6">
        <v>1</v>
      </c>
      <c r="C30" s="4" t="str">
        <f>HYPERLINK("http://www.dictionary.com/browse/Forgetful?s=t",K30)</f>
        <v>Forgetful</v>
      </c>
      <c r="D30" s="6">
        <v>1</v>
      </c>
      <c r="E30" s="4" t="str">
        <f>HYPERLINK("http://www.dictionary.com/browse/Frank?s=t",L30)</f>
        <v>Frank</v>
      </c>
      <c r="F30" s="6"/>
      <c r="G30" s="4" t="str">
        <f>HYPERLINK("http://www.dictionary.com/browse/Fussy?s=t",M30)</f>
        <v>Fussy</v>
      </c>
      <c r="H30" s="6"/>
      <c r="I30" s="4" t="str">
        <f>HYPERLINK("http://www.dictionary.com/browse/Fearful?s=t",N30)</f>
        <v>Fearful</v>
      </c>
      <c r="K30" s="4" t="s">
        <v>88</v>
      </c>
      <c r="L30" s="4" t="s">
        <v>108</v>
      </c>
      <c r="M30" s="4" t="s">
        <v>128</v>
      </c>
      <c r="N30" s="4" t="s">
        <v>148</v>
      </c>
    </row>
    <row r="31" spans="1:14" x14ac:dyDescent="0.3">
      <c r="A31" s="3">
        <v>5</v>
      </c>
      <c r="B31" s="5"/>
      <c r="C31" s="3" t="str">
        <f>HYPERLINK("http://www.dictionary.com/browse/Interrupts?s=t",K31)</f>
        <v>Interrupts</v>
      </c>
      <c r="D31" s="5"/>
      <c r="E31" s="3" t="str">
        <f>HYPERLINK("http://www.dictionary.com/browse/Impatient?s=t",L31)</f>
        <v>Impatient</v>
      </c>
      <c r="F31" s="5">
        <v>1</v>
      </c>
      <c r="G31" s="3" t="str">
        <f>HYPERLINK("http://www.dictionary.com/browse/Insecure?s=t",M31)</f>
        <v>Insecure</v>
      </c>
      <c r="H31" s="5">
        <v>1</v>
      </c>
      <c r="I31" s="3" t="str">
        <f>HYPERLINK("http://www.dictionary.com/browse/Indecisive?s=t",N31)</f>
        <v>Indecisive</v>
      </c>
      <c r="K31" s="3" t="s">
        <v>89</v>
      </c>
      <c r="L31" s="3" t="s">
        <v>109</v>
      </c>
      <c r="M31" s="3" t="s">
        <v>129</v>
      </c>
      <c r="N31" s="3" t="s">
        <v>149</v>
      </c>
    </row>
    <row r="32" spans="1:14" x14ac:dyDescent="0.3">
      <c r="A32" s="4">
        <v>6</v>
      </c>
      <c r="B32" s="6"/>
      <c r="C32" s="4" t="str">
        <f>HYPERLINK("http://www.dictionary.com/browse/Unpredictable?s=t",K32)</f>
        <v>Unpredictable</v>
      </c>
      <c r="D32" s="6"/>
      <c r="E32" s="4" t="str">
        <f>HYPERLINK("http://www.dictionary.com/browse/Unaffectionate?s=t",L32)</f>
        <v>Unaffectionate</v>
      </c>
      <c r="F32" s="6">
        <v>1</v>
      </c>
      <c r="G32" s="4" t="str">
        <f>HYPERLINK("http://www.dictionary.com/browse/Unpopular?s=t",M32)</f>
        <v>Unpopular</v>
      </c>
      <c r="H32" s="6"/>
      <c r="I32" s="4" t="str">
        <f>HYPERLINK("http://www.dictionary.com/browse/Uninvolved?s=t",N32)</f>
        <v>Uninvolved</v>
      </c>
      <c r="K32" s="4" t="s">
        <v>90</v>
      </c>
      <c r="L32" s="4" t="s">
        <v>110</v>
      </c>
      <c r="M32" s="4" t="s">
        <v>130</v>
      </c>
      <c r="N32" s="4" t="s">
        <v>150</v>
      </c>
    </row>
    <row r="33" spans="1:14" x14ac:dyDescent="0.3">
      <c r="A33" s="3">
        <v>7</v>
      </c>
      <c r="B33" s="5">
        <v>1</v>
      </c>
      <c r="C33" s="3" t="str">
        <f>HYPERLINK("http://www.dictionary.com/browse/Haphazard?s=t",K33)</f>
        <v>Haphazard</v>
      </c>
      <c r="D33" s="5">
        <v>1</v>
      </c>
      <c r="E33" s="3" t="str">
        <f>HYPERLINK("http://www.dictionary.com/browse/Headstrong?s=t",L33)</f>
        <v>Headstrong</v>
      </c>
      <c r="F33" s="5"/>
      <c r="G33" s="3" t="str">
        <f>HYPERLINK("http://www.dictionary.com/browse/Hard to please?s=t",M33)</f>
        <v>Hard to please</v>
      </c>
      <c r="H33" s="5">
        <v>1</v>
      </c>
      <c r="I33" s="3" t="str">
        <f>HYPERLINK("http://www.dictionary.com/browse/Hesitant?s=t",N33)</f>
        <v>Hesitant</v>
      </c>
      <c r="K33" s="3" t="s">
        <v>91</v>
      </c>
      <c r="L33" s="3" t="s">
        <v>111</v>
      </c>
      <c r="M33" s="3" t="s">
        <v>131</v>
      </c>
      <c r="N33" s="3" t="s">
        <v>151</v>
      </c>
    </row>
    <row r="34" spans="1:14" x14ac:dyDescent="0.3">
      <c r="A34" s="4">
        <v>8</v>
      </c>
      <c r="B34" s="6"/>
      <c r="C34" s="4" t="str">
        <f>HYPERLINK("http://www.dictionary.com/browse/Permissive?s=t",K34)</f>
        <v>Permissive</v>
      </c>
      <c r="D34" s="6"/>
      <c r="E34" s="4" t="str">
        <f>HYPERLINK("http://www.dictionary.com/browse/Proud?s=t",L34)</f>
        <v>Proud</v>
      </c>
      <c r="F34" s="6">
        <v>1</v>
      </c>
      <c r="G34" s="4" t="str">
        <f>HYPERLINK("http://www.dictionary.com/browse/Pessimistic?s=t",M34)</f>
        <v>Pessimistic</v>
      </c>
      <c r="H34" s="6">
        <v>1</v>
      </c>
      <c r="I34" s="4" t="str">
        <f>HYPERLINK("http://www.dictionary.com/browse/Plain?s=t",N34)</f>
        <v>Plain</v>
      </c>
      <c r="K34" s="4" t="s">
        <v>92</v>
      </c>
      <c r="L34" s="4" t="s">
        <v>112</v>
      </c>
      <c r="M34" s="4" t="s">
        <v>132</v>
      </c>
      <c r="N34" s="4" t="s">
        <v>152</v>
      </c>
    </row>
    <row r="35" spans="1:14" x14ac:dyDescent="0.3">
      <c r="A35" s="3">
        <v>9</v>
      </c>
      <c r="B35" s="5"/>
      <c r="C35" s="3" t="str">
        <f>HYPERLINK("http://www.dictionary.com/browse/Angered easily?s=t",K35)</f>
        <v>Angered easily</v>
      </c>
      <c r="D35" s="5">
        <v>1</v>
      </c>
      <c r="E35" s="3" t="str">
        <f>HYPERLINK("http://www.dictionary.com/browse/Argumentative?s=t",L35)</f>
        <v>Argumentative</v>
      </c>
      <c r="F35" s="5">
        <v>1</v>
      </c>
      <c r="G35" s="3" t="str">
        <f>HYPERLINK("http://www.dictionary.com/browse/Alienated?s=t",M35)</f>
        <v>Alienated</v>
      </c>
      <c r="H35" s="5">
        <v>1</v>
      </c>
      <c r="I35" s="3" t="str">
        <f>HYPERLINK("http://www.dictionary.com/browse/Aimless?s=t",N35)</f>
        <v>Aimless</v>
      </c>
      <c r="K35" s="3" t="s">
        <v>93</v>
      </c>
      <c r="L35" s="3" t="s">
        <v>113</v>
      </c>
      <c r="M35" s="3" t="s">
        <v>133</v>
      </c>
      <c r="N35" s="3" t="s">
        <v>153</v>
      </c>
    </row>
    <row r="36" spans="1:14" x14ac:dyDescent="0.3">
      <c r="A36" s="4">
        <v>10</v>
      </c>
      <c r="B36" s="6"/>
      <c r="C36" s="4" t="str">
        <f>HYPERLINK("http://www.dictionary.com/browse/Naïve?s=t",K36)</f>
        <v>Naïve</v>
      </c>
      <c r="D36" s="6"/>
      <c r="E36" s="4" t="str">
        <f>HYPERLINK("http://www.dictionary.com/browse/Nervy?s=t",L36)</f>
        <v>Nervy</v>
      </c>
      <c r="F36" s="6">
        <v>1</v>
      </c>
      <c r="G36" s="4" t="str">
        <f>HYPERLINK("http://www.dictionary.com/browse/Negative attitude?s=t",M36)</f>
        <v>Negative attitude</v>
      </c>
      <c r="H36" s="6"/>
      <c r="I36" s="4" t="str">
        <f>HYPERLINK("http://www.dictionary.com/browse/Nonchalant?s=t",N36)</f>
        <v>Nonchalant</v>
      </c>
      <c r="K36" s="4" t="s">
        <v>94</v>
      </c>
      <c r="L36" s="4" t="s">
        <v>114</v>
      </c>
      <c r="M36" s="4" t="s">
        <v>134</v>
      </c>
      <c r="N36" s="4" t="s">
        <v>154</v>
      </c>
    </row>
    <row r="37" spans="1:14" x14ac:dyDescent="0.3">
      <c r="A37" s="3">
        <v>11</v>
      </c>
      <c r="B37" s="5"/>
      <c r="C37" s="3" t="str">
        <f>HYPERLINK("http://www.dictionary.com/browse/Wants credit?s=t",K37)</f>
        <v>Wants credit</v>
      </c>
      <c r="D37" s="5"/>
      <c r="E37" s="3" t="str">
        <f>HYPERLINK("http://www.dictionary.com/browse/Workaholic?s=t",L37)</f>
        <v>Workaholic</v>
      </c>
      <c r="F37" s="5">
        <v>1</v>
      </c>
      <c r="G37" s="3" t="str">
        <f>HYPERLINK("http://www.dictionary.com/browse/Withdrawn?s=t",M37)</f>
        <v>Withdrawn</v>
      </c>
      <c r="H37" s="5">
        <v>1</v>
      </c>
      <c r="I37" s="3" t="str">
        <f>HYPERLINK("http://www.dictionary.com/browse/Worrier?s=t",N37)</f>
        <v>Worrier</v>
      </c>
      <c r="K37" s="3" t="s">
        <v>95</v>
      </c>
      <c r="L37" s="3" t="s">
        <v>115</v>
      </c>
      <c r="M37" s="3" t="s">
        <v>135</v>
      </c>
      <c r="N37" s="3" t="s">
        <v>155</v>
      </c>
    </row>
    <row r="38" spans="1:14" x14ac:dyDescent="0.3">
      <c r="A38" s="4">
        <v>12</v>
      </c>
      <c r="B38" s="6"/>
      <c r="C38" s="4" t="str">
        <f>HYPERLINK("http://www.dictionary.com/browse/Talkative?s=t",K38)</f>
        <v>Talkative</v>
      </c>
      <c r="D38" s="6">
        <v>1</v>
      </c>
      <c r="E38" s="4" t="str">
        <f>HYPERLINK("http://www.dictionary.com/browse/Tactless?s=t",L38)</f>
        <v>Tactless</v>
      </c>
      <c r="F38" s="6">
        <v>1</v>
      </c>
      <c r="G38" s="4" t="str">
        <f>HYPERLINK("http://www.dictionary.com/browse/Too sensitive?s=t",M38)</f>
        <v>Too sensitive</v>
      </c>
      <c r="H38" s="6"/>
      <c r="I38" s="4" t="str">
        <f>HYPERLINK("http://www.dictionary.com/browse/Timid?s=t",N38)</f>
        <v>Timid</v>
      </c>
      <c r="K38" s="4" t="s">
        <v>96</v>
      </c>
      <c r="L38" s="4" t="s">
        <v>116</v>
      </c>
      <c r="M38" s="4" t="s">
        <v>136</v>
      </c>
      <c r="N38" s="4" t="s">
        <v>156</v>
      </c>
    </row>
    <row r="39" spans="1:14" x14ac:dyDescent="0.3">
      <c r="A39" s="3">
        <v>13</v>
      </c>
      <c r="B39" s="5">
        <v>1</v>
      </c>
      <c r="C39" s="3" t="str">
        <f>HYPERLINK("http://www.dictionary.com/browse/Disorganized?s=t",K39)</f>
        <v>Disorganized</v>
      </c>
      <c r="D39" s="5"/>
      <c r="E39" s="3" t="str">
        <f>HYPERLINK("http://www.dictionary.com/browse/Domineering?s=t",L39)</f>
        <v>Domineering</v>
      </c>
      <c r="F39" s="5">
        <v>1</v>
      </c>
      <c r="G39" s="3" t="str">
        <f>HYPERLINK("http://www.dictionary.com/browse/Depressed?s=t",M39)</f>
        <v>Depressed</v>
      </c>
      <c r="H39" s="5">
        <v>1</v>
      </c>
      <c r="I39" s="3" t="str">
        <f>HYPERLINK("http://www.dictionary.com/browse/Doubtful?s=t",N39)</f>
        <v>Doubtful</v>
      </c>
      <c r="K39" s="3" t="s">
        <v>97</v>
      </c>
      <c r="L39" s="3" t="s">
        <v>117</v>
      </c>
      <c r="M39" s="3" t="s">
        <v>137</v>
      </c>
      <c r="N39" s="3" t="s">
        <v>157</v>
      </c>
    </row>
    <row r="40" spans="1:14" x14ac:dyDescent="0.3">
      <c r="A40" s="4">
        <v>14</v>
      </c>
      <c r="B40" s="6">
        <v>1</v>
      </c>
      <c r="C40" s="4" t="str">
        <f>HYPERLINK("http://www.dictionary.com/browse/Inconsistent?s=t",K40)</f>
        <v>Inconsistent</v>
      </c>
      <c r="D40" s="6"/>
      <c r="E40" s="4" t="str">
        <f>HYPERLINK("http://www.dictionary.com/browse/Intolerant?s=t",L40)</f>
        <v>Intolerant</v>
      </c>
      <c r="F40" s="6">
        <v>1</v>
      </c>
      <c r="G40" s="4" t="str">
        <f>HYPERLINK("http://www.dictionary.com/browse/Introvert?s=t",M40)</f>
        <v>Introvert</v>
      </c>
      <c r="H40" s="6"/>
      <c r="I40" s="4" t="str">
        <f>HYPERLINK("http://www.dictionary.com/browse/Indifferent?s=t",N40)</f>
        <v>Indifferent</v>
      </c>
      <c r="K40" s="4" t="s">
        <v>98</v>
      </c>
      <c r="L40" s="4" t="s">
        <v>118</v>
      </c>
      <c r="M40" s="4" t="s">
        <v>138</v>
      </c>
      <c r="N40" s="4" t="s">
        <v>158</v>
      </c>
    </row>
    <row r="41" spans="1:14" x14ac:dyDescent="0.3">
      <c r="A41" s="3">
        <v>15</v>
      </c>
      <c r="B41" s="5">
        <v>1</v>
      </c>
      <c r="C41" s="3" t="str">
        <f>HYPERLINK("http://www.dictionary.com/browse/Messy?s=t",K41)</f>
        <v>Messy</v>
      </c>
      <c r="D41" s="5"/>
      <c r="E41" s="3" t="str">
        <f>HYPERLINK("http://www.dictionary.com/browse/Manipulative?s=t",L41)</f>
        <v>Manipulative</v>
      </c>
      <c r="F41" s="5">
        <v>1</v>
      </c>
      <c r="G41" s="3" t="str">
        <f>HYPERLINK("http://www.dictionary.com/browse/Moody?s=t",M41)</f>
        <v>Moody</v>
      </c>
      <c r="H41" s="5">
        <v>1</v>
      </c>
      <c r="I41" s="3" t="str">
        <f>HYPERLINK("http://www.dictionary.com/browse/Mumbles?s=t",N41)</f>
        <v>Mumbles</v>
      </c>
      <c r="K41" s="3" t="s">
        <v>99</v>
      </c>
      <c r="L41" s="3" t="s">
        <v>119</v>
      </c>
      <c r="M41" s="3" t="s">
        <v>139</v>
      </c>
      <c r="N41" s="3" t="s">
        <v>159</v>
      </c>
    </row>
    <row r="42" spans="1:14" x14ac:dyDescent="0.3">
      <c r="A42" s="4">
        <v>16</v>
      </c>
      <c r="B42" s="6"/>
      <c r="C42" s="4" t="str">
        <f>HYPERLINK("http://www.dictionary.com/browse/Show-off?s=t",K42)</f>
        <v>Show-off</v>
      </c>
      <c r="D42" s="6">
        <v>1</v>
      </c>
      <c r="E42" s="4" t="str">
        <f>HYPERLINK("http://www.dictionary.com/browse/Stubborn?s=t",L42)</f>
        <v>Stubborn</v>
      </c>
      <c r="F42" s="6">
        <v>1</v>
      </c>
      <c r="G42" s="4" t="str">
        <f>HYPERLINK("http://www.dictionary.com/browse/Skeptical?s=t",M42)</f>
        <v>Skeptical</v>
      </c>
      <c r="H42" s="6"/>
      <c r="I42" s="4" t="str">
        <f>HYPERLINK("http://www.dictionary.com/browse/Slow?s=t",N42)</f>
        <v>Slow</v>
      </c>
      <c r="K42" s="4" t="s">
        <v>100</v>
      </c>
      <c r="L42" s="4" t="s">
        <v>120</v>
      </c>
      <c r="M42" s="4" t="s">
        <v>140</v>
      </c>
      <c r="N42" s="4" t="s">
        <v>160</v>
      </c>
    </row>
    <row r="43" spans="1:14" x14ac:dyDescent="0.3">
      <c r="A43" s="3">
        <v>17</v>
      </c>
      <c r="B43" s="5"/>
      <c r="C43" s="3" t="str">
        <f>HYPERLINK("http://www.dictionary.com/browse/Loud?s=t",K43)</f>
        <v>Loud</v>
      </c>
      <c r="D43" s="5"/>
      <c r="E43" s="3" t="str">
        <f>HYPERLINK("http://www.dictionary.com/browse/Lord over others?s=t",L43)</f>
        <v>Lord over others</v>
      </c>
      <c r="F43" s="5">
        <v>1</v>
      </c>
      <c r="G43" s="3" t="str">
        <f>HYPERLINK("http://www.dictionary.com/browse/Loner?s=t",M43)</f>
        <v>Loner</v>
      </c>
      <c r="H43" s="5">
        <v>1</v>
      </c>
      <c r="I43" s="3" t="str">
        <f>HYPERLINK("http://www.dictionary.com/browse/Lazy?s=t",N43)</f>
        <v>Lazy</v>
      </c>
      <c r="K43" s="3" t="s">
        <v>101</v>
      </c>
      <c r="L43" s="3" t="s">
        <v>121</v>
      </c>
      <c r="M43" s="3" t="s">
        <v>141</v>
      </c>
      <c r="N43" s="3" t="s">
        <v>161</v>
      </c>
    </row>
    <row r="44" spans="1:14" x14ac:dyDescent="0.3">
      <c r="A44" s="4">
        <v>18</v>
      </c>
      <c r="B44" s="6">
        <v>1</v>
      </c>
      <c r="C44" s="4" t="str">
        <f>HYPERLINK("http://www.dictionary.com/browse/Scatterbrained?s=t",K44)</f>
        <v>Scatterbrained</v>
      </c>
      <c r="D44" s="6"/>
      <c r="E44" s="4" t="str">
        <f>HYPERLINK("http://www.dictionary.com/browse/Short-tempered?s=t",L44)</f>
        <v>Short-tempered</v>
      </c>
      <c r="F44" s="6"/>
      <c r="G44" s="4" t="str">
        <f>HYPERLINK("http://www.dictionary.com/browse/Suspicious?s=t",M44)</f>
        <v>Suspicious</v>
      </c>
      <c r="H44" s="6"/>
      <c r="I44" s="4" t="str">
        <f>HYPERLINK("http://www.dictionary.com/browse/Sluggish?s=t",N44)</f>
        <v>Sluggish</v>
      </c>
      <c r="K44" s="4" t="s">
        <v>102</v>
      </c>
      <c r="L44" s="4" t="s">
        <v>122</v>
      </c>
      <c r="M44" s="4" t="s">
        <v>142</v>
      </c>
      <c r="N44" s="4" t="s">
        <v>162</v>
      </c>
    </row>
    <row r="45" spans="1:14" x14ac:dyDescent="0.3">
      <c r="A45" s="3">
        <v>19</v>
      </c>
      <c r="B45" s="5"/>
      <c r="C45" s="3" t="str">
        <f>HYPERLINK("http://www.dictionary.com/browse/Restless?s=t",K45)</f>
        <v>Restless</v>
      </c>
      <c r="D45" s="5">
        <v>1</v>
      </c>
      <c r="E45" s="3" t="str">
        <f>HYPERLINK("http://www.dictionary.com/browse/Rash?s=t",L45)</f>
        <v>Rash</v>
      </c>
      <c r="F45" s="5"/>
      <c r="G45" s="3" t="str">
        <f>HYPERLINK("http://www.dictionary.com/browse/Revengeful?s=t",M45)</f>
        <v>Revengeful</v>
      </c>
      <c r="H45" s="5"/>
      <c r="I45" s="3" t="str">
        <f>HYPERLINK("http://www.dictionary.com/browse/Reluctant?s=t",N45)</f>
        <v>Reluctant</v>
      </c>
      <c r="K45" s="3" t="s">
        <v>103</v>
      </c>
      <c r="L45" s="3" t="s">
        <v>123</v>
      </c>
      <c r="M45" s="3" t="s">
        <v>143</v>
      </c>
      <c r="N45" s="3" t="s">
        <v>163</v>
      </c>
    </row>
    <row r="46" spans="1:14" x14ac:dyDescent="0.3">
      <c r="A46" s="4">
        <v>20</v>
      </c>
      <c r="B46" s="6"/>
      <c r="C46" s="4" t="str">
        <f>HYPERLINK("http://www.dictionary.com/browse/Changeable?s=t",K46)</f>
        <v>Changeable</v>
      </c>
      <c r="D46" s="6"/>
      <c r="E46" s="4" t="str">
        <f>HYPERLINK("http://www.dictionary.com/browse/Crafty?s=t",L46)</f>
        <v>Crafty</v>
      </c>
      <c r="F46" s="6">
        <v>1</v>
      </c>
      <c r="G46" s="4" t="str">
        <f>HYPERLINK("http://www.dictionary.com/browse/Critical?s=t",M46)</f>
        <v>Critical</v>
      </c>
      <c r="H46" s="6">
        <v>1</v>
      </c>
      <c r="I46" s="4" t="str">
        <f>HYPERLINK("http://www.dictionary.com/browse/Compromising?s=t",N46)</f>
        <v>Compromising</v>
      </c>
      <c r="K46" s="4" t="s">
        <v>104</v>
      </c>
      <c r="L46" s="4" t="s">
        <v>124</v>
      </c>
      <c r="M46" s="4" t="s">
        <v>144</v>
      </c>
      <c r="N46" s="4" t="s">
        <v>164</v>
      </c>
    </row>
    <row r="47" spans="1:14" x14ac:dyDescent="0.3">
      <c r="B47" s="8">
        <f>SUM(B27:B46)</f>
        <v>7</v>
      </c>
      <c r="C47" s="9"/>
      <c r="D47" s="8">
        <f>SUM(D27:D46)</f>
        <v>6</v>
      </c>
      <c r="E47" s="9"/>
      <c r="F47" s="8">
        <f>SUM(F27:F46)</f>
        <v>13</v>
      </c>
      <c r="G47" s="9"/>
      <c r="H47" s="8">
        <f>SUM(H27:H46)</f>
        <v>12</v>
      </c>
      <c r="I47" s="9"/>
    </row>
  </sheetData>
  <sheetProtection sheet="1" objects="1" scenarios="1" sort="0" autoFilter="0"/>
  <mergeCells count="18">
    <mergeCell ref="B47:C47"/>
    <mergeCell ref="D47:E47"/>
    <mergeCell ref="F47:G47"/>
    <mergeCell ref="H47:I47"/>
    <mergeCell ref="A1:I1"/>
    <mergeCell ref="B2:C2"/>
    <mergeCell ref="D2:E2"/>
    <mergeCell ref="F2:G2"/>
    <mergeCell ref="H2:I2"/>
    <mergeCell ref="B23:C23"/>
    <mergeCell ref="D23:E23"/>
    <mergeCell ref="F23:G23"/>
    <mergeCell ref="H23:I23"/>
    <mergeCell ref="A25:I25"/>
    <mergeCell ref="B26:C26"/>
    <mergeCell ref="D26:E26"/>
    <mergeCell ref="F26:G26"/>
    <mergeCell ref="H26:I26"/>
  </mergeCells>
  <conditionalFormatting sqref="B23:I23">
    <cfRule type="top10" dxfId="1" priority="2" rank="1"/>
  </conditionalFormatting>
  <conditionalFormatting sqref="B47:I47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PersonalityScore</vt:lpstr>
      <vt:lpstr>character A</vt:lpstr>
      <vt:lpstr>character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2024-08-15T05:05:27Z</dcterms:modified>
</cp:coreProperties>
</file>