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hota\Source\Node\FMX\src\static\chess\2020\Propostas\"/>
    </mc:Choice>
  </mc:AlternateContent>
  <xr:revisionPtr revIDLastSave="0" documentId="8_{E43CB352-75FD-42ED-AAD3-01250118159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mo" sheetId="1" r:id="rId1"/>
    <sheet name="Premiação" sheetId="2" r:id="rId2"/>
    <sheet name="Camistes" sheetId="3" r:id="rId3"/>
    <sheet name="Comissão Tecnica" sheetId="4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 l="1"/>
  <c r="D6" i="2"/>
  <c r="C6" i="2"/>
  <c r="B6" i="2"/>
  <c r="B8" i="3"/>
  <c r="E4" i="4"/>
  <c r="E6" i="4" s="1"/>
  <c r="E3" i="4"/>
  <c r="D23" i="1" s="1"/>
  <c r="F20" i="1"/>
  <c r="E17" i="1" l="1"/>
  <c r="F17" i="1" s="1"/>
  <c r="D25" i="1"/>
  <c r="F25" i="1" s="1"/>
  <c r="F12" i="1"/>
  <c r="F24" i="1" l="1"/>
  <c r="F23" i="1"/>
  <c r="F14" i="1"/>
  <c r="F13" i="1"/>
  <c r="F15" i="1" l="1"/>
  <c r="F26" i="1"/>
  <c r="F18" i="1"/>
  <c r="F21" i="1"/>
  <c r="F28" i="1" l="1"/>
</calcChain>
</file>

<file path=xl/sharedStrings.xml><?xml version="1.0" encoding="utf-8"?>
<sst xmlns="http://schemas.openxmlformats.org/spreadsheetml/2006/main" count="49" uniqueCount="42">
  <si>
    <t>Descricao</t>
  </si>
  <si>
    <t>Quantidade</t>
  </si>
  <si>
    <t>Valor Unitario</t>
  </si>
  <si>
    <t>Cobertura Jornalista</t>
  </si>
  <si>
    <t>Camisetes</t>
  </si>
  <si>
    <t>Divulgacao do Evento</t>
  </si>
  <si>
    <t>Premiacao</t>
  </si>
  <si>
    <t>Monetario</t>
  </si>
  <si>
    <t>Despesas com Equipe Coordenadora</t>
  </si>
  <si>
    <t>Arbitragem</t>
  </si>
  <si>
    <t>Outras Despesas</t>
  </si>
  <si>
    <t>Total Geral</t>
  </si>
  <si>
    <t>Direcção Técnica</t>
  </si>
  <si>
    <t>Anexo 1</t>
  </si>
  <si>
    <t>Ao critério do patrocinador</t>
  </si>
  <si>
    <t xml:space="preserve">Detalhes no projecto </t>
  </si>
  <si>
    <t>de um árbitro Internacional que será o Árbitro principal do evento.</t>
  </si>
  <si>
    <t xml:space="preserve">Nota: A Organização deve garantir o transporte, alojamento alimentação e honorário </t>
  </si>
  <si>
    <t>Valor Total Mt</t>
  </si>
  <si>
    <t>Classificação</t>
  </si>
  <si>
    <t>Secção Aberta</t>
  </si>
  <si>
    <t>Femininos</t>
  </si>
  <si>
    <t>Sub 16</t>
  </si>
  <si>
    <t xml:space="preserve">1º Classificado </t>
  </si>
  <si>
    <t>2º Classificado</t>
  </si>
  <si>
    <t>3º Classificado</t>
  </si>
  <si>
    <t>Total</t>
  </si>
  <si>
    <t>Comentadores</t>
  </si>
  <si>
    <t>Redes Sociais</t>
  </si>
  <si>
    <t>Aberto</t>
  </si>
  <si>
    <t>Femino</t>
  </si>
  <si>
    <t>Sub-16</t>
  </si>
  <si>
    <t>Arbitros</t>
  </si>
  <si>
    <t>Coluna1</t>
  </si>
  <si>
    <t>Descrição</t>
  </si>
  <si>
    <t>Comissão Tecnica</t>
  </si>
  <si>
    <t>2ª Divisão</t>
  </si>
  <si>
    <t>Fase Final</t>
  </si>
  <si>
    <t>3ª Divisão</t>
  </si>
  <si>
    <t>Direcção Tecnica</t>
  </si>
  <si>
    <t>TAÇA NACIONAL EXTIN</t>
  </si>
  <si>
    <t>Orçamento Geral de Setembro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</si>
</sst>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0" xfId="0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 indent="1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4" fontId="0" fillId="0" borderId="1" xfId="0" applyNumberFormat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165" fontId="1" fillId="3" borderId="1" xfId="0" applyNumberFormat="1" applyFont="1" applyFill="1" applyBorder="1"/>
    <xf numFmtId="165" fontId="0" fillId="2" borderId="0" xfId="0" applyNumberFormat="1" applyFill="1" applyBorder="1"/>
    <xf numFmtId="0" fontId="0" fillId="2" borderId="6" xfId="0" applyFill="1" applyBorder="1" applyAlignment="1">
      <alignment horizontal="center"/>
    </xf>
    <xf numFmtId="165" fontId="1" fillId="3" borderId="8" xfId="0" applyNumberFormat="1" applyFont="1" applyFill="1" applyBorder="1"/>
    <xf numFmtId="164" fontId="0" fillId="2" borderId="0" xfId="0" applyNumberFormat="1" applyFill="1" applyBorder="1" applyAlignment="1">
      <alignment horizontal="center"/>
    </xf>
    <xf numFmtId="4" fontId="0" fillId="2" borderId="3" xfId="0" applyNumberFormat="1" applyFill="1" applyBorder="1" applyAlignment="1"/>
    <xf numFmtId="0" fontId="0" fillId="0" borderId="0" xfId="0" applyBorder="1" applyAlignment="1"/>
    <xf numFmtId="0" fontId="0" fillId="2" borderId="0" xfId="0" applyFill="1" applyBorder="1" applyAlignment="1"/>
    <xf numFmtId="0" fontId="0" fillId="3" borderId="1" xfId="0" applyFill="1" applyBorder="1"/>
    <xf numFmtId="0" fontId="1" fillId="2" borderId="0" xfId="0" applyFont="1" applyFill="1" applyBorder="1" applyAlignment="1">
      <alignment horizontal="center"/>
    </xf>
    <xf numFmtId="0" fontId="1" fillId="0" borderId="6" xfId="0" applyFont="1" applyBorder="1" applyAlignment="1"/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0" fillId="4" borderId="0" xfId="0" applyFill="1" applyAlignment="1">
      <alignment horizontal="center" wrapText="1"/>
    </xf>
    <xf numFmtId="0" fontId="0" fillId="4" borderId="0" xfId="0" applyFill="1" applyAlignment="1"/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0" borderId="0" xfId="0" applyAlignment="1"/>
    <xf numFmtId="0" fontId="7" fillId="0" borderId="0" xfId="0" applyFont="1"/>
    <xf numFmtId="0" fontId="6" fillId="0" borderId="11" xfId="0" applyFont="1" applyFill="1" applyBorder="1" applyAlignment="1">
      <alignment horizontal="justify" vertical="center"/>
    </xf>
    <xf numFmtId="4" fontId="6" fillId="0" borderId="6" xfId="0" applyNumberFormat="1" applyFont="1" applyFill="1" applyBorder="1" applyAlignment="1">
      <alignment vertical="center"/>
    </xf>
    <xf numFmtId="4" fontId="6" fillId="0" borderId="10" xfId="0" applyNumberFormat="1" applyFont="1" applyFill="1" applyBorder="1" applyAlignment="1">
      <alignment vertical="center"/>
    </xf>
    <xf numFmtId="4" fontId="6" fillId="0" borderId="9" xfId="0" applyNumberFormat="1" applyFont="1" applyFill="1" applyBorder="1" applyAlignment="1"/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justify" vertical="center"/>
    </xf>
    <xf numFmtId="4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Fill="1" applyBorder="1" applyAlignment="1"/>
    <xf numFmtId="165" fontId="8" fillId="3" borderId="1" xfId="0" applyNumberFormat="1" applyFont="1" applyFill="1" applyBorder="1"/>
    <xf numFmtId="4" fontId="8" fillId="3" borderId="1" xfId="0" applyNumberFormat="1" applyFont="1" applyFill="1" applyBorder="1"/>
    <xf numFmtId="0" fontId="0" fillId="4" borderId="7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justify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180975</xdr:rowOff>
    </xdr:from>
    <xdr:to>
      <xdr:col>2</xdr:col>
      <xdr:colOff>657225</xdr:colOff>
      <xdr:row>6</xdr:row>
      <xdr:rowOff>122903</xdr:rowOff>
    </xdr:to>
    <xdr:pic>
      <xdr:nvPicPr>
        <xdr:cNvPr id="2" name="Picture 1" descr="moz">
          <a:extLst>
            <a:ext uri="{FF2B5EF4-FFF2-40B4-BE49-F238E27FC236}">
              <a16:creationId xmlns:a16="http://schemas.microsoft.com/office/drawing/2014/main" id="{FBBB1829-71E1-4A87-9FAD-51495E8F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61975"/>
          <a:ext cx="990600" cy="846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4D7057-DC7C-407E-8FA1-CE52205ABEDA}" name="Tabela3" displayName="Tabela3" ref="A2:E6" totalsRowCount="1" headerRowDxfId="14" dataDxfId="12" totalsRowDxfId="10" headerRowBorderDxfId="13" tableBorderDxfId="11">
  <autoFilter ref="A2:E5" xr:uid="{ADC2EA2D-1D98-4CDC-ADCA-00F041A7FC96}"/>
  <tableColumns count="5">
    <tableColumn id="1" xr3:uid="{37EB55E2-036C-49E4-A897-41915855C83F}" name="Classificação" totalsRowLabel="Total" dataDxfId="9" totalsRowDxfId="4"/>
    <tableColumn id="2" xr3:uid="{5E595731-E5A1-45D5-BDB9-70B49593A905}" name="Secção Aberta" totalsRowFunction="sum" dataDxfId="8" totalsRowDxfId="3"/>
    <tableColumn id="3" xr3:uid="{A31EC5D8-A06D-4D28-88FB-D07F0A702277}" name="Femininos" totalsRowFunction="sum" dataDxfId="7" totalsRowDxfId="2"/>
    <tableColumn id="4" xr3:uid="{F16FB8AE-D0F0-4F15-BD1E-E9C294189A4F}" name="Sub 16" totalsRowFunction="sum" dataDxfId="6" totalsRowDxfId="1"/>
    <tableColumn id="5" xr3:uid="{B90EBE29-A046-4284-93CE-2A10B4D45F84}" name="Total" totalsRowFunction="sum" dataDxfId="5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4E07F-2E25-450F-AA87-D4F86EBCE2AD}" name="Tabela1" displayName="Tabela1" ref="A2:B8" totalsRowCount="1">
  <autoFilter ref="A2:B7" xr:uid="{26A144DF-E39F-4245-85F8-EBD1537E171A}"/>
  <tableColumns count="2">
    <tableColumn id="1" xr3:uid="{085BA0BF-80D8-49DE-A2A2-3D1FD78CF630}" name="Descrição" totalsRowLabel="Total"/>
    <tableColumn id="2" xr3:uid="{74C1E7F3-A269-4425-A2B8-8855AC712C33}" name="Quantidade" totalsRowFunction="su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D7C5-4A58-4B12-A5AF-383BFE072F4E}" name="Tabela2" displayName="Tabela2" ref="A2:E6" totalsRowCount="1">
  <autoFilter ref="A2:E5" xr:uid="{632654BE-BD91-46A3-98F1-13354BB89A1B}"/>
  <tableColumns count="5">
    <tableColumn id="1" xr3:uid="{49B5C91E-76E2-4A3F-A52A-E8788A1DF867}" name="Coluna1" totalsRowLabel="Total"/>
    <tableColumn id="2" xr3:uid="{F89DE448-D9AA-4377-8328-B435FB0CF7A3}" name="3ª Divisão"/>
    <tableColumn id="3" xr3:uid="{2FF8602A-F625-4EBE-8240-ECE63EA1F2E7}" name="2ª Divisão"/>
    <tableColumn id="4" xr3:uid="{C7CB5E75-1EAA-4043-8209-A2D3BC90F765}" name="Fase Final"/>
    <tableColumn id="5" xr3:uid="{030E6301-ABCC-4273-82C7-7D584E124710}" name="Total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1"/>
  <sheetViews>
    <sheetView tabSelected="1" topLeftCell="A2" workbookViewId="0">
      <selection activeCell="H32" sqref="H32"/>
    </sheetView>
  </sheetViews>
  <sheetFormatPr defaultRowHeight="15" x14ac:dyDescent="0.25"/>
  <cols>
    <col min="2" max="2" width="6.42578125" style="28" customWidth="1"/>
    <col min="3" max="3" width="36.140625" customWidth="1"/>
    <col min="4" max="4" width="10.85546875" customWidth="1"/>
    <col min="5" max="5" width="13.85546875" customWidth="1"/>
    <col min="6" max="6" width="15.28515625" customWidth="1"/>
    <col min="7" max="7" width="12.7109375" customWidth="1"/>
    <col min="8" max="9" width="10.140625" bestFit="1" customWidth="1"/>
  </cols>
  <sheetData>
    <row r="2" spans="1:7" x14ac:dyDescent="0.25">
      <c r="C2" s="30" t="s">
        <v>13</v>
      </c>
    </row>
    <row r="4" spans="1:7" ht="18.75" x14ac:dyDescent="0.3">
      <c r="A4" s="1"/>
      <c r="B4" s="53" t="s">
        <v>40</v>
      </c>
      <c r="C4" s="53"/>
      <c r="D4" s="53"/>
      <c r="E4" s="53"/>
      <c r="F4" s="53"/>
      <c r="G4" s="2"/>
    </row>
    <row r="5" spans="1:7" ht="18.75" x14ac:dyDescent="0.3">
      <c r="A5" s="1"/>
      <c r="B5" s="53"/>
      <c r="C5" s="53"/>
      <c r="D5" s="53"/>
      <c r="E5" s="53"/>
      <c r="F5" s="53"/>
      <c r="G5" s="2"/>
    </row>
    <row r="6" spans="1:7" ht="18.75" x14ac:dyDescent="0.3">
      <c r="B6" s="53" t="s">
        <v>41</v>
      </c>
      <c r="C6" s="53"/>
      <c r="D6" s="53"/>
      <c r="E6" s="53"/>
      <c r="F6" s="53"/>
      <c r="G6" s="1"/>
    </row>
    <row r="7" spans="1:7" x14ac:dyDescent="0.25">
      <c r="A7" s="1"/>
      <c r="B7" s="54"/>
      <c r="C7" s="54"/>
      <c r="D7" s="54"/>
      <c r="E7" s="54"/>
      <c r="F7" s="54"/>
      <c r="G7" s="1"/>
    </row>
    <row r="8" spans="1:7" x14ac:dyDescent="0.25">
      <c r="A8" s="1"/>
      <c r="B8" s="54"/>
      <c r="C8" s="54"/>
      <c r="D8" s="54"/>
      <c r="E8" s="54"/>
      <c r="F8" s="54"/>
      <c r="G8" s="1"/>
    </row>
    <row r="9" spans="1:7" x14ac:dyDescent="0.25">
      <c r="A9" s="3"/>
      <c r="B9" s="55"/>
      <c r="C9" s="4" t="s">
        <v>0</v>
      </c>
      <c r="D9" s="5" t="s">
        <v>1</v>
      </c>
      <c r="E9" s="4" t="s">
        <v>2</v>
      </c>
      <c r="F9" s="4" t="s">
        <v>18</v>
      </c>
      <c r="G9" s="1"/>
    </row>
    <row r="10" spans="1:7" x14ac:dyDescent="0.25">
      <c r="A10" s="3"/>
      <c r="B10" s="56"/>
      <c r="C10" s="57"/>
      <c r="D10" s="57"/>
      <c r="E10" s="57"/>
      <c r="F10" s="57"/>
      <c r="G10" s="1"/>
    </row>
    <row r="11" spans="1:7" x14ac:dyDescent="0.25">
      <c r="A11" s="1"/>
      <c r="B11" s="4">
        <v>1</v>
      </c>
      <c r="C11" s="6" t="s">
        <v>5</v>
      </c>
      <c r="D11" s="60"/>
      <c r="E11" s="61"/>
      <c r="F11" s="61"/>
      <c r="G11" s="1"/>
    </row>
    <row r="12" spans="1:7" ht="15" customHeight="1" x14ac:dyDescent="0.25">
      <c r="A12" s="3"/>
      <c r="B12" s="62"/>
      <c r="C12" s="7" t="s">
        <v>28</v>
      </c>
      <c r="D12" s="8">
        <v>1</v>
      </c>
      <c r="E12" s="9">
        <v>1000</v>
      </c>
      <c r="F12" s="9">
        <f>SUM(D12*E12)</f>
        <v>1000</v>
      </c>
      <c r="G12" s="51" t="s">
        <v>14</v>
      </c>
    </row>
    <row r="13" spans="1:7" x14ac:dyDescent="0.25">
      <c r="A13" s="3"/>
      <c r="B13" s="63"/>
      <c r="C13" s="7" t="s">
        <v>4</v>
      </c>
      <c r="D13" s="8">
        <v>0</v>
      </c>
      <c r="E13" s="9">
        <v>350</v>
      </c>
      <c r="F13" s="10">
        <f t="shared" ref="F13:F14" si="0">SUM(D13*E13)</f>
        <v>0</v>
      </c>
      <c r="G13" s="52"/>
    </row>
    <row r="14" spans="1:7" x14ac:dyDescent="0.25">
      <c r="A14" s="3"/>
      <c r="B14" s="63"/>
      <c r="C14" s="7" t="s">
        <v>3</v>
      </c>
      <c r="D14" s="8">
        <v>0</v>
      </c>
      <c r="E14" s="9">
        <v>0</v>
      </c>
      <c r="F14" s="10">
        <f t="shared" si="0"/>
        <v>0</v>
      </c>
      <c r="G14" s="52"/>
    </row>
    <row r="15" spans="1:7" x14ac:dyDescent="0.25">
      <c r="A15" s="3"/>
      <c r="B15" s="24"/>
      <c r="C15" s="12"/>
      <c r="D15" s="20"/>
      <c r="E15" s="20"/>
      <c r="F15" s="50">
        <f>SUM(F12:F14)</f>
        <v>1000</v>
      </c>
      <c r="G15" s="1"/>
    </row>
    <row r="16" spans="1:7" x14ac:dyDescent="0.25">
      <c r="A16" s="21"/>
      <c r="B16" s="4">
        <v>3</v>
      </c>
      <c r="C16" s="6" t="s">
        <v>6</v>
      </c>
      <c r="D16" s="64"/>
      <c r="E16" s="64"/>
      <c r="F16" s="16"/>
      <c r="G16" s="1"/>
    </row>
    <row r="17" spans="1:9" ht="30" x14ac:dyDescent="0.25">
      <c r="A17" s="21"/>
      <c r="B17" s="25"/>
      <c r="C17" s="7" t="s">
        <v>7</v>
      </c>
      <c r="D17" s="8">
        <v>1</v>
      </c>
      <c r="E17" s="9">
        <f>Tabela3[[#Totals],[Total]]</f>
        <v>31000</v>
      </c>
      <c r="F17" s="9">
        <f t="shared" ref="F17" si="1">SUM(D17*E17)</f>
        <v>31000</v>
      </c>
      <c r="G17" s="31" t="s">
        <v>15</v>
      </c>
    </row>
    <row r="18" spans="1:9" x14ac:dyDescent="0.25">
      <c r="A18" s="3"/>
      <c r="B18" s="24"/>
      <c r="C18" s="13"/>
      <c r="D18" s="13"/>
      <c r="E18" s="17"/>
      <c r="F18" s="18">
        <f>SUM(F17:F17)</f>
        <v>31000</v>
      </c>
      <c r="G18" s="1"/>
    </row>
    <row r="19" spans="1:9" x14ac:dyDescent="0.25">
      <c r="A19" s="3"/>
      <c r="B19" s="4">
        <v>4</v>
      </c>
      <c r="C19" s="6" t="s">
        <v>10</v>
      </c>
      <c r="D19" s="65"/>
      <c r="E19" s="64"/>
      <c r="F19" s="64"/>
      <c r="G19" s="1"/>
    </row>
    <row r="20" spans="1:9" x14ac:dyDescent="0.25">
      <c r="A20" s="3"/>
      <c r="B20" s="24"/>
      <c r="C20" s="33"/>
      <c r="D20" s="34"/>
      <c r="E20" s="35"/>
      <c r="F20" s="35">
        <f>SUM(D20*E20)</f>
        <v>0</v>
      </c>
      <c r="G20" s="1"/>
    </row>
    <row r="21" spans="1:9" x14ac:dyDescent="0.25">
      <c r="A21" s="1"/>
      <c r="B21" s="27"/>
      <c r="C21" s="3"/>
      <c r="D21" s="19"/>
      <c r="E21" s="16"/>
      <c r="F21" s="15">
        <f>SUM(F20:F20)</f>
        <v>0</v>
      </c>
      <c r="G21" s="1"/>
    </row>
    <row r="22" spans="1:9" x14ac:dyDescent="0.25">
      <c r="A22" s="14"/>
      <c r="B22" s="4">
        <v>5</v>
      </c>
      <c r="C22" s="6" t="s">
        <v>8</v>
      </c>
      <c r="D22" s="58"/>
      <c r="E22" s="59"/>
      <c r="F22" s="59"/>
      <c r="G22" s="1"/>
    </row>
    <row r="23" spans="1:9" x14ac:dyDescent="0.25">
      <c r="A23" s="22"/>
      <c r="B23" s="26"/>
      <c r="C23" s="11" t="s">
        <v>9</v>
      </c>
      <c r="D23" s="8">
        <f>'Comissão Tecnica'!E3</f>
        <v>8</v>
      </c>
      <c r="E23" s="9">
        <v>1500</v>
      </c>
      <c r="F23" s="9">
        <f t="shared" ref="F23:F25" si="2">SUM(D23*E23)</f>
        <v>12000</v>
      </c>
      <c r="G23" s="1"/>
    </row>
    <row r="24" spans="1:9" x14ac:dyDescent="0.25">
      <c r="A24" s="22"/>
      <c r="B24" s="26"/>
      <c r="C24" s="7" t="s">
        <v>12</v>
      </c>
      <c r="D24" s="8">
        <v>3</v>
      </c>
      <c r="E24" s="9">
        <v>2000</v>
      </c>
      <c r="F24" s="9">
        <f t="shared" si="2"/>
        <v>6000</v>
      </c>
      <c r="G24" s="1"/>
      <c r="I24" s="37"/>
    </row>
    <row r="25" spans="1:9" x14ac:dyDescent="0.25">
      <c r="A25" s="22"/>
      <c r="B25" s="26"/>
      <c r="C25" s="7" t="s">
        <v>27</v>
      </c>
      <c r="D25" s="8">
        <f>'Comissão Tecnica'!E4</f>
        <v>3</v>
      </c>
      <c r="E25" s="9">
        <v>1500</v>
      </c>
      <c r="F25" s="9">
        <f t="shared" si="2"/>
        <v>4500</v>
      </c>
      <c r="G25" s="1"/>
    </row>
    <row r="26" spans="1:9" x14ac:dyDescent="0.25">
      <c r="A26" s="22"/>
      <c r="B26" s="27"/>
      <c r="C26" s="3"/>
      <c r="D26" s="19"/>
      <c r="E26" s="16"/>
      <c r="F26" s="49">
        <f>SUM(F23:F25)</f>
        <v>22500</v>
      </c>
      <c r="G26" s="1"/>
    </row>
    <row r="28" spans="1:9" x14ac:dyDescent="0.25">
      <c r="C28" s="6" t="s">
        <v>11</v>
      </c>
      <c r="D28" s="23"/>
      <c r="E28" s="23"/>
      <c r="F28" s="15">
        <f>SUM(F26,F21,F18,F15)</f>
        <v>54500</v>
      </c>
      <c r="H28" s="29"/>
      <c r="I28" s="29"/>
    </row>
    <row r="30" spans="1:9" x14ac:dyDescent="0.25">
      <c r="C30" s="32" t="s">
        <v>17</v>
      </c>
      <c r="D30" s="32"/>
      <c r="E30" s="32"/>
      <c r="F30" s="32"/>
      <c r="G30" s="2"/>
    </row>
    <row r="31" spans="1:9" x14ac:dyDescent="0.25">
      <c r="C31" s="32" t="s">
        <v>16</v>
      </c>
      <c r="D31" s="32"/>
      <c r="E31" s="32"/>
      <c r="F31" s="32"/>
      <c r="G31" s="2"/>
    </row>
  </sheetData>
  <mergeCells count="12">
    <mergeCell ref="D22:F22"/>
    <mergeCell ref="D11:F11"/>
    <mergeCell ref="B12:B14"/>
    <mergeCell ref="D16:E16"/>
    <mergeCell ref="D19:F19"/>
    <mergeCell ref="G12:G14"/>
    <mergeCell ref="B4:F4"/>
    <mergeCell ref="B5:F5"/>
    <mergeCell ref="B6:F6"/>
    <mergeCell ref="B7:F8"/>
    <mergeCell ref="B9:B10"/>
    <mergeCell ref="C10:F10"/>
  </mergeCells>
  <pageMargins left="0.7" right="0.7" top="0.75" bottom="0.75" header="0.3" footer="0.3"/>
  <pageSetup paperSize="9" orientation="portrait" horizontalDpi="4294967293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"/>
  <sheetViews>
    <sheetView workbookViewId="0">
      <selection activeCell="C15" sqref="C15"/>
    </sheetView>
  </sheetViews>
  <sheetFormatPr defaultRowHeight="15" x14ac:dyDescent="0.25"/>
  <cols>
    <col min="1" max="1" width="16.42578125" style="36" bestFit="1" customWidth="1"/>
    <col min="2" max="2" width="17.7109375" style="36" bestFit="1" customWidth="1"/>
    <col min="3" max="3" width="13.140625" style="36" bestFit="1" customWidth="1"/>
    <col min="4" max="4" width="9.85546875" style="36" bestFit="1" customWidth="1"/>
    <col min="5" max="5" width="10.140625" bestFit="1" customWidth="1"/>
  </cols>
  <sheetData>
    <row r="2" spans="1:7" ht="15" customHeight="1" x14ac:dyDescent="0.25">
      <c r="A2" s="42" t="s">
        <v>19</v>
      </c>
      <c r="B2" s="43" t="s">
        <v>20</v>
      </c>
      <c r="C2" s="44" t="s">
        <v>21</v>
      </c>
      <c r="D2" s="44" t="s">
        <v>22</v>
      </c>
      <c r="E2" s="45" t="s">
        <v>26</v>
      </c>
    </row>
    <row r="3" spans="1:7" ht="15" customHeight="1" x14ac:dyDescent="0.25">
      <c r="A3" s="46" t="s">
        <v>23</v>
      </c>
      <c r="B3" s="47">
        <v>7500</v>
      </c>
      <c r="C3" s="47">
        <v>5000</v>
      </c>
      <c r="D3" s="47">
        <v>4000</v>
      </c>
      <c r="E3" s="48">
        <f>SUM(B3:D3)</f>
        <v>16500</v>
      </c>
      <c r="G3" s="37"/>
    </row>
    <row r="4" spans="1:7" ht="15" customHeight="1" x14ac:dyDescent="0.25">
      <c r="A4" s="46" t="s">
        <v>24</v>
      </c>
      <c r="B4" s="47">
        <v>5000</v>
      </c>
      <c r="C4" s="47">
        <v>2500</v>
      </c>
      <c r="D4" s="47">
        <v>2000</v>
      </c>
      <c r="E4" s="48">
        <f>SUM(B4:D4)</f>
        <v>9500</v>
      </c>
    </row>
    <row r="5" spans="1:7" ht="15" customHeight="1" x14ac:dyDescent="0.25">
      <c r="A5" s="46" t="s">
        <v>25</v>
      </c>
      <c r="B5" s="47">
        <v>2500</v>
      </c>
      <c r="C5" s="47">
        <v>1500</v>
      </c>
      <c r="D5" s="47">
        <v>1000</v>
      </c>
      <c r="E5" s="48">
        <f>SUM(B5:D5)</f>
        <v>5000</v>
      </c>
    </row>
    <row r="6" spans="1:7" ht="15.75" x14ac:dyDescent="0.25">
      <c r="A6" s="38" t="s">
        <v>26</v>
      </c>
      <c r="B6" s="39">
        <f>SUBTOTAL(109,Tabela3[Secção Aberta])</f>
        <v>15000</v>
      </c>
      <c r="C6" s="40">
        <f>SUBTOTAL(109,Tabela3[Femininos])</f>
        <v>9000</v>
      </c>
      <c r="D6" s="40">
        <f>SUBTOTAL(109,Tabela3[Sub 16])</f>
        <v>7000</v>
      </c>
      <c r="E6" s="41">
        <f>SUBTOTAL(109,Tabela3[Total])</f>
        <v>31000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"/>
  <sheetViews>
    <sheetView workbookViewId="0">
      <selection activeCell="B8" sqref="B8"/>
    </sheetView>
  </sheetViews>
  <sheetFormatPr defaultRowHeight="15" x14ac:dyDescent="0.25"/>
  <cols>
    <col min="1" max="1" width="18.5703125" customWidth="1"/>
    <col min="2" max="2" width="13.7109375" bestFit="1" customWidth="1"/>
  </cols>
  <sheetData>
    <row r="2" spans="1:2" x14ac:dyDescent="0.25">
      <c r="A2" t="s">
        <v>34</v>
      </c>
      <c r="B2" t="s">
        <v>1</v>
      </c>
    </row>
    <row r="3" spans="1:2" x14ac:dyDescent="0.25">
      <c r="A3" t="s">
        <v>29</v>
      </c>
      <c r="B3">
        <v>16</v>
      </c>
    </row>
    <row r="4" spans="1:2" x14ac:dyDescent="0.25">
      <c r="A4" t="s">
        <v>30</v>
      </c>
      <c r="B4">
        <v>10</v>
      </c>
    </row>
    <row r="5" spans="1:2" x14ac:dyDescent="0.25">
      <c r="A5" t="s">
        <v>31</v>
      </c>
      <c r="B5">
        <v>16</v>
      </c>
    </row>
    <row r="6" spans="1:2" x14ac:dyDescent="0.25">
      <c r="A6" t="s">
        <v>27</v>
      </c>
      <c r="B6">
        <v>6</v>
      </c>
    </row>
    <row r="7" spans="1:2" x14ac:dyDescent="0.25">
      <c r="A7" t="s">
        <v>35</v>
      </c>
      <c r="B7">
        <v>3</v>
      </c>
    </row>
    <row r="8" spans="1:2" x14ac:dyDescent="0.25">
      <c r="A8" t="s">
        <v>26</v>
      </c>
      <c r="B8">
        <f>SUBTOTAL(109,Tabela1[Quantidade])</f>
        <v>51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5289-8EE6-4D78-AEF4-F5B01CEB2C13}">
  <dimension ref="A2:E6"/>
  <sheetViews>
    <sheetView workbookViewId="0">
      <selection activeCell="D5" sqref="D5"/>
    </sheetView>
  </sheetViews>
  <sheetFormatPr defaultRowHeight="15" x14ac:dyDescent="0.25"/>
  <cols>
    <col min="1" max="1" width="16.5703125" bestFit="1" customWidth="1"/>
    <col min="2" max="4" width="11.85546875" customWidth="1"/>
  </cols>
  <sheetData>
    <row r="2" spans="1:5" x14ac:dyDescent="0.25">
      <c r="A2" t="s">
        <v>33</v>
      </c>
      <c r="B2" t="s">
        <v>38</v>
      </c>
      <c r="C2" t="s">
        <v>36</v>
      </c>
      <c r="D2" t="s">
        <v>37</v>
      </c>
      <c r="E2" t="s">
        <v>26</v>
      </c>
    </row>
    <row r="3" spans="1:5" x14ac:dyDescent="0.25">
      <c r="A3" t="s">
        <v>32</v>
      </c>
      <c r="B3">
        <v>5</v>
      </c>
      <c r="C3">
        <v>2</v>
      </c>
      <c r="D3">
        <v>1</v>
      </c>
      <c r="E3">
        <f>SUM(Tabela2[[#This Row],[3ª Divisão]:[Fase Final]])</f>
        <v>8</v>
      </c>
    </row>
    <row r="4" spans="1:5" x14ac:dyDescent="0.25">
      <c r="A4" t="s">
        <v>27</v>
      </c>
      <c r="B4">
        <v>1</v>
      </c>
      <c r="C4">
        <v>1</v>
      </c>
      <c r="D4">
        <v>1</v>
      </c>
      <c r="E4">
        <f>SUM(Tabela2[[#This Row],[3ª Divisão]:[Fase Final]])</f>
        <v>3</v>
      </c>
    </row>
    <row r="5" spans="1:5" x14ac:dyDescent="0.25">
      <c r="A5" t="s">
        <v>39</v>
      </c>
      <c r="B5">
        <v>1</v>
      </c>
      <c r="C5">
        <v>1</v>
      </c>
      <c r="D5">
        <v>1</v>
      </c>
      <c r="E5">
        <v>1</v>
      </c>
    </row>
    <row r="6" spans="1:5" x14ac:dyDescent="0.25">
      <c r="A6" t="s">
        <v>26</v>
      </c>
      <c r="E6">
        <f>SUBTOTAL(109,Tabela2[Total])</f>
        <v>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Resumo</vt:lpstr>
      <vt:lpstr>Premiação</vt:lpstr>
      <vt:lpstr>Camistes</vt:lpstr>
      <vt:lpstr>Comissão Tecnica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Guimaraes Mahota</cp:lastModifiedBy>
  <dcterms:created xsi:type="dcterms:W3CDTF">2017-04-11T02:09:16Z</dcterms:created>
  <dcterms:modified xsi:type="dcterms:W3CDTF">2020-08-04T20:38:03Z</dcterms:modified>
</cp:coreProperties>
</file>