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038\Project-1-\HUR_data\"/>
    </mc:Choice>
  </mc:AlternateContent>
  <xr:revisionPtr revIDLastSave="0" documentId="13_ncr:1_{14F05721-0F1C-4C81-98BE-DB7CDDAA66A0}" xr6:coauthVersionLast="47" xr6:coauthVersionMax="47" xr10:uidLastSave="{00000000-0000-0000-0000-000000000000}"/>
  <bookViews>
    <workbookView xWindow="-110" yWindow="-110" windowWidth="19420" windowHeight="10420" xr2:uid="{82DD870C-0572-4642-9DB4-753BDCCD2F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" l="1"/>
  <c r="Q2" i="1"/>
  <c r="N20" i="1"/>
  <c r="P20" i="1" s="1"/>
  <c r="M20" i="1"/>
  <c r="I20" i="1"/>
  <c r="Q20" i="1" s="1"/>
  <c r="P19" i="1"/>
  <c r="N19" i="1"/>
  <c r="O19" i="1" s="1"/>
  <c r="M19" i="1"/>
  <c r="I19" i="1"/>
  <c r="Q19" i="1" s="1"/>
  <c r="N18" i="1"/>
  <c r="P18" i="1" s="1"/>
  <c r="M18" i="1"/>
  <c r="I18" i="1"/>
  <c r="Q18" i="1" s="1"/>
  <c r="N17" i="1"/>
  <c r="P17" i="1" s="1"/>
  <c r="M17" i="1"/>
  <c r="I17" i="1"/>
  <c r="Q17" i="1" s="1"/>
  <c r="N16" i="1"/>
  <c r="P16" i="1" s="1"/>
  <c r="M16" i="1"/>
  <c r="I16" i="1"/>
  <c r="Q16" i="1" s="1"/>
  <c r="P15" i="1"/>
  <c r="N15" i="1"/>
  <c r="O15" i="1" s="1"/>
  <c r="M15" i="1"/>
  <c r="I15" i="1"/>
  <c r="Q15" i="1" s="1"/>
  <c r="N14" i="1"/>
  <c r="P14" i="1" s="1"/>
  <c r="M14" i="1"/>
  <c r="I14" i="1"/>
  <c r="Q14" i="1" s="1"/>
  <c r="N13" i="1"/>
  <c r="P13" i="1" s="1"/>
  <c r="M13" i="1"/>
  <c r="I13" i="1"/>
  <c r="Q13" i="1" s="1"/>
  <c r="N12" i="1"/>
  <c r="P12" i="1" s="1"/>
  <c r="M12" i="1"/>
  <c r="I12" i="1"/>
  <c r="Q12" i="1" s="1"/>
  <c r="P11" i="1"/>
  <c r="N11" i="1"/>
  <c r="O11" i="1" s="1"/>
  <c r="M11" i="1"/>
  <c r="I11" i="1"/>
  <c r="Q11" i="1" s="1"/>
  <c r="N10" i="1"/>
  <c r="P10" i="1" s="1"/>
  <c r="M10" i="1"/>
  <c r="I10" i="1"/>
  <c r="Q10" i="1" s="1"/>
  <c r="N9" i="1"/>
  <c r="P9" i="1" s="1"/>
  <c r="M9" i="1"/>
  <c r="I9" i="1"/>
  <c r="Q9" i="1" s="1"/>
  <c r="N8" i="1"/>
  <c r="P8" i="1" s="1"/>
  <c r="M8" i="1"/>
  <c r="I8" i="1"/>
  <c r="Q8" i="1" s="1"/>
  <c r="P7" i="1"/>
  <c r="N7" i="1"/>
  <c r="O7" i="1" s="1"/>
  <c r="M7" i="1"/>
  <c r="I7" i="1"/>
  <c r="Q7" i="1" s="1"/>
  <c r="N6" i="1"/>
  <c r="P6" i="1" s="1"/>
  <c r="M6" i="1"/>
  <c r="I6" i="1"/>
  <c r="Q6" i="1" s="1"/>
  <c r="N5" i="1"/>
  <c r="P5" i="1" s="1"/>
  <c r="M5" i="1"/>
  <c r="I5" i="1"/>
  <c r="Q5" i="1" s="1"/>
  <c r="N4" i="1"/>
  <c r="P4" i="1" s="1"/>
  <c r="M4" i="1"/>
  <c r="I4" i="1"/>
  <c r="Q4" i="1" s="1"/>
  <c r="P3" i="1"/>
  <c r="N3" i="1"/>
  <c r="O3" i="1" s="1"/>
  <c r="M3" i="1"/>
  <c r="I3" i="1"/>
  <c r="Q3" i="1" s="1"/>
  <c r="N2" i="1"/>
  <c r="M2" i="1"/>
  <c r="I2" i="1"/>
  <c r="O2" i="1" l="1"/>
  <c r="O6" i="1"/>
  <c r="O10" i="1"/>
  <c r="O14" i="1"/>
  <c r="O18" i="1"/>
  <c r="O5" i="1"/>
  <c r="O9" i="1"/>
  <c r="O13" i="1"/>
  <c r="O17" i="1"/>
  <c r="O4" i="1"/>
  <c r="O8" i="1"/>
  <c r="O12" i="1"/>
  <c r="O16" i="1"/>
  <c r="O20" i="1"/>
</calcChain>
</file>

<file path=xl/sharedStrings.xml><?xml version="1.0" encoding="utf-8"?>
<sst xmlns="http://schemas.openxmlformats.org/spreadsheetml/2006/main" count="74" uniqueCount="20">
  <si>
    <t>index</t>
  </si>
  <si>
    <t>id</t>
  </si>
  <si>
    <t>name</t>
  </si>
  <si>
    <t>date</t>
  </si>
  <si>
    <t>record_identifier</t>
  </si>
  <si>
    <t>status_of_system</t>
  </si>
  <si>
    <t>latitude</t>
  </si>
  <si>
    <t>longitude</t>
  </si>
  <si>
    <t>lat/long</t>
  </si>
  <si>
    <t>maximum_sustained_wind_knots</t>
  </si>
  <si>
    <t>maximum_pressure</t>
  </si>
  <si>
    <t>Velocity</t>
  </si>
  <si>
    <t>damage ratio</t>
  </si>
  <si>
    <t>property value</t>
  </si>
  <si>
    <t>AL041992</t>
  </si>
  <si>
    <t>ANDREW</t>
  </si>
  <si>
    <t>L</t>
  </si>
  <si>
    <t>HU</t>
  </si>
  <si>
    <t>TS</t>
  </si>
  <si>
    <t>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</si>
</sst>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CCC72-42F4-4A62-B288-92B8BFCFF0FF}">
  <dimension ref="A1:Q20"/>
  <sheetViews>
    <sheetView tabSelected="1" topLeftCell="C1" workbookViewId="0">
      <selection activeCell="R2" sqref="R2"/>
    </sheetView>
  </sheetViews>
  <sheetFormatPr defaultRowHeight="14.5" x14ac:dyDescent="0.35"/>
  <cols>
    <col min="4" max="4" width="14.54296875" bestFit="1" customWidth="1"/>
    <col min="17" max="17" width="13.0898437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>
        <v>1.85</v>
      </c>
      <c r="N1" t="s">
        <v>11</v>
      </c>
      <c r="O1" t="s">
        <v>12</v>
      </c>
      <c r="Q1" t="s">
        <v>13</v>
      </c>
    </row>
    <row r="2" spans="1:17" x14ac:dyDescent="0.35">
      <c r="A2">
        <v>37970</v>
      </c>
      <c r="B2" t="s">
        <v>14</v>
      </c>
      <c r="C2" t="s">
        <v>15</v>
      </c>
      <c r="D2" s="1">
        <v>33840.361111111109</v>
      </c>
      <c r="E2" t="s">
        <v>16</v>
      </c>
      <c r="F2" t="s">
        <v>17</v>
      </c>
      <c r="G2">
        <v>25.5</v>
      </c>
      <c r="H2">
        <v>-80.2</v>
      </c>
      <c r="I2" t="str">
        <f>_xlfn.CONCAT(G2,",",H2)</f>
        <v>25.5,-80.2</v>
      </c>
      <c r="J2">
        <v>145</v>
      </c>
      <c r="K2">
        <v>926</v>
      </c>
      <c r="M2">
        <f t="shared" ref="M2:M20" si="0">J2*$M$1</f>
        <v>268.25</v>
      </c>
      <c r="N2">
        <f t="shared" ref="N2:N20" si="1">(J2-92)/178</f>
        <v>0.29775280898876405</v>
      </c>
      <c r="O2">
        <f t="shared" ref="O2:O20" si="2">(N2^3)/(1+N2^3)</f>
        <v>2.5718870565033618E-2</v>
      </c>
      <c r="P2">
        <f>IF(N2&lt;=0,0,N2)</f>
        <v>0.29775280898876405</v>
      </c>
      <c r="Q2" t="e">
        <f>VLOOKUP(I2,$T$2:$U$7,2,FALSE)</f>
        <v>#N/A</v>
      </c>
    </row>
    <row r="3" spans="1:17" x14ac:dyDescent="0.35">
      <c r="A3">
        <v>37971</v>
      </c>
      <c r="B3" t="s">
        <v>14</v>
      </c>
      <c r="C3" t="s">
        <v>15</v>
      </c>
      <c r="D3" s="1">
        <v>33840.378472222219</v>
      </c>
      <c r="E3" t="s">
        <v>16</v>
      </c>
      <c r="F3" t="s">
        <v>17</v>
      </c>
      <c r="G3">
        <v>25.5</v>
      </c>
      <c r="H3">
        <v>-80.3</v>
      </c>
      <c r="I3" t="str">
        <f t="shared" ref="I3:I20" si="3">_xlfn.CONCAT(G3,",",H3)</f>
        <v>25.5,-80.3</v>
      </c>
      <c r="J3">
        <v>145</v>
      </c>
      <c r="K3">
        <v>922</v>
      </c>
      <c r="M3">
        <f t="shared" si="0"/>
        <v>268.25</v>
      </c>
      <c r="N3">
        <f t="shared" si="1"/>
        <v>0.29775280898876405</v>
      </c>
      <c r="O3">
        <f t="shared" si="2"/>
        <v>2.5718870565033618E-2</v>
      </c>
      <c r="P3">
        <f t="shared" ref="P2:P20" si="4">IF(N3&lt;=0,0,N3)</f>
        <v>0.29775280898876405</v>
      </c>
      <c r="Q3" t="e">
        <f t="shared" ref="Q3:Q20" si="5">VLOOKUP(I3,$T$2:$U$7,2,FALSE)</f>
        <v>#N/A</v>
      </c>
    </row>
    <row r="4" spans="1:17" x14ac:dyDescent="0.35">
      <c r="A4">
        <v>37972</v>
      </c>
      <c r="B4" t="s">
        <v>14</v>
      </c>
      <c r="C4" t="s">
        <v>15</v>
      </c>
      <c r="D4" s="1">
        <v>33840.5</v>
      </c>
      <c r="F4" t="s">
        <v>17</v>
      </c>
      <c r="G4">
        <v>25.6</v>
      </c>
      <c r="H4">
        <v>-81.2</v>
      </c>
      <c r="I4" t="str">
        <f t="shared" si="3"/>
        <v>25.6,-81.2</v>
      </c>
      <c r="J4">
        <v>115</v>
      </c>
      <c r="K4">
        <v>951</v>
      </c>
      <c r="M4">
        <f t="shared" si="0"/>
        <v>212.75</v>
      </c>
      <c r="N4">
        <f t="shared" si="1"/>
        <v>0.12921348314606743</v>
      </c>
      <c r="O4">
        <f t="shared" si="2"/>
        <v>2.1527201646025008E-3</v>
      </c>
      <c r="P4">
        <f t="shared" si="4"/>
        <v>0.12921348314606743</v>
      </c>
      <c r="Q4" t="e">
        <f t="shared" si="5"/>
        <v>#N/A</v>
      </c>
    </row>
    <row r="5" spans="1:17" x14ac:dyDescent="0.35">
      <c r="A5">
        <v>37973</v>
      </c>
      <c r="B5" t="s">
        <v>14</v>
      </c>
      <c r="C5" t="s">
        <v>15</v>
      </c>
      <c r="D5" s="1">
        <v>33840.75</v>
      </c>
      <c r="F5" t="s">
        <v>17</v>
      </c>
      <c r="G5">
        <v>25.8</v>
      </c>
      <c r="H5">
        <v>-83.1</v>
      </c>
      <c r="I5" t="str">
        <f t="shared" si="3"/>
        <v>25.8,-83.1</v>
      </c>
      <c r="J5">
        <v>115</v>
      </c>
      <c r="K5">
        <v>947</v>
      </c>
      <c r="M5">
        <f t="shared" si="0"/>
        <v>212.75</v>
      </c>
      <c r="N5">
        <f t="shared" si="1"/>
        <v>0.12921348314606743</v>
      </c>
      <c r="O5">
        <f t="shared" si="2"/>
        <v>2.1527201646025008E-3</v>
      </c>
      <c r="P5">
        <f t="shared" si="4"/>
        <v>0.12921348314606743</v>
      </c>
      <c r="Q5" t="e">
        <f t="shared" si="5"/>
        <v>#N/A</v>
      </c>
    </row>
    <row r="6" spans="1:17" x14ac:dyDescent="0.35">
      <c r="A6">
        <v>37974</v>
      </c>
      <c r="B6" t="s">
        <v>14</v>
      </c>
      <c r="C6" t="s">
        <v>15</v>
      </c>
      <c r="D6" s="1">
        <v>33841</v>
      </c>
      <c r="F6" t="s">
        <v>17</v>
      </c>
      <c r="G6">
        <v>26.2</v>
      </c>
      <c r="H6">
        <v>-85</v>
      </c>
      <c r="I6" t="str">
        <f t="shared" si="3"/>
        <v>26.2,-85</v>
      </c>
      <c r="J6">
        <v>115</v>
      </c>
      <c r="K6">
        <v>943</v>
      </c>
      <c r="M6">
        <f t="shared" si="0"/>
        <v>212.75</v>
      </c>
      <c r="N6">
        <f t="shared" si="1"/>
        <v>0.12921348314606743</v>
      </c>
      <c r="O6">
        <f t="shared" si="2"/>
        <v>2.1527201646025008E-3</v>
      </c>
      <c r="P6">
        <f t="shared" si="4"/>
        <v>0.12921348314606743</v>
      </c>
      <c r="Q6" t="e">
        <f t="shared" si="5"/>
        <v>#N/A</v>
      </c>
    </row>
    <row r="7" spans="1:17" x14ac:dyDescent="0.35">
      <c r="A7">
        <v>37975</v>
      </c>
      <c r="B7" t="s">
        <v>14</v>
      </c>
      <c r="C7" t="s">
        <v>15</v>
      </c>
      <c r="D7" s="1">
        <v>33841.25</v>
      </c>
      <c r="F7" t="s">
        <v>17</v>
      </c>
      <c r="G7">
        <v>26.6</v>
      </c>
      <c r="H7">
        <v>-86.7</v>
      </c>
      <c r="I7" t="str">
        <f t="shared" si="3"/>
        <v>26.6,-86.7</v>
      </c>
      <c r="J7">
        <v>115</v>
      </c>
      <c r="K7">
        <v>948</v>
      </c>
      <c r="M7">
        <f t="shared" si="0"/>
        <v>212.75</v>
      </c>
      <c r="N7">
        <f t="shared" si="1"/>
        <v>0.12921348314606743</v>
      </c>
      <c r="O7">
        <f t="shared" si="2"/>
        <v>2.1527201646025008E-3</v>
      </c>
      <c r="P7">
        <f t="shared" si="4"/>
        <v>0.12921348314606743</v>
      </c>
      <c r="Q7" t="e">
        <f t="shared" si="5"/>
        <v>#N/A</v>
      </c>
    </row>
    <row r="8" spans="1:17" x14ac:dyDescent="0.35">
      <c r="A8">
        <v>37976</v>
      </c>
      <c r="B8" t="s">
        <v>14</v>
      </c>
      <c r="C8" t="s">
        <v>15</v>
      </c>
      <c r="D8" s="1">
        <v>33841.5</v>
      </c>
      <c r="F8" t="s">
        <v>17</v>
      </c>
      <c r="G8">
        <v>27.2</v>
      </c>
      <c r="H8">
        <v>-88.2</v>
      </c>
      <c r="I8" t="str">
        <f t="shared" si="3"/>
        <v>27.2,-88.2</v>
      </c>
      <c r="J8">
        <v>120</v>
      </c>
      <c r="K8">
        <v>946</v>
      </c>
      <c r="M8">
        <f t="shared" si="0"/>
        <v>222</v>
      </c>
      <c r="N8">
        <f t="shared" si="1"/>
        <v>0.15730337078651685</v>
      </c>
      <c r="O8">
        <f t="shared" si="2"/>
        <v>3.8772779361125201E-3</v>
      </c>
      <c r="P8">
        <f t="shared" si="4"/>
        <v>0.15730337078651685</v>
      </c>
      <c r="Q8" t="e">
        <f t="shared" si="5"/>
        <v>#N/A</v>
      </c>
    </row>
    <row r="9" spans="1:17" x14ac:dyDescent="0.35">
      <c r="A9">
        <v>37977</v>
      </c>
      <c r="B9" t="s">
        <v>14</v>
      </c>
      <c r="C9" t="s">
        <v>15</v>
      </c>
      <c r="D9" s="1">
        <v>33841.75</v>
      </c>
      <c r="F9" t="s">
        <v>17</v>
      </c>
      <c r="G9">
        <v>27.8</v>
      </c>
      <c r="H9">
        <v>-89.6</v>
      </c>
      <c r="I9" t="str">
        <f t="shared" si="3"/>
        <v>27.8,-89.6</v>
      </c>
      <c r="J9">
        <v>125</v>
      </c>
      <c r="K9">
        <v>941</v>
      </c>
      <c r="M9">
        <f t="shared" si="0"/>
        <v>231.25</v>
      </c>
      <c r="N9">
        <f t="shared" si="1"/>
        <v>0.1853932584269663</v>
      </c>
      <c r="O9">
        <f t="shared" si="2"/>
        <v>6.3317422783383667E-3</v>
      </c>
      <c r="P9">
        <f t="shared" si="4"/>
        <v>0.1853932584269663</v>
      </c>
      <c r="Q9" t="e">
        <f t="shared" si="5"/>
        <v>#N/A</v>
      </c>
    </row>
    <row r="10" spans="1:17" x14ac:dyDescent="0.35">
      <c r="A10">
        <v>37978</v>
      </c>
      <c r="B10" t="s">
        <v>14</v>
      </c>
      <c r="C10" t="s">
        <v>15</v>
      </c>
      <c r="D10" s="1">
        <v>33842</v>
      </c>
      <c r="F10" t="s">
        <v>17</v>
      </c>
      <c r="G10">
        <v>28.5</v>
      </c>
      <c r="H10">
        <v>-90.5</v>
      </c>
      <c r="I10" t="str">
        <f t="shared" si="3"/>
        <v>28.5,-90.5</v>
      </c>
      <c r="J10">
        <v>125</v>
      </c>
      <c r="K10">
        <v>937</v>
      </c>
      <c r="M10">
        <f t="shared" si="0"/>
        <v>231.25</v>
      </c>
      <c r="N10">
        <f t="shared" si="1"/>
        <v>0.1853932584269663</v>
      </c>
      <c r="O10">
        <f t="shared" si="2"/>
        <v>6.3317422783383667E-3</v>
      </c>
      <c r="P10">
        <f t="shared" si="4"/>
        <v>0.1853932584269663</v>
      </c>
      <c r="Q10" t="e">
        <f t="shared" si="5"/>
        <v>#N/A</v>
      </c>
    </row>
    <row r="11" spans="1:17" x14ac:dyDescent="0.35">
      <c r="A11">
        <v>37979</v>
      </c>
      <c r="B11" t="s">
        <v>14</v>
      </c>
      <c r="C11" t="s">
        <v>15</v>
      </c>
      <c r="D11" s="1">
        <v>33842.25</v>
      </c>
      <c r="F11" t="s">
        <v>17</v>
      </c>
      <c r="G11">
        <v>29.2</v>
      </c>
      <c r="H11">
        <v>-91.3</v>
      </c>
      <c r="I11" t="str">
        <f t="shared" si="3"/>
        <v>29.2,-91.3</v>
      </c>
      <c r="J11">
        <v>120</v>
      </c>
      <c r="K11">
        <v>955</v>
      </c>
      <c r="M11">
        <f t="shared" si="0"/>
        <v>222</v>
      </c>
      <c r="N11">
        <f t="shared" si="1"/>
        <v>0.15730337078651685</v>
      </c>
      <c r="O11">
        <f t="shared" si="2"/>
        <v>3.8772779361125201E-3</v>
      </c>
      <c r="P11">
        <f t="shared" si="4"/>
        <v>0.15730337078651685</v>
      </c>
      <c r="Q11" t="e">
        <f t="shared" si="5"/>
        <v>#N/A</v>
      </c>
    </row>
    <row r="12" spans="1:17" x14ac:dyDescent="0.35">
      <c r="A12">
        <v>37980</v>
      </c>
      <c r="B12" t="s">
        <v>14</v>
      </c>
      <c r="C12" t="s">
        <v>15</v>
      </c>
      <c r="D12" s="1">
        <v>33842.354166666664</v>
      </c>
      <c r="E12" t="s">
        <v>16</v>
      </c>
      <c r="F12" t="s">
        <v>17</v>
      </c>
      <c r="G12">
        <v>29.6</v>
      </c>
      <c r="H12">
        <v>-91.5</v>
      </c>
      <c r="I12" t="str">
        <f t="shared" si="3"/>
        <v>29.6,-91.5</v>
      </c>
      <c r="J12">
        <v>100</v>
      </c>
      <c r="K12">
        <v>956</v>
      </c>
      <c r="M12">
        <f t="shared" si="0"/>
        <v>185</v>
      </c>
      <c r="N12">
        <f t="shared" si="1"/>
        <v>4.49438202247191E-2</v>
      </c>
      <c r="O12">
        <f t="shared" si="2"/>
        <v>9.0775892759629675E-5</v>
      </c>
      <c r="P12">
        <f t="shared" si="4"/>
        <v>4.49438202247191E-2</v>
      </c>
      <c r="Q12" t="e">
        <f t="shared" si="5"/>
        <v>#N/A</v>
      </c>
    </row>
    <row r="13" spans="1:17" x14ac:dyDescent="0.35">
      <c r="A13">
        <v>37981</v>
      </c>
      <c r="B13" t="s">
        <v>14</v>
      </c>
      <c r="C13" t="s">
        <v>15</v>
      </c>
      <c r="D13" s="1">
        <v>33842.5</v>
      </c>
      <c r="F13" t="s">
        <v>17</v>
      </c>
      <c r="G13">
        <v>30.1</v>
      </c>
      <c r="H13">
        <v>-91.7</v>
      </c>
      <c r="I13" t="str">
        <f t="shared" si="3"/>
        <v>30.1,-91.7</v>
      </c>
      <c r="J13">
        <v>80</v>
      </c>
      <c r="K13">
        <v>973</v>
      </c>
      <c r="M13">
        <f t="shared" si="0"/>
        <v>148</v>
      </c>
      <c r="N13">
        <f t="shared" si="1"/>
        <v>-6.741573033707865E-2</v>
      </c>
      <c r="O13">
        <f t="shared" si="2"/>
        <v>-3.0649035903359043E-4</v>
      </c>
      <c r="P13">
        <f t="shared" si="4"/>
        <v>0</v>
      </c>
      <c r="Q13" t="e">
        <f t="shared" si="5"/>
        <v>#N/A</v>
      </c>
    </row>
    <row r="14" spans="1:17" x14ac:dyDescent="0.35">
      <c r="A14">
        <v>37982</v>
      </c>
      <c r="B14" t="s">
        <v>14</v>
      </c>
      <c r="C14" t="s">
        <v>15</v>
      </c>
      <c r="D14" s="1">
        <v>33842.75</v>
      </c>
      <c r="F14" t="s">
        <v>18</v>
      </c>
      <c r="G14">
        <v>30.9</v>
      </c>
      <c r="H14">
        <v>-91.6</v>
      </c>
      <c r="I14" t="str">
        <f t="shared" si="3"/>
        <v>30.9,-91.6</v>
      </c>
      <c r="J14">
        <v>50</v>
      </c>
      <c r="K14">
        <v>991</v>
      </c>
      <c r="M14">
        <f t="shared" si="0"/>
        <v>92.5</v>
      </c>
      <c r="N14">
        <f t="shared" si="1"/>
        <v>-0.23595505617977527</v>
      </c>
      <c r="O14">
        <f t="shared" si="2"/>
        <v>-1.3311619242555783E-2</v>
      </c>
      <c r="P14">
        <f t="shared" si="4"/>
        <v>0</v>
      </c>
      <c r="Q14" t="e">
        <f t="shared" si="5"/>
        <v>#N/A</v>
      </c>
    </row>
    <row r="15" spans="1:17" x14ac:dyDescent="0.35">
      <c r="A15">
        <v>37983</v>
      </c>
      <c r="B15" t="s">
        <v>14</v>
      </c>
      <c r="C15" t="s">
        <v>15</v>
      </c>
      <c r="D15" s="1">
        <v>33843</v>
      </c>
      <c r="F15" t="s">
        <v>18</v>
      </c>
      <c r="G15">
        <v>31.5</v>
      </c>
      <c r="H15">
        <v>-91.1</v>
      </c>
      <c r="I15" t="str">
        <f t="shared" si="3"/>
        <v>31.5,-91.1</v>
      </c>
      <c r="J15">
        <v>35</v>
      </c>
      <c r="K15">
        <v>995</v>
      </c>
      <c r="M15">
        <f t="shared" si="0"/>
        <v>64.75</v>
      </c>
      <c r="N15">
        <f t="shared" si="1"/>
        <v>-0.3202247191011236</v>
      </c>
      <c r="O15">
        <f t="shared" si="2"/>
        <v>-3.3951965685951886E-2</v>
      </c>
      <c r="P15">
        <f t="shared" si="4"/>
        <v>0</v>
      </c>
      <c r="Q15" t="e">
        <f t="shared" si="5"/>
        <v>#N/A</v>
      </c>
    </row>
    <row r="16" spans="1:17" x14ac:dyDescent="0.35">
      <c r="A16">
        <v>37984</v>
      </c>
      <c r="B16" t="s">
        <v>14</v>
      </c>
      <c r="C16" t="s">
        <v>15</v>
      </c>
      <c r="D16" s="1">
        <v>33843.25</v>
      </c>
      <c r="F16" t="s">
        <v>19</v>
      </c>
      <c r="G16">
        <v>32.1</v>
      </c>
      <c r="H16">
        <v>-90.5</v>
      </c>
      <c r="I16" t="str">
        <f t="shared" si="3"/>
        <v>32.1,-90.5</v>
      </c>
      <c r="J16">
        <v>30</v>
      </c>
      <c r="K16">
        <v>997</v>
      </c>
      <c r="M16">
        <f t="shared" si="0"/>
        <v>55.5</v>
      </c>
      <c r="N16">
        <f t="shared" si="1"/>
        <v>-0.34831460674157305</v>
      </c>
      <c r="O16">
        <f t="shared" si="2"/>
        <v>-4.4123179368996034E-2</v>
      </c>
      <c r="P16">
        <f t="shared" si="4"/>
        <v>0</v>
      </c>
      <c r="Q16" t="e">
        <f t="shared" si="5"/>
        <v>#N/A</v>
      </c>
    </row>
    <row r="17" spans="1:17" x14ac:dyDescent="0.35">
      <c r="A17">
        <v>37985</v>
      </c>
      <c r="B17" t="s">
        <v>14</v>
      </c>
      <c r="C17" t="s">
        <v>15</v>
      </c>
      <c r="D17" s="1">
        <v>33843.5</v>
      </c>
      <c r="F17" t="s">
        <v>19</v>
      </c>
      <c r="G17">
        <v>32.799999999999997</v>
      </c>
      <c r="H17">
        <v>-89.6</v>
      </c>
      <c r="I17" t="str">
        <f t="shared" si="3"/>
        <v>32.8,-89.6</v>
      </c>
      <c r="J17">
        <v>30</v>
      </c>
      <c r="K17">
        <v>998</v>
      </c>
      <c r="M17">
        <f t="shared" si="0"/>
        <v>55.5</v>
      </c>
      <c r="N17">
        <f t="shared" si="1"/>
        <v>-0.34831460674157305</v>
      </c>
      <c r="O17">
        <f t="shared" si="2"/>
        <v>-4.4123179368996034E-2</v>
      </c>
      <c r="P17">
        <f t="shared" si="4"/>
        <v>0</v>
      </c>
      <c r="Q17" t="e">
        <f t="shared" si="5"/>
        <v>#N/A</v>
      </c>
    </row>
    <row r="18" spans="1:17" x14ac:dyDescent="0.35">
      <c r="A18">
        <v>37986</v>
      </c>
      <c r="B18" t="s">
        <v>14</v>
      </c>
      <c r="C18" t="s">
        <v>15</v>
      </c>
      <c r="D18" s="1">
        <v>33843.75</v>
      </c>
      <c r="F18" t="s">
        <v>19</v>
      </c>
      <c r="G18">
        <v>33.6</v>
      </c>
      <c r="H18">
        <v>-88.4</v>
      </c>
      <c r="I18" t="str">
        <f t="shared" si="3"/>
        <v>33.6,-88.4</v>
      </c>
      <c r="J18">
        <v>25</v>
      </c>
      <c r="K18">
        <v>999</v>
      </c>
      <c r="M18">
        <f t="shared" si="0"/>
        <v>46.25</v>
      </c>
      <c r="N18">
        <f t="shared" si="1"/>
        <v>-0.37640449438202245</v>
      </c>
      <c r="O18">
        <f t="shared" si="2"/>
        <v>-5.6333324530168531E-2</v>
      </c>
      <c r="P18">
        <f t="shared" si="4"/>
        <v>0</v>
      </c>
      <c r="Q18" t="e">
        <f t="shared" si="5"/>
        <v>#N/A</v>
      </c>
    </row>
    <row r="19" spans="1:17" x14ac:dyDescent="0.35">
      <c r="A19">
        <v>37987</v>
      </c>
      <c r="B19" t="s">
        <v>14</v>
      </c>
      <c r="C19" t="s">
        <v>15</v>
      </c>
      <c r="D19" s="1">
        <v>33844</v>
      </c>
      <c r="F19" t="s">
        <v>19</v>
      </c>
      <c r="G19">
        <v>34.4</v>
      </c>
      <c r="H19">
        <v>-86.7</v>
      </c>
      <c r="I19" t="str">
        <f t="shared" si="3"/>
        <v>34.4,-86.7</v>
      </c>
      <c r="J19">
        <v>20</v>
      </c>
      <c r="K19">
        <v>1000</v>
      </c>
      <c r="M19">
        <f t="shared" si="0"/>
        <v>37</v>
      </c>
      <c r="N19">
        <f t="shared" si="1"/>
        <v>-0.4044943820224719</v>
      </c>
      <c r="O19">
        <f t="shared" si="2"/>
        <v>-7.0872062377622794E-2</v>
      </c>
      <c r="P19">
        <f t="shared" si="4"/>
        <v>0</v>
      </c>
      <c r="Q19" t="e">
        <f t="shared" si="5"/>
        <v>#N/A</v>
      </c>
    </row>
    <row r="20" spans="1:17" x14ac:dyDescent="0.35">
      <c r="A20">
        <v>37988</v>
      </c>
      <c r="B20" t="s">
        <v>14</v>
      </c>
      <c r="C20" t="s">
        <v>15</v>
      </c>
      <c r="D20" s="1">
        <v>33844.25</v>
      </c>
      <c r="F20" t="s">
        <v>19</v>
      </c>
      <c r="G20">
        <v>35.4</v>
      </c>
      <c r="H20">
        <v>-84</v>
      </c>
      <c r="I20" t="str">
        <f t="shared" si="3"/>
        <v>35.4,-84</v>
      </c>
      <c r="J20">
        <v>20</v>
      </c>
      <c r="K20">
        <v>1000</v>
      </c>
      <c r="M20">
        <f t="shared" si="0"/>
        <v>37</v>
      </c>
      <c r="N20">
        <f t="shared" si="1"/>
        <v>-0.4044943820224719</v>
      </c>
      <c r="O20">
        <f t="shared" si="2"/>
        <v>-7.0872062377622794E-2</v>
      </c>
      <c r="P20">
        <f t="shared" si="4"/>
        <v>0</v>
      </c>
      <c r="Q20" t="e">
        <f t="shared" si="5"/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Hoshina</dc:creator>
  <cp:lastModifiedBy>bianca Hoshina</cp:lastModifiedBy>
  <dcterms:created xsi:type="dcterms:W3CDTF">2021-07-29T18:09:47Z</dcterms:created>
  <dcterms:modified xsi:type="dcterms:W3CDTF">2021-07-31T14:08:18Z</dcterms:modified>
</cp:coreProperties>
</file>