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book" sheetId="1" r:id="rId4"/>
    <sheet state="visible" name="Outcome var info" sheetId="2" r:id="rId5"/>
    <sheet state="visible" name="Filtro inicial" sheetId="3" r:id="rId6"/>
    <sheet state="visible" name="enlaces_relacionados" sheetId="4" r:id="rId7"/>
    <sheet state="visible" name="versiones" sheetId="5" r:id="rId8"/>
    <sheet state="visible" name="tareas_ags" sheetId="6" r:id="rId9"/>
    <sheet state="visible" name="tareas_mm" sheetId="7" r:id="rId10"/>
    <sheet state="visible" name="rename_vars" sheetId="8" r:id="rId11"/>
  </sheets>
  <definedNames>
    <definedName hidden="1" localSheetId="0" name="_xlnm._FilterDatabase">Codebook!$A$1:$P$76</definedName>
    <definedName hidden="1" localSheetId="7" name="_xlnm._FilterDatabase">rename_vars!$A$1:$C$77</definedName>
  </definedNames>
  <calcPr/>
  <extLst>
    <ext uri="GoogleSheetsCustomDataVersion1">
      <go:sheetsCustomData xmlns:go="http://customooxmlschemas.google.com/" r:id="rId12" roundtripDataSignature="AMtx7miSU1RtDvK7CTKttZ+/gFTSMi6xvg=="/>
    </ext>
  </extLst>
</workbook>
</file>

<file path=xl/comments1.xml><?xml version="1.0" encoding="utf-8"?>
<comments xmlns:r="http://schemas.openxmlformats.org/officeDocument/2006/relationships" xmlns="http://schemas.openxmlformats.org/spreadsheetml/2006/main">
  <authors>
    <author/>
  </authors>
  <commentList>
    <comment authorId="0" ref="B9">
      <text>
        <t xml:space="preserve">======
ID#AAAAaUKsVIg
Andrés González Santa Cruz    (2022-07-28 21:19:19)
@mdmateo@uc.cl Recomiendo que nos quedemos con uno y no con ambos: con COD_ o con GLS_. Recomiendo GLS porque son remiten al valor que representan más directamente
_Asignada a Mariel_</t>
      </text>
    </comment>
    <comment authorId="0" ref="I16">
      <text>
        <t xml:space="preserve">======
ID#AAAAdU262r0
Andrés González Santa Cruz    (2022-07-28 18:35:19)
Creo que es una buena opción. Yo creo que el flujo podría ser: si no tiene medida alternativa (Original place&gt;=46), filtrar por esta columna. Conversémoslo</t>
      </text>
    </comment>
    <comment authorId="0" ref="J10">
      <text>
        <t xml:space="preserve">======
ID#AAAAdU262rs
Andrés González Santa Cruz    (2022-07-28 18:25:37)
Corresponden a Víctimas NN</t>
      </text>
    </comment>
    <comment authorId="0" ref="J8">
      <text>
        <t xml:space="preserve">======
ID#AAAAdUqBOEw
Andrés González Santa Cruz    (2022-07-28 18:22:48)
Es esperable que el sujeto víctima no sea imputado. Habría que ver el delito de esos casos</t>
      </text>
    </comment>
  </commentList>
  <extLst>
    <ext uri="GoogleSheetsCustomDataVersion1">
      <go:sheetsCustomData xmlns:go="http://customooxmlschemas.google.com/" r:id="rId1" roundtripDataSignature="AMtx7mhtxK4So0nKLpA5yDZ6aqykUrDe5Q=="/>
    </ext>
  </extLst>
</comments>
</file>

<file path=xl/comments2.xml><?xml version="1.0" encoding="utf-8"?>
<comments xmlns:r="http://schemas.openxmlformats.org/officeDocument/2006/relationships" xmlns="http://schemas.openxmlformats.org/spreadsheetml/2006/main">
  <authors>
    <author/>
  </authors>
  <commentList>
    <comment authorId="0" ref="C41">
      <text>
        <t xml:space="preserve">======
ID#AAAAgghiSV8
Andrés González Santa Cruz    (2022-09-22 02:57:48)
@mariel.mateopinones@griffithuni.edu.au 
Yo al menos la incluyo
_Asignada a Mariel Mateo Pinones_</t>
      </text>
    </comment>
  </commentList>
  <extLst>
    <ext uri="GoogleSheetsCustomDataVersion1">
      <go:sheetsCustomData xmlns:go="http://customooxmlschemas.google.com/" r:id="rId1" roundtripDataSignature="AMtx7mhobMCzLXVgMoS2wPzsLOSuBlwxcA=="/>
    </ext>
  </extLst>
</comments>
</file>

<file path=xl/comments3.xml><?xml version="1.0" encoding="utf-8"?>
<comments xmlns:r="http://schemas.openxmlformats.org/officeDocument/2006/relationships" xmlns="http://schemas.openxmlformats.org/spreadsheetml/2006/main">
  <authors>
    <author/>
  </authors>
  <commentList>
    <comment authorId="0" ref="D25">
      <text>
        <t xml:space="preserve">======
ID#AAAAgggO4ho
Andrés González Santa Cruz    (2022-09-22 01:23:46)
@mariel.mateopinones@griffithuni.edu.au 
¿No se parecerá a "AGRUPACION A OTRO CASO"?
_Asignada a Mariel Mateo Pinones_</t>
      </text>
    </comment>
  </commentList>
  <extLst>
    <ext uri="GoogleSheetsCustomDataVersion1">
      <go:sheetsCustomData xmlns:go="http://customooxmlschemas.google.com/" r:id="rId1" roundtripDataSignature="AMtx7mhKgHBiZ4/O4VxZlbvzC9pt556XdQ=="/>
    </ext>
  </extLst>
</comments>
</file>

<file path=xl/sharedStrings.xml><?xml version="1.0" encoding="utf-8"?>
<sst xmlns="http://schemas.openxmlformats.org/spreadsheetml/2006/main" count="901" uniqueCount="686">
  <si>
    <t xml:space="preserve">Original place </t>
  </si>
  <si>
    <t>Original name</t>
  </si>
  <si>
    <t>New name</t>
  </si>
  <si>
    <t>New_name</t>
  </si>
  <si>
    <t>self-explaining label (~100 characters)</t>
  </si>
  <si>
    <t>Definition(spanish)</t>
  </si>
  <si>
    <t>Definition(english)</t>
  </si>
  <si>
    <t>Values</t>
  </si>
  <si>
    <t>Comments</t>
  </si>
  <si>
    <t>Questions</t>
  </si>
  <si>
    <t>Variable type</t>
  </si>
  <si>
    <t xml:space="preserve">Values </t>
  </si>
  <si>
    <t>Val min</t>
  </si>
  <si>
    <t>Val max</t>
  </si>
  <si>
    <t>Mean</t>
  </si>
  <si>
    <t>Count</t>
  </si>
  <si>
    <t>OBS_AGS</t>
  </si>
  <si>
    <t>RutEnc (SAF)</t>
  </si>
  <si>
    <t>ID</t>
  </si>
  <si>
    <t>Fec_Nacimiento</t>
  </si>
  <si>
    <t>Dateofbirth</t>
  </si>
  <si>
    <t>Pais</t>
  </si>
  <si>
    <t>Country</t>
  </si>
  <si>
    <t>Nacionalidad del sujeto</t>
  </si>
  <si>
    <t>Nationality(place of birth)</t>
  </si>
  <si>
    <t>"CHILE", "No Definido", "PERU", "COLOMBIA", "BOLIVIA", "ARGENTINA", "CHECOLOVAQUIA", "BELGICA", "BRASIL", "REPUBLICA DOMINICANA", "URUGUAY", "CUBA", "CHINA","ECUADOR","ITALIA","FRANCIA", "HUNGRIA", "PARAGUAY", "VENEZUELA", "ALEMANIA"</t>
  </si>
  <si>
    <r>
      <rPr>
        <rFont val="Garamond"/>
        <color theme="1"/>
        <sz val="11.0"/>
      </rPr>
      <t>Chilenos= 565716(99.5%); otra nacionalidad/no definido=2581// rango=19 nacionalidades
"CHILE", "</t>
    </r>
    <r>
      <rPr>
        <rFont val="Garamond"/>
        <b/>
        <color theme="1"/>
        <sz val="11.0"/>
      </rPr>
      <t>No Definido</t>
    </r>
    <r>
      <rPr>
        <rFont val="Garamond"/>
        <color theme="1"/>
        <sz val="11.0"/>
      </rPr>
      <t xml:space="preserve">", "PERU", "COLOMBIA", "BOLIVIA", "ARGENTINA",  "CHECOLOVAQUIA", "BELGICA", "BRASIL", "REPUBLICA DOMINICANA", "URUGUAY", "CUBA", "CHINA","ECUADOR","ITALIA","FRANCIA", "HUNGRIA", "PARAGUAY", "VENEZUELA", "ALEMANIA"
</t>
    </r>
  </si>
  <si>
    <t>Existe categoria No definido (2110 casos), una solucion supongo que es imputar la nacionalidad desde la bbdd de senda.</t>
  </si>
  <si>
    <t>El valor "CHECOLOVAQUIA" se cambia por "REPUBLICA CHECA". Se imputa la nacionalidad (Step 3.1)</t>
  </si>
  <si>
    <t>Sexo</t>
  </si>
  <si>
    <t>Sex</t>
  </si>
  <si>
    <t>Variable dicotomica (Femenino;masculino). Sexo</t>
  </si>
  <si>
    <t>Femenino;Masculino</t>
  </si>
  <si>
    <t xml:space="preserve">26.4% mujeres del total; Del total de mujeres (relaciones), un 53.2% son encontradas como victimas lo que cae a un 26% en el caso de los hombres; </t>
  </si>
  <si>
    <t>Existe categoria No definido (216 casos), una solucion supongo que es imputar el sexo desde la bbdd de senda.</t>
  </si>
  <si>
    <t>Se imputa el sexo (Step 3.1)</t>
  </si>
  <si>
    <t>ENCONTRADO COMO VICTIMA</t>
  </si>
  <si>
    <t>Victim</t>
  </si>
  <si>
    <t xml:space="preserve">Variable dicotomica (Victima=No;Si). Identifica a las relaciones en que el sujeto es encontrado como victima. </t>
  </si>
  <si>
    <t>Role as a victim</t>
  </si>
  <si>
    <t xml:space="preserve">No; Si. </t>
  </si>
  <si>
    <t>Es factible que una persona tenga m[as de un  rol dentro del mismo caso, por ejemplo, una persona puede ser denunciante y victima a la vez; como tambien pueden existir mas de una persona por cada tipo de sujeto : varios imputados, victimas y testigos.// Ojo: La contabilización (de victimas) se realiza mediante el RUC más el identificador único de la víctima más el identificador único del delito, que otorga el sistema SAF. Si la víctima y el delito pertenece a más de una relación dentro del mismo caso se cuenta una vez.</t>
  </si>
  <si>
    <t>si=33.7%</t>
  </si>
  <si>
    <t xml:space="preserve">dichotomous </t>
  </si>
  <si>
    <t>ENCONTRADO COMO IMPUTADO</t>
  </si>
  <si>
    <t>Offender_d</t>
  </si>
  <si>
    <t xml:space="preserve">Variable dicotomica (Imputado=No;Si). Identifica a las relaciones en que el sujeto es encontrado como imputado. </t>
  </si>
  <si>
    <t>Role as a offender</t>
  </si>
  <si>
    <r>
      <rPr>
        <rFont val="Garamond"/>
        <color theme="1"/>
        <sz val="11.0"/>
      </rPr>
      <t xml:space="preserve">Un infractor será categorizado como 'Infractor conocido' siempre que exista un registro SAF de algún tipo de documento (entendiéndose como cédula de identidad nacional o extranjera, pasaporte u otro) más el número de documento, que acredite su identificación” (...) “Un imputado será categorizado como 'Imputado conocido con ACD' cuando tenga a lo menos una relación vinculada a una 'Constancias - de audiencias - Audiencia de control de detención', registrada en el sistema// </t>
    </r>
    <r>
      <rPr>
        <rFont val="Garamond"/>
        <color rgb="FF980000"/>
        <sz val="11.0"/>
      </rPr>
      <t>Un sujeto es considerado "imputado" cuando la variable tipo de sujeto en SAF es: Imputado, denunciado, investigado, sospechoso o querellado.</t>
    </r>
  </si>
  <si>
    <t>si=66.3%</t>
  </si>
  <si>
    <t>TIPO_SUJETO_VIC</t>
  </si>
  <si>
    <t>Victim_type_n</t>
  </si>
  <si>
    <t xml:space="preserve">Variable numerica, incorpora 8 tipos de sujeto victima, de acuerdo a la fuente de la denuncia. </t>
  </si>
  <si>
    <t>Type of victim, according of who initiate the criminal record. Numerical variable.</t>
  </si>
  <si>
    <t>1,2,3,5,6,8,15,19</t>
  </si>
  <si>
    <t>La estructura interna de un caso, permite que en el caso exista más de una víctima” (...) “Si la víctima pertenece a más de una relación dentro del mismo caso se cuenta una vez; sin embargo, la víctima será contabilizada tantas veces como haya sido ingresada en el sistema” (...) “víctimas NN o víctimas jurídicas.” (...) “ 'Víctima conocida' siempre que exista un registro SAF de algún tipo de documento (entendiendo esto como cédula de identidad nacional o extranjera, pasaporte u otro) más el número de documento, que acredite su identificación.” (...) “Si la víctima pertenece a más de una relación dentro del mismo caso se cuenta una vez; sin embargo, la víctima será contabilizada tantas veces como haya sido ingresada en el sistema” (...) “'Víctima NN' cuando no exista un registro SAF de algún documento que acredite su identificación, como tampoco el número de identificación, o bien, en el sistema la víctima está consignada como NN.De acuerdo a lo informado por la fiscalía en reunión sostenida al 16-12-2021, los NN tiene un ID: es exigible imputado y delito, no víctima (ej: imputado por consumo de drogas en la vía pública, no hay víctima). Una preocupación especial es que el delito de drogas requiere procedimientos excepcionales de investigación en la medida en que carece de víctima (o la víctima no está dispuesta a cooperar con la policía) (Valenzuela, 2010)</t>
  </si>
  <si>
    <t xml:space="preserve">1. No me queda claro como se establece el tipo de sujeto: segun quien ingresa la denuncia?, me llama la atencion que solo 13 casos(relaciones) existan para la categoria imputado//habria que filtrar el analisis solo para categoria victimas (valor=6) </t>
  </si>
  <si>
    <t>numeric</t>
  </si>
  <si>
    <t>Ojo que de los casos que no son víctimas, para el resto son victimarios y victimas (Tabla 6, step 3.2). Esos casos tienen distintas característcas, entre ellas, que el 100% de los que no son valor 6, fueron encontrados como imputados.</t>
  </si>
  <si>
    <t>GLS_TIPO_SUJETO_VIC</t>
  </si>
  <si>
    <t>Victim_type_c</t>
  </si>
  <si>
    <t xml:space="preserve">Variable categorica,  incorpora 8 tipos de sujeto victima, de acuerdo a la fuente de la denuncia. </t>
  </si>
  <si>
    <t>Type of victim, according of who initiate the criminal record. Cathegorical variable.</t>
  </si>
  <si>
    <t>1.'Abogado querellante'; 15. 'Denunciado';19. 'Denunciante'; 2.'Imputado';3. 'Querellante'; 5. 'Testigo';6.'Victima'; 8. 'Victima 108i.2'</t>
  </si>
  <si>
    <t>Artículo 108.- Concepto. Para los efectos de este Código, se considera víctima al ofendido por el delito. En los delitos cuya consecuencia fuere la muerte del ofendido y en los casos en que éste no pudiere ejercer los derechos que en este Código se le otorgan, se considerará víctima: a) al cónyuge o al conviviente civil y a los hijos; b) a los ascendientes; c) al conviviente; d) a los hermanos, y e) al adoptado o adoptante. Para los efectos de su intervención en el procedimiento, la enumeración precedente constituye un orden de prelación, de manera que la intervención de una o más personas pertenecientes a una categoría excluye a las comprendidas en las categorías siguientes.</t>
  </si>
  <si>
    <t>categorical</t>
  </si>
  <si>
    <t>IDSUJETO_VICTIMA</t>
  </si>
  <si>
    <t>ID_VICTIM</t>
  </si>
  <si>
    <t xml:space="preserve">Identificador unico de victima, variable con valores unicos (no duplicados). </t>
  </si>
  <si>
    <t xml:space="preserve">ID for individuals that have the role of victim. </t>
  </si>
  <si>
    <t>Existe valor 0 (18045 casos)</t>
  </si>
  <si>
    <t xml:space="preserve">No se como interpretar valor 0. </t>
  </si>
  <si>
    <t>Corresponden a víctimas NN. TIenen características particulares (Table 1, Step 3.2). partiendo, estos casos, no tienen sujeto víctima. Otra de las cosas que puedo resumir es que corresponden a delitos fuera de casa, relacionados con drogas o tránsito. Menos delitos contra la libertad e intimidad de las personas, hurtos, lesiones, hechos de relevancia criminal y delitos económicos y tributarios, menos tienen sobreseimiento definitivo, etc.</t>
  </si>
  <si>
    <t>REG</t>
  </si>
  <si>
    <t>region de comisión del delito.</t>
  </si>
  <si>
    <t>State or region where the offence was made. Numerical variable.</t>
  </si>
  <si>
    <t xml:space="preserve"> No tiene valores “No definido” ni NA’s, lo que hace sospechar que tiene que ver con la fiscalía a la que ingresa.</t>
  </si>
  <si>
    <t>GLS_REGION</t>
  </si>
  <si>
    <t>REG_C</t>
  </si>
  <si>
    <t>Región de Chile. Variable categórica.</t>
  </si>
  <si>
    <t>State or region where the offence was made. Categorical variable.</t>
  </si>
  <si>
    <t>I Región de Tarapaca; II Región de Antofagasta; III Región de Atacama; IV Región de Coquimbo; IX Región de la Araucanía ;REGION METROPOLITANA CENTRO NORTE; REGION METROPOLITANA OCCIDENTE; REGION METROPOLITANA ORIENTE; REGION METROPOLITANA SUR; V Región de Valparaíso; VI Región del Libertador Gral. Bernardo O Higgins; VII Región del Maule; VIII Región del Bio Bio; X Región de los Lagos; XI Región Aysen del Gral. Carlos Ibañez del Campo ;XII Región de Magallanes y de la Antartica Chilena; XIV Región de los Rios; XV Región de Arica y Parinacota; XVI Región del Ñuble,</t>
  </si>
  <si>
    <t>IDRELACION</t>
  </si>
  <si>
    <t>ID_RELAC</t>
  </si>
  <si>
    <t xml:space="preserve">Identificador unico de relacion. Variable con valores unicos (no duplicados). </t>
  </si>
  <si>
    <t>ID of relationship inside a case.</t>
  </si>
  <si>
    <t>-</t>
  </si>
  <si>
    <t>Vínculo entre imputado, delito y víctima asociada. “vínculo jurídico penal/procesal entre imputados, delitos y víctimas”(…)”un caso puede tener una o más relaciones” (...) “Corresponden a los vínculos que ligan a los distintos sujetos y delitos ingresados en un caso.El sistema informatico del Ministerio Publico (SAF) al generar el RUC crea una o varias relaciones, es decir, crea uno o varios vínculos entre el imputado – delito – víctima.”</t>
  </si>
  <si>
    <t>RUC</t>
  </si>
  <si>
    <t>CaseID</t>
  </si>
  <si>
    <t>ID Caso</t>
  </si>
  <si>
    <t xml:space="preserve">Case ID </t>
  </si>
  <si>
    <t>O casos. “consideran todos los sujetos imputados ingresados y vinculados a una relación no invalidada y registrados en el SAF en un período determinado”(...) “ La estructura interna de un caso, permite que en él exista más de un delito.” (...) “La composición de un caso, permite que dentro del mismo pueda existir más de un infractor, más de una víctima y más de un delito” (...) “Debido a que una audiencia puede vincularse a más de una relación y por ende, a más de un imputado conocido, el resultado es mayor al  número de juicios orales por casos”</t>
  </si>
  <si>
    <t>TIPO_TERMINO</t>
  </si>
  <si>
    <t>End_type_group</t>
  </si>
  <si>
    <t xml:space="preserve">Refiere al termino de la relacion, considerando solo 3 categorias: salida judicial, salida no judicial y otros terminos. Ver en comentarios lo que agrupa cada una de estas categorias. </t>
  </si>
  <si>
    <t xml:space="preserve">How the proceeding ends, according to 3 options: judicial ending, no judicial ending and other kind of ending. </t>
  </si>
  <si>
    <t>1. salida judicial; 2.salida no judicial ; 3.otros terminos</t>
  </si>
  <si>
    <t xml:space="preserve">Esta variable esta a nivel de relacion, refiere al termino de la relacion. Sus categorias son: salidas judiciales (sentencia definitiva condenatoria; sentencia definitiva absolutoria; sobreseimiento definitivo;sobreseimiento temporal; suspension condicional del procedimiento; acuerdo reparatorio; facultad para no investigar; sobreseimiento definitivo 240) o salida no judiciales ( archivo provisional, decision de no perseverar, principio de oportunidad, incompetencia) u otros terminos(agrupacion a otro caso, anulaci[on administrativa, otras causales de suspension, otras causales de termino). Se consideran como 'casos terminados' cuando todas ssu relaciones estan concluidas, mientras que el caso esta suspendido si a lo menos una de sus relaciones esta suspendida.Ver anexo 1. Grupos de terminos aplicados, Criterios de extraccion de SAF. </t>
  </si>
  <si>
    <r>
      <rPr>
        <rFont val="Garamond"/>
        <color rgb="FF980000"/>
        <sz val="11.0"/>
      </rPr>
      <t>Tiene 21 casos (relaciones) en blanco.</t>
    </r>
    <r>
      <rPr>
        <rFont val="Garamond"/>
        <b/>
        <color rgb="FF980000"/>
        <sz val="11.0"/>
      </rPr>
      <t xml:space="preserve"> Tenemos que considerar otros terminos porque hay casos en que otros terminos termina en presidio. </t>
    </r>
  </si>
  <si>
    <t>Tabla 2. Ocurre lo mismo en "agrupa términos". Más tienen relación con la ley de drogas, de tránsito y delitos sexuales. Más elación de violencia intrafamilar, no hay información sobre el procedimiento de términos, y el 100% menciona en gls_proctermino: "SIN PROCEDIMIENTO"</t>
  </si>
  <si>
    <t>AGRUPA_TERMINOS</t>
  </si>
  <si>
    <t>End_type</t>
  </si>
  <si>
    <t>Refiere al termino de la relacion desagregdo segun 16 categorias</t>
  </si>
  <si>
    <t>How the proceeding ends according to 16 options.</t>
  </si>
  <si>
    <t xml:space="preserve"> i. Acuerdo Reparatorio ; ii. Agrupacion A Otro Caso; iii. Anulaci¿N Administrativa; iv. Archivo Provisional; v. Decisi¿N De No Perseverar;vi. Facultad Para No Investigar; vii. Incompetencia; viii. Otras Causales De Suspension; ix. Otras Causales De Termino; x. Principio De Oportunidad; xi. Sentencia Definitiva Absolutoria; xii. Sentencia Definitiva Condenatoria; xiii. Sobreseimiento Definitivo xiv. Sobreseimiento Definitivo 240; xv. Sobreseimiento Temporal; xvi. Suspension Condicional Del Procedimiento</t>
  </si>
  <si>
    <t xml:space="preserve">Habria que investigar si adem[as de quienes tienen sentencia definitiva condenatoria, vale la pena considerar otros terminos para considerar a alguien como 'offender'&gt;&gt;CREO QUE ESTA ES UNA VARIABLE IMPO0RTANTE PARA FILTRAR LA MUESTRA </t>
  </si>
  <si>
    <t>Tiene 21 casos (relaciones) en blanco</t>
  </si>
  <si>
    <t>¿Los AGRUPACI¿N A OTRO CASO no serán parte de otras causas y otros registros ya?</t>
  </si>
  <si>
    <t>COD_DELITO</t>
  </si>
  <si>
    <t>crime_code</t>
  </si>
  <si>
    <t>Existen 357 codigos de delito. Variable numerica</t>
  </si>
  <si>
    <t>Offence code (357 options)</t>
  </si>
  <si>
    <t>1...357</t>
  </si>
  <si>
    <t>Intenté hacer un análisis de esto  (Tabla 7, Step 3.2). Vi los delitos que tenían algún recuento 0 en algún recuento de fechas. La verdad es que no vi un patrón claro de cambio. Te invito a echarle una mirada de todas formas (https://fondecytacc.github.io/nDP/Fiscalia_merge32.html#crimes)</t>
  </si>
  <si>
    <t>GLS_MATERIA</t>
  </si>
  <si>
    <t>crime_code_c</t>
  </si>
  <si>
    <t>Codigo de delito (357 opciones)</t>
  </si>
  <si>
    <t>Labels according to offence code (357 options)</t>
  </si>
  <si>
    <t>1...137 (Labels)</t>
  </si>
  <si>
    <t>FAMILIA_DELITO</t>
  </si>
  <si>
    <t>crime_code_group</t>
  </si>
  <si>
    <t xml:space="preserve">Agrupa los codigos de delito segun 21 grupos: </t>
  </si>
  <si>
    <t>How the proceeding ends according to 21 options.</t>
  </si>
  <si>
    <t>1. Cuasidelitos; 2. Delitos Contra La Fe Pública;3. Delitos Contra La Libertad E Intimidad De Las Personas;4. Delitos Contra Leyes De Propiedad Intelectual E Industrial;5. Delitos De Justicia Militar;6. Delitos De Leyes Especiales;7. Delitos De Tortura, Malos Tratos, Genocidio Y Lesa Humanidad; 8. Delitos Económicos Y Tributarios;9. Delitos Funcionarios;10. Delitos Ley De Drogas;11. Delitos Ley De Tránsito;12. Delitos Sexuales;;13. Faltas;14. Hechos De Relevancia Criminal;15. Homicidios;16. Hurtos;17. Lesiones;18. Otros Delitos;19. Otros Delitos Contra La Propiedad;20. Robos;21. Robos No Violentos.</t>
  </si>
  <si>
    <t>RELACION_VIFSAF</t>
  </si>
  <si>
    <t>"Relacion en que el delito cumple los criterios de la categoria VIF" (pag. 14, Criterios de extraccion SAF). Variable dicotomica</t>
  </si>
  <si>
    <t>Offence clasified as domestic violence.</t>
  </si>
  <si>
    <t>(SI;NO)</t>
  </si>
  <si>
    <r>
      <rPr>
        <rFont val="Garamond"/>
        <color theme="1"/>
        <sz val="11.0"/>
      </rPr>
      <t xml:space="preserve"> En la contabilización de los términos se consideran todos los casos (RUC únicos) terminados o suspendidos en el período determinado (fecha cambio estado del caso), independientemente de la fecha de recepción, específicamente aquellos casos donde exista a lo menos una relación con marca VIF (violencia intrafamiliar) más aquellas relaciones sin marca VIF pero el delito corresponde al tipo de Femicidio, Parricidio o Maltrato habitual, registrada en el sistema” (...) “La contabilización se realiza mediante el Ruc más el identificador único del delito que otorga el sistema SAF. Aunque el delito esté vinculado a más de una relación, el delito se cuenta una vez.”// </t>
    </r>
    <r>
      <rPr>
        <rFont val="Garamond"/>
        <b/>
        <color theme="1"/>
        <sz val="11.0"/>
      </rPr>
      <t>Ojo: Los delitos VIF se pueden reconocer en SAF de 2 formas: variable MarcaVIP o aquellas relaciones donde existe el delito de maltrato habitual, femicidio y parricidio (se excluyen solo las relaciones en estado invalidado).</t>
    </r>
    <r>
      <rPr>
        <rFont val="Garamond"/>
        <color theme="1"/>
        <sz val="11.0"/>
      </rPr>
      <t xml:space="preserve"> </t>
    </r>
  </si>
  <si>
    <t>dichotomic</t>
  </si>
  <si>
    <t>COD_PARENTESCOIMPUTADO</t>
  </si>
  <si>
    <t>Codigo de parentesco de la victima de violencia intrafamiliar con el imputado.</t>
  </si>
  <si>
    <t>Which is the relationship of the victim with the offender, when is a domestic violence case. Numerical variable.</t>
  </si>
  <si>
    <t>1...25</t>
  </si>
  <si>
    <t>GLS_PARENTESCO</t>
  </si>
  <si>
    <t xml:space="preserve">Parentesco de la victima de violencia intrafamiliar con el imputado.
</t>
  </si>
  <si>
    <t>Which is the relationship of the victim with the offender, when is a domestic violence case. Categorical variable.</t>
  </si>
  <si>
    <t>Tiene 25 opciones de parentesco: 1. Abuelo(A);2. Adoptado;3. Adoptante;4. Conviviente;5. Cónyuge;6. Cuñado(A);7. Ex Conviviente;8. Ex Conyuge;9. Hermano(A);10. Hijo(A);11. Madrastra;12. Madre;;13. Madre Hijo Comun;14. Menor De Edad (Bajo Cuidado);15. Minusvalido (Bajo Cuidado);16. Nieto;17. No Definido;18. Nuera;19. Padrastro;20. Padre;21. Padre Hijo Comun 22. Sobrino(A);23. Suegro(A);24. Tio(A);25. Yerno.</t>
  </si>
  <si>
    <t xml:space="preserve">Me parece que es el parentesco de la victima con respecto al imputado en caso de VIF. Corroborar. </t>
  </si>
  <si>
    <t>el 79.6% de los casos estan en blanco</t>
  </si>
  <si>
    <t>COD_MOTTERMINO</t>
  </si>
  <si>
    <t>End_type_2c</t>
  </si>
  <si>
    <t>Codigo del motivo de termino de la relacion</t>
  </si>
  <si>
    <t>How the proceeding ends according to 25 options. Numerical variable.</t>
  </si>
  <si>
    <t>0...35</t>
  </si>
  <si>
    <t>“Tanto los motivos de términos y motivos de suspensión se muestran agrupados en tipos de términos y estos a su vez en salida judicial, no judicial y otros términos.” Si tiene salida judicial, puede ser: sentencia definitiva condenatoria, sentencia definitiva absolutoria, sobreseimiento definitivo, sobreseimiento temporal, suspensión temporal del procedimiento, sobreseimiento definitvo 240, acuerdo reparatorio, facultad de no investigar. Si tiene salida no judicial: archivo provisional, decisión de no perseverar, principio de oportunidad, incompetencia. Si es “otros términos”: anulación administrativa, agrupación a otro caso, otras causas término, otras causas suspensión. Estos últimos se excluyen de las métricas de porcentajes de término reportadas.“Las actividades consideradas como sentencias son: Constancias - Resolución de término - Sentencia definitiva Condenatoria, o, Constancias - Resolución de término - Acoge requerimiento procedimiento monitorio y proposición de multa.”</t>
  </si>
  <si>
    <t xml:space="preserve">Tiene valores fuera de rango en el sentido que no tenemos las etiquetas de los valores 0, entre 24 y 35. Hay mucho casos para el valor 32, que no sabemos que es. </t>
  </si>
  <si>
    <t>GLS_MOTTERMINO</t>
  </si>
  <si>
    <t>End_type_2</t>
  </si>
  <si>
    <t xml:space="preserve">Variable que contiene la glosa o etiquetas del motivo de termino de la relacion. 23 categorias.
</t>
  </si>
  <si>
    <t>1. Acoge req. proced monit y proposic multa 2. Acuerdo Reparatorio (Art. 241 y 242) 3. Agrupado 4. Anulación de ingreso error de digitación 5. Anulación ingreso por delito acción priv 6. Archivo Provisional 7. Decisión de no perseverar en el proced 8. Incomp materias correspond sistema antig 9. Incomp tratarse materias conoc otro trib 10. Negativa investig caso autodenuncia 179 11. No Inicio Investigación 12. Otras causales de término 13. Principio de Oportunidad 14. Rechazo querella de capítulos (art. 429) 15. Rechazo req. Med. Seg. Opuest qte 462 16. S Def (no subs oport vicios form art270) 17. S Definit (vencim plazo suspens art 240) 18. S. Definit (en casos del art. 465) 19. S. Definit (exc previo y espec pron 271) 20. S. Definit (susp imposic de la cond 398) 21. Sentencia definitiva absolutoria 22. Sentencia definitiva condenatoria 23. Sobres Definit (en casos del art 247) 24. Sobres Definitivo (causales del art 250) 25. Término requerimiento internacional</t>
  </si>
  <si>
    <t>El valor 0 (sin etiqueta) corresponde a los casos de suspencion condicional del procedimiento.</t>
  </si>
  <si>
    <t>Por ejemplo, para aquellos casos en agrupa terminos tienen delito reparatorio, en gls_mottermino aparecen todos los registros como "Acuerdo Reparatorio (Art. 241 y 242)", pero también hay un caso que contiene "Otras causales de término". Otro ejemplo: ANULACI¿N ADMINISTRATIVA tiene 2 opciones que agrupan a 1471 y 32 registros, respectivamente, correspondientes a "Anulación de ingreso error de digitación
" y "Anulación ingreso por delito acción priv".
Es similar a las otras categorías de agrupación de términos en que no hay información.
Decidí eliminar los anulación
¿Qué significa "Agrupado"/ AGRUPACI¿N A OTRO CASO?</t>
  </si>
  <si>
    <t>COD_MOTSUSPENSION</t>
  </si>
  <si>
    <t>Describe el motivo de la suspension.5 categorias</t>
  </si>
  <si>
    <t>Type of Conditional discontinuation of proceedings. Numerical Variable.</t>
  </si>
  <si>
    <t>1. Acuerdo Reparatorio 2. Sobreseimiento Temporal 3. Suspension Condicional Del Procedimiento 4. Suspension Proced. Art. 10 5. Suspension Proced. Art. 458</t>
  </si>
  <si>
    <t>“In Chile, the Conditional Suspension of Proceedings is an alternative solution that is regulated in articles 237 to 240 and 245 and 246 of the Code of Criminal Procedure. It implies the interruption of the punitive claim of the State during the trial, causing the suspension of the trial, in exchange for the voluntary acceptance by the accused of certain conditions that entail the affectation of some of their rights for a period of time. The formal requirements for the SCP (art. 237, second paragraph) are: a) That the sentence that may be imposed on the accused in the event of conviction does not exceed three years’ imprisonment; and b) That the accused has not previously been convicted of a crime or simple offence”</t>
  </si>
  <si>
    <t>GLS_MOTSUSPENSION</t>
  </si>
  <si>
    <t>Type of Conditional discontinuation of proceedings. Categorical Variable.</t>
  </si>
  <si>
    <t>COD_PROCTERMINO</t>
  </si>
  <si>
    <t>Define el procedimiento de termino, con 7 categorias.</t>
  </si>
  <si>
    <t>Defines the type of legal procedure involved to end a proceeding, with 7 categories.</t>
  </si>
  <si>
    <t>1. Abreviado 2. Monitorio 3. Ordinario 4. Reclamo 5. Requerimiento Internacional 6. Simplificado 7. Sin Procedimiento</t>
  </si>
  <si>
    <t>numerical</t>
  </si>
  <si>
    <t>GLS_PROCTERMINO</t>
  </si>
  <si>
    <t>Define el procedimiento de termino, con 7 categorias</t>
  </si>
  <si>
    <t>IDSUJETO_IMPUTADO</t>
  </si>
  <si>
    <t>Codigo o ID unico para el rol de la persona dentro del caso (Notar que una misma persona puede tener ID diferente en distintos casos, pero solo 1 por caso)</t>
  </si>
  <si>
    <t>ID for individuals that have the role of offender.</t>
  </si>
  <si>
    <t xml:space="preserve"> De acuerdo a reunión 16-12-2021, "una misma persona puede tener más de un id_sujeto (víctima o imputado) asociado a los diversos casos en los que se encuentre" (...) "Una persona puede hacer actuado en distintos casos pero un sujeto “ID_SUJETO” solo está presente en un caso. Es decir el referido ID es único para la persona en el caso"</t>
  </si>
  <si>
    <t>IMPCOD_TIPOSUJETO</t>
  </si>
  <si>
    <t>Offender_type</t>
  </si>
  <si>
    <t>Tipo de imputado, 6 valores</t>
  </si>
  <si>
    <t>Accused status (code)</t>
  </si>
  <si>
    <t>2,3,4,15,17,18</t>
  </si>
  <si>
    <t>GLS_TIPO_IMPUTADO</t>
  </si>
  <si>
    <t>Offender_type2</t>
  </si>
  <si>
    <t>Tipo de imputado, 6 ctaegorias.</t>
  </si>
  <si>
    <t>Accused status (label)</t>
  </si>
  <si>
    <t>1. Denunciado 2. Imputado 3. Investigado 4. Querellado 5. Sospechoso 6. Testigo</t>
  </si>
  <si>
    <t>“se consideran como infractores todos los sujetos de tipo: denunciado, imputado, investigado, sospechoso o querellado”</t>
  </si>
  <si>
    <t>IDDELITO</t>
  </si>
  <si>
    <t>offence_type</t>
  </si>
  <si>
    <t>Codigo o ID del delito segun la informacion disponible al inicio de la investigacion penal.</t>
  </si>
  <si>
    <t>Offence code (according to initial information)</t>
  </si>
  <si>
    <t>Tipificación del hecho delictual en base a la información disponible al inicio de la investigación penal; Podría resultar recalificado (esto explica aparentes inconsistencias entre tipos de término y delitos asociados).&gt;&gt;Corroborar con Andres fuente de esta info./</t>
  </si>
  <si>
    <t>FEC_COMISION</t>
  </si>
  <si>
    <t xml:space="preserve">Date_offending </t>
  </si>
  <si>
    <t>Fecha de comision de delito</t>
  </si>
  <si>
    <t>Offence date (when the offence was made)</t>
  </si>
  <si>
    <t>Valores fuera de rango</t>
  </si>
  <si>
    <t>TERMINO_RELACION</t>
  </si>
  <si>
    <t>Fecha de termino o suspencion de la relacion/caso</t>
  </si>
  <si>
    <t>End of proceeding date</t>
  </si>
  <si>
    <t>Es una fecha. “En los términos se consideran todas relaciones concluidas o suspendidas, registrados en el SAF en el período determinado (fecha de cambio estado de la relación), independientemente de la fecha de recepción” (...) “términos se considera todos los casos (RUC únicos) terminados o suspendidos en el período determinado (fecha cambio estado del caso),  independientemente de la fecha de recepción.”</t>
  </si>
  <si>
    <t>COD_LUGAROCURRENCIA</t>
  </si>
  <si>
    <t>Codigos que describen el lugar de ocurrencia del delito, 9 codigos en total.</t>
  </si>
  <si>
    <t>Place where the offence was made (code)</t>
  </si>
  <si>
    <t>1....9</t>
  </si>
  <si>
    <t>LUGAR_OCURRENCIA</t>
  </si>
  <si>
    <t xml:space="preserve">9 codigos que describen el lugar de ocurrencia del delito: </t>
  </si>
  <si>
    <t>Place where the offence was made (label</t>
  </si>
  <si>
    <t>1. BIENES NACIONALES USO PUBLICO; 2. ESTABLECIMIENTO COMERCIAL; 3.ESTABLECIMIENTO DE DIVERSION; 4. ESTABLECIMIENTO EDUCACIONAL; 5. ESTABLECIMIENTO PRODUCTIVO; 6. LUGAR HABITADO O DESTINADO A LA HABIT..; 7.ORGANIZACION DE SEGURIDAD / JUSTICIA; 8.ORGANIZACION PUBLICA Y/O SOCIAL; 9. OTROS LUGARES NO CLASIFICADOS.</t>
  </si>
  <si>
    <t>COD_SITIOSUCESO</t>
  </si>
  <si>
    <t>14 codigos que describen el "sitio del suceso"</t>
  </si>
  <si>
    <t>1...14</t>
  </si>
  <si>
    <t>lugar o sitio del suceso</t>
  </si>
  <si>
    <t>GLS_SITIOSUCESO</t>
  </si>
  <si>
    <t>54 codigos que describen el "sitio del suceso"</t>
  </si>
  <si>
    <t>1...54</t>
  </si>
  <si>
    <t>lugar o sitio del suceso. OJO que esta variable no es el simil de COD_SITIOSUCESO ya que tiene muchos mas valores.</t>
  </si>
  <si>
    <t>COD_COMUNADELITO</t>
  </si>
  <si>
    <t xml:space="preserve">Contempla 363  comunas de comision del delito </t>
  </si>
  <si>
    <t>1...363</t>
  </si>
  <si>
    <t>comuna del delito</t>
  </si>
  <si>
    <t>GLS_COMUNA</t>
  </si>
  <si>
    <t xml:space="preserve">Contempla 346  comunas de comision del delito </t>
  </si>
  <si>
    <t>County where the offence was made (code)</t>
  </si>
  <si>
    <t>1...346</t>
  </si>
  <si>
    <t>comuna del delito. Ojo que esta variable no es el simil/match de la variable COD_COMUNADELITO</t>
  </si>
  <si>
    <t>COD_REGION</t>
  </si>
  <si>
    <t>21 valores</t>
  </si>
  <si>
    <t>1...21</t>
  </si>
  <si>
    <t>REGION_DELITO</t>
  </si>
  <si>
    <t xml:space="preserve">21 valores, considera las 16 regiones, ademas de 5 valores que no corresponden una region: No Definido; RM Centro Norte; RM Occidente;RM Oriente;RM Sur
</t>
  </si>
  <si>
    <r>
      <rPr>
        <rFont val="Garamond"/>
        <color rgb="FF980000"/>
        <sz val="11.0"/>
      </rPr>
      <t xml:space="preserve"> region de comisión del delito. Contiene “No definido” </t>
    </r>
    <r>
      <rPr>
        <rFont val="Garamond"/>
        <color rgb="FF980000"/>
        <sz val="11.0"/>
      </rPr>
      <t>y No Aplica (NA)’s (Comentario de Mariel: solo contiene 'no definido', no veo 'no aplica'). Recodificar los 5 valores que no corresponden a una region.</t>
    </r>
  </si>
  <si>
    <t>FEC_CBIORELACION</t>
  </si>
  <si>
    <t>“relación concluida o suspendida y registrados en el SAF en el período determinado (fecha de cambio estado de la relación), independientemente de la fecha de recepción.” Si comparamos con la “termino_relacion”, es igual en casi todos los casos salvo 44,930 casos en que las diferencias no son mayores a un día. Por lo visto, este último toma la hora en que se terminó la relación como actividad en el sistema.</t>
  </si>
  <si>
    <t>MEDIDAS_155</t>
  </si>
  <si>
    <t>Medidas cautelares GENERAL (en total, independiente del tipo de medida cautelar) contenidas principalmente en el artículo 155 del Código Procesal Penal. Variable dicotómica (SI-NO). Se consideran todas las relaciones que se encuentran en estado: suspendido o concluido,
independientemente del estado del caso.</t>
  </si>
  <si>
    <t>Precautionary Measures</t>
  </si>
  <si>
    <t>Si;No</t>
  </si>
  <si>
    <t>49,760 relaciones con medidas cautelares =si. Manual extracci[on del SAF: “Para contabilizar las MEDIDAS CAUTELARES se considera el RUC más el identificador del imputado conocido más el identificador de la actividad vinculada a un registro de medidas cautelares del artículo 155 dictadas para el imputado, en el período. A saber, 155 a) Privación de Libertad, 155 b) Sujeción a vigilancia, 155 c) Presentarse ante autoridad, 155 d) Prohibición salir de territorio, 155 e) Prohibición asistir a lugares, 155 f) Prohibición de comunicarse, 155 g) Prohibición aprox. víctima.”</t>
  </si>
  <si>
    <t>No estoy segura de que esta variable agrupe todas las letras o posibilidades de medidas cautelares. OJO que en la Ficha Tecnica del excel original se señala"Medidas cautelares personales ( especificar en mediadas cautelares 155; PP; IP; otras)." Por lo que debieran haber al menos 4 variables de medidas cautelares personales (segun la ley son 7) pero hay solo 3, por eso es posible que sea mas dificil hacer un analisis de consistencia entre estas variables (no tenemos la info sobre otras medidas cautelares). Además me fije en la base que los casos que tienen si para medidas_PP no necesariamente tienen si para medidas_155 por lo que no sabemos a que se refiere medidas_155(pareciera que no es la variable que agrupa a todas las medidas cautelares)</t>
  </si>
  <si>
    <t>dichotomous</t>
  </si>
  <si>
    <t>MEDIDAS_PP</t>
  </si>
  <si>
    <t xml:space="preserve"> </t>
  </si>
  <si>
    <t>Variable dicotómica (SI-NO). Medidas cautelares DE PRISION PREVENTIVA (Articulo 155.a del Codigo Procesal Penal)</t>
  </si>
  <si>
    <t>Precautionary Measures, preventative detention order, adults</t>
  </si>
  <si>
    <t>“ Para contabilizar las PRISIONES PREVENTIVAS se considera el RUC más el identificador del imputado conocido más el identificador de la actividad vinculada a un registro de prisión preventiva dictadas para el imputado, en el período.” De acuerdo a lo informado por la fiscalía en reunión sostenida al 16-12-2021, corresponde a Prisión preventiva, </t>
  </si>
  <si>
    <t>No entiendo por que hay personas con PP como medida cautelar que no estan dentro del grupo que tienen medidas cautelares generales (variable anterior).</t>
  </si>
  <si>
    <t>MEDIDAS_IP</t>
  </si>
  <si>
    <t>Variable dicotómica (SI-NO). Medidas cautelares DE INTERNACION PROVISORIA para menores de edad.</t>
  </si>
  <si>
    <t>Precautionary Measures, preventative detention order, adolescents</t>
  </si>
  <si>
    <r>
      <rPr>
        <rFont val="Garamond"/>
        <color theme="1"/>
        <sz val="11.0"/>
      </rPr>
      <t xml:space="preserve">“Para contabilizar las INTERNACIONES PROVISORIAS en el ámbito RPA se consideran todos los infractores conocidos ingresados y vinculados a una relación (no invalidada) con marca RPA, donde además, el infractor tenía entre 14 y 17 años, a la fecha de comisión del delito (incluyéndose aquellos infractores que cometen un delito en el día de su cumpleaños número 18), registrados en el SAF en el período determinado (fecha de recepción).” </t>
    </r>
    <r>
      <rPr>
        <rFont val="Garamond"/>
        <b/>
        <color theme="1"/>
        <sz val="11.0"/>
      </rPr>
      <t>De acuerdo a lo informado por la fiscalía en reunión sostenida al 16-12-2021, corresponde a Internación provisoria (casos de menores)//Son solo 601 casos con IP. Por lo tanto, para limpiar la base, debiera ser un criterio que nadie que cometa un delito siendo mayor de edad tenga sentencia de medida_IP</t>
    </r>
  </si>
  <si>
    <t>Ley 20.084: Artículo 32. Medidas cautelares del procedimiento. La internación provisoria en un centro cerrado sólo será procedente tratándose de la imputación de las conductas que de ser cometidas por una persona mayor de dieciocho años constituirían crímenes, debiendo aplicarse cuando los objetivos señalados en el inciso primero del artículo 155 del Código Procesal Penal no pudieren ser alcanzados mediante la aplicación de alguna de las demás medidas cautelares personales.</t>
  </si>
  <si>
    <t>MARCA_SUSPENSION</t>
  </si>
  <si>
    <t>Variable dicotomica, referida a sentencia 1.</t>
  </si>
  <si>
    <t>Conditional discontinuation of proceedings (For sentence 1).</t>
  </si>
  <si>
    <t xml:space="preserve">Infiero que esta variable corresponde a sistema adulto, suspencion condicional del procedimiento, pero se debe chequear. </t>
  </si>
  <si>
    <t xml:space="preserve">Esta variable no se define en el SAF pero debiera identificar a las suspenciones condicionales del procedimiento, habria que cruzarlo con agrupa_termino (debieran coincidir con valor suspencion prov del proced). </t>
  </si>
  <si>
    <t>MARCA_PENA</t>
  </si>
  <si>
    <t>s_sentence_1</t>
  </si>
  <si>
    <t>Identifica a los condenados a una sentencia privativa de libertad (presidio en cualquier forma y prision) . Corresponde sentencia 1.</t>
  </si>
  <si>
    <t>guilty sentence(considers fine, comunity meassures and sentence) (For sentence 1).</t>
  </si>
  <si>
    <t xml:space="preserve">Sentencia 1 (según excel original). </t>
  </si>
  <si>
    <t>No entiendo bien porque en stata tiene el numero 44//</t>
  </si>
  <si>
    <t>El número de posición es porque la columna tiene el mismo nombre más de una vez, por lo que necesita diferenciar</t>
  </si>
  <si>
    <t>MARCA_MULTA</t>
  </si>
  <si>
    <t>s__fine_1</t>
  </si>
  <si>
    <t>La relacion termina con una Multa, esto puede suceder con diversos motivos de temino (sentencia condenatoria o otros terminos). Variable refiere a sentencia 1.  Variable dicotomica.</t>
  </si>
  <si>
    <t>Fine after a guilty sentence. (For sentence 1).</t>
  </si>
  <si>
    <t>No entiendo bien porque en stata tiene el numero 45</t>
  </si>
  <si>
    <t>MEDIDA_ALTERNATIVA</t>
  </si>
  <si>
    <t>s_restorative_3</t>
  </si>
  <si>
    <t xml:space="preserve">La relación del imputado tiene asociada una actividad de “Constancia – Resolución de Término – Sentencia
definitiva condenatoria” donde se encuentra seleccionada una opción en el campo “MEDIDA ALTERNATIVA”,
distinta de cero. Las medidas alternativas son: 1. Libertad Vigilada; 2. Otra; 3. Reclusión Nocturna; 4.Remisión Condicional.
</t>
  </si>
  <si>
    <t>Community meassures (For sentence 1).</t>
  </si>
  <si>
    <t xml:space="preserve">No entiendo bien porque en stata tiene el numero 46. </t>
  </si>
  <si>
    <t>CLASIFICACION_PENA</t>
  </si>
  <si>
    <t>s_kindprison_1</t>
  </si>
  <si>
    <t>Variable que refiere a la pena recibida por el imputado. Corresponde a la sentencia 1. En la base de datos de la Fiscalia se señala que la relación del imputado tiene asociada una actividad de “Constancia – Resolución de Término – Sentencia definitiva condenatoria”, donde se encuentra activo (valor “1”) el parámetro “PENA”. Variable tiene 9 valores.</t>
  </si>
  <si>
    <t>Type of Prison sentence (For sentence 1).</t>
  </si>
  <si>
    <t xml:space="preserve">1. Presidio Mayor grado medio;
2. Presidio Mayor grado máximo;
3. Presidio Mayor grado mínimo;
4. Presidio Menor grado medio;
5. Presidio Menor grado máximo;
6. Presidio Menor grado mínimo;
7. Presidio Perpetuo calificado;
8. Presidio Perpetuo simple;
9. Prisión.
</t>
  </si>
  <si>
    <t>Tramos condena</t>
  </si>
  <si>
    <t>Tramos de condena privativa de libertad para sistema penal adolescente</t>
  </si>
  <si>
    <t>Length of the sentence (Juvenile System).(For sentence 1).</t>
  </si>
  <si>
    <t>1 día a 60 días; 3 años y 1 día a 5 años; 541 días a 3 años; 61 días a 540 días; Desde 5 años y 1 día;</t>
  </si>
  <si>
    <t>Solo aplica para condenas RPA, no para sistema adulto. Marcada en el excel original como Sentencia 1. No tenemos info de tramos de condena para sentencia 2.</t>
  </si>
  <si>
    <t>Pienso que las etiquetas no son correctas para los valores o tramos. Revisar.</t>
  </si>
  <si>
    <t>Parece que es sólo para los RPA</t>
  </si>
  <si>
    <t>CLASIFICACION_PENARPA_1</t>
  </si>
  <si>
    <t>Penas que pueden recibir las personas procesadas por la Ley de Responsabilidad penal adolescente. Variable corresponde a la sentencia 2 de la persona.</t>
  </si>
  <si>
    <t>Type of sentence (Juvenile system). Sentence 1.</t>
  </si>
  <si>
    <t>Amonestación; Int. Reg. Cerrado con Prog. de Reinse..; Int. Reg. Semicerrado con Prog. de Re..; Libertad Asistida; Libertad Asistida Especial; Multa; Prestación de Servicios en Beneficio ..; Reparación del Daño Causado.</t>
  </si>
  <si>
    <t>Variable RPA, sentencia 1.</t>
  </si>
  <si>
    <t>Habria que eliminar estos casos, si es que decidimos centrarnos solo en mayores de edad (?). OJO: ESTA VARIABLE TIENE EXACTAMENTE EL MISMO NOMBRE QUE LA QUE ESTA MAS ABAJO. CHEQUEAR SI SON IGUALES.</t>
  </si>
  <si>
    <t>CLASIFICACION_PENARPA_2</t>
  </si>
  <si>
    <t>Penas que pueden recibir las personas procesadas por la Ley de Responsabilidad penal adolescente. Variable corresponde a la sentencia 1 de la persona.</t>
  </si>
  <si>
    <t>Type of sentence (Juvenile system). Sentence 2.</t>
  </si>
  <si>
    <t>Variable RPA, sentencia 2.</t>
  </si>
  <si>
    <t>Variable dicotomica, referida a sentencia 2.</t>
  </si>
  <si>
    <t>Conditional discontinuation of proceedings (For sentence 2).</t>
  </si>
  <si>
    <t xml:space="preserve">Sentencia 2 (según excel original). </t>
  </si>
  <si>
    <t>s_sentence_2</t>
  </si>
  <si>
    <t>Informa si la relacion termina con una pena, referida a sentencia 2. Las penas son aplicadas respecto de los imputados, siendo posible que un imputado tenga asignada más de una pena en el mismo caso. Dentro de las penas se pueden distinguir tres categorías: multa, beneficios (cumplimiento alternativo a la pena) y penas. Estas últimas, corresponden a las condenas dictadas que sean distintas a una multa o a la concesión de un beneficio.</t>
  </si>
  <si>
    <t>guilty sentence(considers fine, comunity meassures and sentence) (For sentence 2).</t>
  </si>
  <si>
    <t>s__fine_2</t>
  </si>
  <si>
    <t>La relacion termina con una Multa, esto puede suceder con diversos motivos de temino (sentencia condenatoria o otros terminos). Variable refiere a sentencia 2.  Variable dicotomica.</t>
  </si>
  <si>
    <t>Fine after a guilty sentence. (For sentence 2).</t>
  </si>
  <si>
    <t>s_restorative_2</t>
  </si>
  <si>
    <t>Community meassures (For sentence 2).</t>
  </si>
  <si>
    <t>1. Libertad Vigilada; 2. Otra; 3. Reclusión Nocturna; 4.Remisión Condicional.</t>
  </si>
  <si>
    <t>s_kindprison_2</t>
  </si>
  <si>
    <t>Variable que refiere a la pena recibida por el imputado. Corresponde a sentencia 2. En la base de datos de la Fiscalia se señala que la relación del imputado tiene asociada una actividad de “Constancia – Resolución de Término – Sentencia definitiva condenatoria”, donde se encuentra activo (valor “1”) el parámetro “PENA”. Variable tiene 9 valores.</t>
  </si>
  <si>
    <t>Type of Prison sentence (For sentence 2).</t>
  </si>
  <si>
    <t>TRAMOS_CONDENA</t>
  </si>
  <si>
    <t>Eliminar esta variable porque tiene solo valores en blanco.</t>
  </si>
  <si>
    <t>FEC_COMISION_SIMPLE</t>
  </si>
  <si>
    <t>Fecha de comisión del delito en formato de Fecha</t>
  </si>
  <si>
    <t>Se eliminaron los valores inferiores a 1900. Fecha de comisión del delito</t>
  </si>
  <si>
    <t>FEC_CBIORELACION_SIMPLE</t>
  </si>
  <si>
    <t>Fecha de término biorrelación en formato de Fecha</t>
  </si>
  <si>
    <t>Se eliminaron los valores inferiores a 1900. Fecha término del caso</t>
  </si>
  <si>
    <t>FEC_NACIMIENTO_SIMPLE</t>
  </si>
  <si>
    <t>Fecha de término de relación</t>
  </si>
  <si>
    <t>Se eliminaron los valores inferiores a 1900. Fecha de nacimiento</t>
  </si>
  <si>
    <t>TERMINO_RELACION_SIMPLE</t>
  </si>
  <si>
    <t>Se eliminaron los valores inferiores a 1900.  Fecha término del caso</t>
  </si>
  <si>
    <t>EDAD_COMISION</t>
  </si>
  <si>
    <t>Edad de comisión del delito</t>
  </si>
  <si>
    <t>EDAD_TER_REL</t>
  </si>
  <si>
    <t>Edad de término de relación</t>
  </si>
  <si>
    <t>IMP_BIRTH_DATE</t>
  </si>
  <si>
    <t>dateofbirth_imp</t>
  </si>
  <si>
    <t>Fecha de nacimiento (imputada)</t>
  </si>
  <si>
    <t>Fecha de nacimiento imputada</t>
  </si>
  <si>
    <t>OBS</t>
  </si>
  <si>
    <t>obs</t>
  </si>
  <si>
    <t>Observaciones de cada usuario, tanto en base de datos SENDA como Fiscalía</t>
  </si>
  <si>
    <t>Observaciones en el proceso de construcción de la base de datos (incluye a SENDA)</t>
  </si>
  <si>
    <t>EDAD_COMISION_IMP</t>
  </si>
  <si>
    <t>date_offending_imp</t>
  </si>
  <si>
    <t>Edad de comisión del delito  (imputada)</t>
  </si>
  <si>
    <t>Edad de comisión del delito (después de imputación de datos perdidos e inconsistentes con SENDA)</t>
  </si>
  <si>
    <t>EDAD_TER_REL_IMP</t>
  </si>
  <si>
    <t>age_offending_imp</t>
  </si>
  <si>
    <t>Edad de término de relación (imputada)</t>
  </si>
  <si>
    <t>Edad de término de relación (después de imputación de datos perdidos e inconsistentes con SENDA)</t>
  </si>
  <si>
    <t>FAMILIA_DELITO_REC</t>
  </si>
  <si>
    <t>crime_code_group_rec</t>
  </si>
  <si>
    <t>Familia de delito (recodificado para SER)</t>
  </si>
  <si>
    <t>Familia de delitos "LESA HUMANIDAD", "SEXUALES", "ROBOS", "LESIONES, "HOMICIDIOS" y "DE RELEVANCIA SOCIAL" cuya materia (gls_materia) contuviera "PRESUNTA" y "MUERTES" fueron recodificados como "VIOLENT CRIME"; aquellos cuya familia de delitos perteneciera a "DROGAS" y aquellos de relevancia social que cuya materia (gls_materia) contuviera la palabra "DROGAS" fueron recodificados como "DRUG-RELATED CRIME"; el resto quedó codificado como "OTHER CHARGES".</t>
  </si>
  <si>
    <t>Ojo: 1. Primero cuando en el comentario se señala familia de delito "LESA HUMANIDAD" creo que se refiere a "DELITOS DE TORTURA, MALOS TRATOS, GEN.."?/ 2. Segundo: Incluiria como "VIOLENT CRIME" tambien a aquellos de "DELITPOS CONTRA LA LIBERTAD E INTIMIDAD DE LAS PERSONAS" cuya materia (gls_materia) contuviera la palabra "SECUESTRO" (que son dos delitos: SECUESTRO CON HOMICIDIO, VIOLACION; SECUESTRO)</t>
  </si>
  <si>
    <t>SEX_IMP</t>
  </si>
  <si>
    <t>sex</t>
  </si>
  <si>
    <t>Sexo imputado y harmonizado con datos SENDA</t>
  </si>
  <si>
    <t>Sexo (después de imputación de datos perdidos e inconsistentes con SENDA)</t>
  </si>
  <si>
    <t>NAT_IMP2</t>
  </si>
  <si>
    <t>country_b</t>
  </si>
  <si>
    <t>Segunda nacionalidad. Generada en step 2 para dar cuenta de personas que tenían más de un valor</t>
  </si>
  <si>
    <t>País de nacionalidad (después de imputación de datos perdidos e inconsistentes con SENDA)</t>
  </si>
  <si>
    <t>NAT_IMP</t>
  </si>
  <si>
    <t>country_a</t>
  </si>
  <si>
    <t>Nacionalidad imputada y harmonizada con datos SENDA</t>
  </si>
  <si>
    <t>Leyenda</t>
  </si>
  <si>
    <t>//</t>
  </si>
  <si>
    <t>// comentario Mariel, fuera de las fuentes obtenidas</t>
  </si>
  <si>
    <t>d</t>
  </si>
  <si>
    <t>Comentarios más urgentes</t>
  </si>
  <si>
    <t>AGS: Variables agregadas después</t>
  </si>
  <si>
    <t>Variables RPA (Responsabilidad penal adolescente) que debieran aplicar solo a menores de edad al momento de la comision del delito)</t>
  </si>
  <si>
    <t>VAR</t>
  </si>
  <si>
    <t>VALUE</t>
  </si>
  <si>
    <t>VALUE DEFINITION</t>
  </si>
  <si>
    <t>VALUE OF INTEREST</t>
  </si>
  <si>
    <t>Comments.</t>
  </si>
  <si>
    <t>Salida judicial</t>
  </si>
  <si>
    <r>
      <rPr>
        <rFont val="Calibri"/>
        <color theme="1"/>
      </rPr>
      <t xml:space="preserve">Corresponde a distintas formas de término de un procedimiento penal que por su naturaleza involucran la intervención de un tribunal, se encuadran en esta denominación los llamados términos facultativos que requieren tal intervención, esto es, facultad de no iniciar investigación y principio de oportunidad, las salidas alternativas propiamente tal, como son el acuerdo reparatorio y suspensión condicional y </t>
    </r>
    <r>
      <rPr>
        <rFont val="Calibri"/>
        <b/>
        <color theme="1"/>
      </rPr>
      <t>las otras salidas que requieren la intervención de un tribunal, esto es, facultad de no perseverar en el procedimiento, sobreseimiento y sentencia definitiva.</t>
    </r>
  </si>
  <si>
    <t>YES</t>
  </si>
  <si>
    <t>Salida no judicial</t>
  </si>
  <si>
    <t>Corresponde a aquellas formas de término del procedimiento penal que no requieren la intervención de un tribunal, se trata principalmente de decisiones administrativas o de carácter esencialmente revocables como son, el archivo provisional, la incompetencia y la agrupación de investigaciones.</t>
  </si>
  <si>
    <t>Otros terminos</t>
  </si>
  <si>
    <t>(Refiere a Salidas Alternativas) Son mecanismos procesales alternativos a la resolución de conflictos penales, por los cuales se pone término anticipado al procedimiento cuando no existe un atentado grave para el interés público, evitando los efectos criminógenos del procedimiento penal y sus consecuencias, y siempre que se cumplan los requisitos que establece la ley. En nuestro ordenamiento jurídico existe la suspensión condicional del procedimiento y el acuerdo reparatorio.</t>
  </si>
  <si>
    <t xml:space="preserve">NO </t>
  </si>
  <si>
    <t>PENSABA QUE MAYBE, PERO CREO QUE NO, PORQUE NOS INTERESAN LOS CASOS PROPIAMENTE EN QUE SE CONTACTA CON EL SISTEMA DE JUSTICIA CRIMINAL</t>
  </si>
  <si>
    <t>i. Acuerdo Reparatorio</t>
  </si>
  <si>
    <t>Acuerdo entre el imputado y la víctima que debe ser aprobado en audiencia por un juez de garantía y que consiste en que el imputado debe realizar a favor de la víctima una determinada contraprestación, la que una vez cumplida y garantizada su satisfacción, extinguirá la responsabilidad penal del imputado, siendo sobreseído por el tribunal. Los acuerdos reparatorios sólo pueden referirse a hechos investigados que afecten bienes jurídicos de carácter patrimonial, lesiones menos graves o delitos culposos. El tribunal podrá desestimar el acuerdo si el interés público exigiera continuar con la persecución penal, lo que se aplica particularmente si el imputado hubiere incurrido en forma reiterada en los hechos investigados (Fuente: Fiscalia-Glosario web)</t>
  </si>
  <si>
    <t>ii. Agrupacion a otro caso</t>
  </si>
  <si>
    <t>NO</t>
  </si>
  <si>
    <t xml:space="preserve">iii. Anulacion Administrativa; </t>
  </si>
  <si>
    <r>
      <rPr>
        <rFont val="Calibri"/>
        <color theme="1"/>
      </rPr>
      <t xml:space="preserve">Anulación de ingreso error de digitación; </t>
    </r>
    <r>
      <rPr>
        <rFont val="Calibri"/>
        <b/>
        <color rgb="FFFF0000"/>
      </rPr>
      <t>Anulación ingreso por delito acción priv</t>
    </r>
  </si>
  <si>
    <t xml:space="preserve">iv. Archivo Provisional; </t>
  </si>
  <si>
    <t>Facultad que se otorga a la Fiscalía para archivar aquellas investigaciones en las que no aparecieren antecedentes que permitan desarrollar actividades para el esclarecimiento de los hechos. En el caso de surgir nuevos antecedentes, la víctima puede solicitar la reapertura del procedimiento y la realización de diligencias de investigación. Asimismo, puede solicitar el rechazo de la decisión ante las autoridades de la Fiscalía. Si el delito merece pena aflictiva -superior a 3 años y 1 día-, el fiscal deberá someter la decisión sobre archivo provisional a la aprobación del Fiscal Regional.</t>
  </si>
  <si>
    <t>v. Decision De No Perseverar</t>
  </si>
  <si>
    <t>Decisión que la Fiscalía comunica al tribunal dentro de los 10 días siguientes al cierre de la investigación, por no haberse reunido antecedentes suficientes para fundar una acusación. Dicha comunicación deja sin efecto la formalización (si la hubiera), da lugar a la revocación de las medidas cautelares decretadas, y la prescripción de la acción penal continúa corriendo como si nunca se hubiere interrumpido.</t>
  </si>
  <si>
    <t xml:space="preserve">;vi. Facultad Para No Investigar; </t>
  </si>
  <si>
    <t>(se asume que es lo mismo que Facultad para no perseverar): Decisión que la Fiscalía comunica al tribunal dentro de los 10 días siguientes al cierre de la investigación, por no haberse reunido antecedentes suficientes para fundar una acusación. Dicha comunicación deja sin efecto la formalización (si la hubiera), da lugar a la revocación de las medidas cautelares decretadas, y la prescripción de la acción penal continúa corriendo como si nunca se hubiere interrumpido.</t>
  </si>
  <si>
    <t xml:space="preserve">vii. Incompetencia; </t>
  </si>
  <si>
    <t>La incompetencia del tribunal para conocer de un asunto determinado, acontece cuando no se da cumplimiento a las reglas de competencia absoluta o relativa. Frente a tal situación, la ley procesal establece un conjunto de soluciones que permiten subsanar ese vicio. Fuente: https://inoponible.cl/incompetencia-del-tribunal/#:~:text=La%20incompetencia%20del%20tribunal%20para,que%20permiten%20subsanar%20ese%20vicio.</t>
  </si>
  <si>
    <t>viii. Otras Causales De Suspension;</t>
  </si>
  <si>
    <t xml:space="preserve">ix. Otras Causales De Termino; </t>
  </si>
  <si>
    <t>Término requerimiento internacional;Rechazo req. Med. Seg. Opuest qte 462; Negativa investig caso autodenuncia 179; Otras causales de término</t>
  </si>
  <si>
    <t xml:space="preserve">x. Principio De Oportunidad; </t>
  </si>
  <si>
    <t>Facultad que la ley otorga a los fiscales para no iniciar la persecución penal o abandonar la ya iniciada, respecto de un hecho que no compromete gravemente el interés público, a menos que la pena mínima asignada al delito exceda los 540 días o que se trate de un delito cometido por un funcionario público en el ejercicio de sus funciones. Para ello, el fiscal debe emitir una decisión motivada, la que comunicará al juez de garantía, quien la notificará a los intervinientes, si los hubiere. El juez, de oficio o a petición de cualquiera de los intervinientes, podrá dejar sin efecto la decisión, dentro del plazo de 10 días siguientes a la comunicación, cuando considere que el fiscal ha excedido sus atribuciones en cuanto a la pena mínima, o se trata de un delito cometido por un funcionario público en el ejercicio de sus funciones. También la dejará sin efecto cuando, la víctima manifieste de cualquier modo su interés en el inicio o en la continuación de la persecución penal.</t>
  </si>
  <si>
    <t xml:space="preserve">xi. Sentencia Definitiva Absolutoria; </t>
  </si>
  <si>
    <t>Es aquélla que falla un juicio, resolviendo el hecho controvertido liberando al imputado de los cargos formulados en su contra.</t>
  </si>
  <si>
    <t xml:space="preserve">xii. Sentencia Definitiva Condenatoria; </t>
  </si>
  <si>
    <t>Es aquélla que falla un juicio resolviendo el hecho controvertido, imponiendo una pena para el imputado del proceso.</t>
  </si>
  <si>
    <t>2022/10/</t>
  </si>
  <si>
    <t xml:space="preserve">xiii. Sobreseimiento Definitivo </t>
  </si>
  <si>
    <t>Resolución judicial que pone término al procedimiento, o bien, suspende o paraliza el proceso. Si se trata de un sobreseimiento definitivo se pone término al procedimiento. El sobreseimiento puede ser total si se refiere a todos los delitos e imputados, o parcial cuando se refiere a algún delito o imputado.</t>
  </si>
  <si>
    <t xml:space="preserve">xiv. Sobreseimiento Definitivo 240; </t>
  </si>
  <si>
    <t>Código Procesal Penal, Artículo 240.Efectos de la suspensión condicional del procedimiento. La suspensión condicional del procedimiento no extingue las acciones civiles de la víctima o de terceros. Sin embargo, si la víctima recibiere pagos en virtud de lo previsto en el artículo 238, letra e), ellos se imputarán a la indemnización de perjuicios que le pudiere corresponder.
Transcurrido el plazo que el tribunal hubiere fijado de conformidad al artículo 237, inciso quinto, sin que la suspensión fuere revocada, se extinguirá la acción penal, debiendo el tribunal dictar de oficio o a petición de parte el sobreseimiento definitivo.</t>
  </si>
  <si>
    <t xml:space="preserve">xv. Sobreseimiento Temporal; </t>
  </si>
  <si>
    <t>En el caso del sobreseimiento temporal se suspende el proceso, pero a solicitud del fiscal o de cualquiera de los intervinientes, el tribunal puede decretar la reapertura del procedimiento cuando cese la causa que motivó el sobreseimiento.</t>
  </si>
  <si>
    <t>xvi. Suspension Condicional Del Procedimiento</t>
  </si>
  <si>
    <t>Salida alternativa por la cual el fiscal, con el acuerdo del imputado, solicita al juez de garantía la suspensión del procedimiento por un plazo que no podrá ser inferior a un año ni superior a tres, tiempo durante el cual el imputado deberá cumplir con una o más de las condiciones que establece la ley, o de otras que resulten adecuadas en consideración con las circunstancias del caso concreto, luego de lo cual se extinguirá la acción penal, debiendo el tribunal dictar el sobreseimiento definitivo.
La suspensión condicional del procedimiento puede decretarse:a) Si la pena a aplicar no excede de tres años de privación de libertad; b) Si el imputado no hubiera sido condenado anteriormente por crimen o simple delito; c) Si el imputado no tuviera vigente otra suspensión condicional del procedimiento.
Si el imputado incumple, sin justificación, grave o reiteradamente las condiciones impuestas, o es objeto de una nueva formalización de la investigación por hechos distintos, el juez, a petición del fiscal o la víctima, revocará la suspensión condicional del procedimiento, y éste continuará de acuerdo a las reglas generales.</t>
  </si>
  <si>
    <t xml:space="preserve">PENSABA QUE SI, PERO AHORA LO EXCLUIRIA CONSIDERANDO QUE SI LA CAUSA TEMINA ACA NO HAY MAYOR CONTACTO CON LA JUSTICIA Y TAL VEZ EL ESTUDIO SERIA MAS CLARO Y HOMOLOGABLE, generariamos una variable mas conservadora. </t>
  </si>
  <si>
    <t>CUASIDELITOS</t>
  </si>
  <si>
    <t>Las acciones u omisiones que cometidas con dolo o malacia importan un delito, constituyen cuasidelito, si solo hay culpa en el que la comete. http://www.juicios.cl/dic300/CUASIDELITO.htm</t>
  </si>
  <si>
    <t>DELITOS CONTRA LA FE PÚBLICA</t>
  </si>
  <si>
    <t xml:space="preserve">Delitos en contra de la honradez y rectitud. Segun el codigo penal chileno son: Falso testimonio, perjurio, moneda falsa, falsificacion de documentos, falsificacion de sellos, ejercicio ilegal de una profesion. </t>
  </si>
  <si>
    <t>DELITOS CONTRA LA LIBERTAD E INTIMIDAD.</t>
  </si>
  <si>
    <r>
      <rPr>
        <rFont val="Calibri"/>
        <color theme="1"/>
      </rPr>
      <t xml:space="preserve">Comprende 26 delitos, tales como: allanamientos irregulares; amenaza a fiscal (u otras autoridades), asociacion ilicita para trafico de personas. </t>
    </r>
    <r>
      <rPr>
        <rFont val="Calibri"/>
        <b/>
        <color rgb="FFFF0000"/>
      </rPr>
      <t xml:space="preserve">Esta categoria incluye 2 delitos que debieran ser incluidos como delitos violentos: secuestro con homicio, violacion y Secuestro. </t>
    </r>
  </si>
  <si>
    <t>DELITOS CONTRA LEYES DE PROPIEDAD INT..</t>
  </si>
  <si>
    <t xml:space="preserve">Delitos contemplados en la Ley de propiedad intelectual, agrupa 6 delitos en total. </t>
  </si>
  <si>
    <t>DELITOS DE JUSTICIA MILITAR</t>
  </si>
  <si>
    <t>Incluye 5 delitos, tales como: Adquisicion de material de guerra, traicion, espionaje</t>
  </si>
  <si>
    <t>DELITOS DE LEYES ESPECIALES</t>
  </si>
  <si>
    <r>
      <rPr>
        <rFont val="Calibri"/>
        <color theme="1"/>
      </rPr>
      <t xml:space="preserve">Agrupa 59 delitos, tales como: Abandono de armas o elementos sujetas a controlñ delitos contra la ley de propiedad industrial; ifracciones a la ley de pescas. </t>
    </r>
    <r>
      <rPr>
        <rFont val="Calibri"/>
        <b/>
        <color rgb="FFFF0000"/>
      </rPr>
      <t>Habiendo revisado cada uno de los delitos, creo que podriamos quizas considerar los delitos: Atentando contra jefe de estado; Atentado explosivo o incendiario; Colocación de bomba o atentado</t>
    </r>
  </si>
  <si>
    <t>DELITOS DE TORTURA, MALOS TRATOS, GEN..</t>
  </si>
  <si>
    <t>Agrupa 4 delitos tipificados en la Ley LEY 20357 (Ley que TIPIFICA CRÍMENES DE LESA HUMANIDAD Y GENOCIDIO Y CRÍMENES Y DELITOS DE GUERRA), que son: (cod.22200) CRÍMENES LESA HUMANIDAD Y GENOCIDIO LEY 20.357; (cod,11002) OBTENCIÓN DECLARACIONES FORZADAS ART.19 DL 2460 LEY ORG. INV ; (cod.225) TORMENTOS Y APREMIOS COMETIDOS POR EMPLEADOS PUBLICOS 150 A; (cod 224) TORMENTOS Y APREMIOS COMETIDOS POR PARTICULARES 150 B</t>
  </si>
  <si>
    <t>DELITOS ECONÓMICOS Y TRIBUTARIOS</t>
  </si>
  <si>
    <t>Agrupa 40 delitos economicos y tributarios.</t>
  </si>
  <si>
    <t>DELITOS FUNCIONARIOS</t>
  </si>
  <si>
    <t>Agrupa 28 delitos de funcionarios publicos, como soborno y trafico de influencias.</t>
  </si>
  <si>
    <t>DELITOS LEY DE DROGAS</t>
  </si>
  <si>
    <t>Agrupa 19 delitos de drogas.</t>
  </si>
  <si>
    <t>DELITOS LEY DE TRÁNSITO</t>
  </si>
  <si>
    <t>Agrupa 8 delitos</t>
  </si>
  <si>
    <t>DELITOS SEXUALES</t>
  </si>
  <si>
    <t>Agrupa 26 delitos</t>
  </si>
  <si>
    <t>FALTAS</t>
  </si>
  <si>
    <t xml:space="preserve">Agrupa 26 faltas </t>
  </si>
  <si>
    <t>HECHOS DE RELEVANCIA CRIMINAL</t>
  </si>
  <si>
    <t xml:space="preserve">Hallazgo de drogas, hallazgo de vehiculo, muertes y hallazgo de cadaver, otros hechos, presunta desgracia, presunta desgracia infantil </t>
  </si>
  <si>
    <t>HOMICIDIOS</t>
  </si>
  <si>
    <t>Incluye 12 tipos de delitos</t>
  </si>
  <si>
    <t>HURTOS</t>
  </si>
  <si>
    <t>Incluye 7 tipo de hurtosÑ hurto agravado, Hurto de bienes publicos, hurto de hallazgo, hurto simple, hurto simple por un valor de 4 a 40 utm, o mas.</t>
  </si>
  <si>
    <t>LESIONES</t>
  </si>
  <si>
    <t>Incluye 13 tipos de lesiones incluyendo: mutilacion y castracion, mutilacion, otros delitos contra las personas.</t>
  </si>
  <si>
    <t>OTROS DELITOS</t>
  </si>
  <si>
    <t>Incluye 83 otros delitos</t>
  </si>
  <si>
    <t>OTROS DELITOS CONTRA LA PROPIEDAD</t>
  </si>
  <si>
    <t>Agrupa 21 delitos, como: Abigeato; apropiacion de cables de tendido electrico; dañosñdaños calificados; daños simples; destruccion o alteracion de deslindes; extorsion; incendio; otros estragos (en total son 22 delitos, ver mas detalle en doc Criterios de extraccion del SAF)</t>
  </si>
  <si>
    <t>ROBOS</t>
  </si>
  <si>
    <t>Incluye 8 formas de robos violentos.</t>
  </si>
  <si>
    <t>ROBOS NO VIOLENTOS</t>
  </si>
  <si>
    <r>
      <rPr>
        <rFont val="Calibri"/>
        <color theme="1"/>
      </rPr>
      <t xml:space="preserve">Incluye 6 tipos de robos no violentos, como robo en lugar no habitado, robo de vehiculo y robo en lugar habitado. </t>
    </r>
    <r>
      <rPr>
        <rFont val="Calibri"/>
        <b/>
        <color rgb="FFFF0000"/>
      </rPr>
      <t xml:space="preserve">Esta ultima categoria, robo en lugar habitado, no se si debieramos incluirla como delito violento. </t>
    </r>
  </si>
  <si>
    <t>gls_mottermino</t>
  </si>
  <si>
    <t>Acoge req. proced monit y proposic multa</t>
  </si>
  <si>
    <t>Acuerdo Reparatorio (Art. 241 y 242)</t>
  </si>
  <si>
    <t>Agrupado</t>
  </si>
  <si>
    <t>Archivo Provisional</t>
  </si>
  <si>
    <t>Decisión de no perseverar en el proced</t>
  </si>
  <si>
    <t>Incomp materias correspond sistema antig</t>
  </si>
  <si>
    <t>Incomp tratarse materias conoc otro trib</t>
  </si>
  <si>
    <t>Negativa investig caso autodenuncia 179</t>
  </si>
  <si>
    <t>No Inicio Investigación</t>
  </si>
  <si>
    <t>Otras causales de término</t>
  </si>
  <si>
    <t>Principio de Oportunidad</t>
  </si>
  <si>
    <t>Rechazo querella de capítulos (art. 429</t>
  </si>
  <si>
    <t>Rechazo req. Med. Seg. Opuest qte  462</t>
  </si>
  <si>
    <t>S Def (no subs oport vicios form art270)</t>
  </si>
  <si>
    <t>S Definit (vencim plazo suspens art 240)</t>
  </si>
  <si>
    <t>S. Definit (en casos del art. 465)</t>
  </si>
  <si>
    <t>S. Definit (exc previo y espec pron 271)</t>
  </si>
  <si>
    <t>S. Definit (susp imposic de la cond 398)</t>
  </si>
  <si>
    <t>Sentencia definitiva absolutoria</t>
  </si>
  <si>
    <t>Sentencia definitiva condenatoria</t>
  </si>
  <si>
    <t>Sobres Definit (en casos del art 247)</t>
  </si>
  <si>
    <t>Sobres Definitivo (causales del art 250)</t>
  </si>
  <si>
    <t>Término requerimiento internacional</t>
  </si>
  <si>
    <t>clasificacion_pena_47</t>
  </si>
  <si>
    <t>Presidio Mayor grado medio</t>
  </si>
  <si>
    <t>segun codigo penal 3 penas privativas de libertadÑ presidio reclusion y prision.// ART. 32. La pena de presidio sujeta al condenado a los trabajos
prescritos por los reglamentos del respectivo establecimiento penal. Las de reclusión y prisión no le imponen trabajo alguno.</t>
  </si>
  <si>
    <t>Presidio Mayor grado máximo</t>
  </si>
  <si>
    <t>Presidio Mayor grado mínimo</t>
  </si>
  <si>
    <t>Presidio Menor grado medio</t>
  </si>
  <si>
    <t>Es una pena que va desde 541 días a 3 años y un día y que en su tramo mínimo va desde 541 días a 818 días y en su tramo máximo va desde 819 a 1.095 días. La misma pena se aplica en el caso de la reclusión, confinamiento, extrañamiento y relegación menor en su grado medio.</t>
  </si>
  <si>
    <t>Presidio Menor grado máximo</t>
  </si>
  <si>
    <t>Presidio Menor grado mínimo</t>
  </si>
  <si>
    <t>Presidio Perpetuo calificado</t>
  </si>
  <si>
    <t>La imposición del presidio perpetuo calificado importa la privación de libertad del condenado de por vida (art 32. bis cod penal)</t>
  </si>
  <si>
    <t>Presidio Perpetuo simple</t>
  </si>
  <si>
    <t>Prisión</t>
  </si>
  <si>
    <t xml:space="preserve">Va de 1 a 60 días y se aplica a las faltas, como la influencia del alcohol. </t>
  </si>
  <si>
    <t>Table 11: Differences between ‘tipo_termino’, ‘agrupa_terminos’ and ‘gls_mottermino’</t>
  </si>
  <si>
    <t xml:space="preserve">EN ROJO LO QUE YO INCLUIRIA COMO CASOS VALIDOS </t>
  </si>
  <si>
    <t>tipo_termino</t>
  </si>
  <si>
    <t>agrupa_terminos</t>
  </si>
  <si>
    <t>count</t>
  </si>
  <si>
    <t>OTROS T¿RMINOS</t>
  </si>
  <si>
    <t>AGRUPACI¿N A OTRO CASO</t>
  </si>
  <si>
    <t>ANULACI¿N ADMINISTRATIVA</t>
  </si>
  <si>
    <t>Anulación de ingreso error de digitación</t>
  </si>
  <si>
    <t>Anulación ingreso por delito acción priv</t>
  </si>
  <si>
    <t>OTRAS CAUSALES DE T¿RMINO</t>
  </si>
  <si>
    <t>Rechazo req. Med. Seg. Opuest qte 462</t>
  </si>
  <si>
    <t>SALIDA JUDICIAL</t>
  </si>
  <si>
    <t>ACUERDO REPARATORIO</t>
  </si>
  <si>
    <t>FACULTAD PARA NO INVESTIGAR</t>
  </si>
  <si>
    <t>SENTENCIA DEFINITIVA ABSOLUTORIA</t>
  </si>
  <si>
    <t>SENTENCIA DEFINITIVA CONDENATORIA</t>
  </si>
  <si>
    <t>SOBRESEIMIENTO DEFINITIVO</t>
  </si>
  <si>
    <t>Rechazo querella de capítulos (art. 429)</t>
  </si>
  <si>
    <t>SOBRESEIMIENTO DEFINITIVO 240</t>
  </si>
  <si>
    <t>SUSPENSI¿N CONDICIONAL DEL PROCEDIMIENTO</t>
  </si>
  <si>
    <t>SALIDA NO JUDICIAL</t>
  </si>
  <si>
    <t>ARCHIVO PROVISIONAL</t>
  </si>
  <si>
    <t>DECISI¿N DE NO PERSEVERAR</t>
  </si>
  <si>
    <t>INCOMPETENCIA</t>
  </si>
  <si>
    <t>PRINCIPIO DE OPORTUNIDAD</t>
  </si>
  <si>
    <t>enlace</t>
  </si>
  <si>
    <t>Observaciones Base de Datos.docx - Documentos de Google</t>
  </si>
  <si>
    <t>Reunión 2022- 05- 23-Borrador fondo intramural nDP - Documentos de Google</t>
  </si>
  <si>
    <t>PAGINA</t>
  </si>
  <si>
    <t>https://fondecytacc.github.io/nDP/</t>
  </si>
  <si>
    <t>BASE DE DATOS</t>
  </si>
  <si>
    <t>https://drive.google.com/file/d/1rERryRf2mWFlaovyaXKvx6hSxvrdmOvr/view?usp=sharing</t>
  </si>
  <si>
    <t>REPOSITORIO LITERATURA</t>
  </si>
  <si>
    <t>https://docs.google.com/document/d/1v6ZIDw02Yv1vTlitEM1Z5gDlygzMquahWASfxbEeaXY/edit</t>
  </si>
  <si>
    <t>Addiction requirements</t>
  </si>
  <si>
    <t>https://onlinelibrary.wiley.com/page/journal/13600443/homepage/forauthors.html</t>
  </si>
  <si>
    <t>Pre-registration of analysis plan</t>
  </si>
  <si>
    <t>https://help.osf.io/article/158-create-a-preregistration</t>
  </si>
  <si>
    <t>STROBE Checklist (observational studies guideline)*</t>
  </si>
  <si>
    <t>https://www.equator-network.org/wp-content/uploads/2015/10/STROBE_checklist_v4_combined.pdf</t>
  </si>
  <si>
    <t>TREND Checklist (Transparent Reporting of Evaluations with Nonrandomized Designs (TREND) reporting guideline )*</t>
  </si>
  <si>
    <t>https://www.cdc.gov/trendstatement/pdf/trendstatement_TREND_Checklist.pdf</t>
  </si>
  <si>
    <t>https://www.cdc.gov/trendstatement/</t>
  </si>
  <si>
    <t>Glosario términos Fiscalía</t>
  </si>
  <si>
    <t>http://www.fiscaliadechile.cl/Fiscalia/utilitarios/glosario.jsp#:~:text=imputado%20del%20proceso.-,Sobreseimiento,se%20pone%20t%C3%A9rmino%20al%20procedimiento.</t>
  </si>
  <si>
    <t>Clasificacion standard de delitos</t>
  </si>
  <si>
    <t>https://www.abs.gov.au/AUSSTATS/abs@.nsf/DetailsPage/1234.02011?OpenDocument</t>
  </si>
  <si>
    <t>AGS_acceso drive</t>
  </si>
  <si>
    <t>Fondo intramural nDP - Google Drive</t>
  </si>
  <si>
    <t>Step</t>
  </si>
  <si>
    <t>accion1</t>
  </si>
  <si>
    <t>accion2</t>
  </si>
  <si>
    <t>accion3</t>
  </si>
  <si>
    <t>accion4</t>
  </si>
  <si>
    <t>Estandarización de variables (gls_region, *_simple [date_offending, date of birth, date end relationship])</t>
  </si>
  <si>
    <t>Exploración variables y características</t>
  </si>
  <si>
    <t>Levantamiento de datos preliminares para SER 2022</t>
  </si>
  <si>
    <t>Corregir variables (*_simple)</t>
  </si>
  <si>
    <t>Imputar lógica y probabilísticamente fecha de nacimiento de acuerdo a datos SENDA</t>
  </si>
  <si>
    <t>Descartar datos inconsistentes cuya información era insuficiente para resolver la inconsistencia</t>
  </si>
  <si>
    <t>Imputar lógica y probabilísticamente el sexo y la nacionalidad de acuerdo a datos SENDA</t>
  </si>
  <si>
    <t>Imputar lógica y probabilísticamente la fecha de la comisión del crimen</t>
  </si>
  <si>
    <t>Ver si para una causa hay más de un delito</t>
  </si>
  <si>
    <t>Ver si para una misma causa hay más de un juicio condenatorio</t>
  </si>
  <si>
    <t>Limpiar fechas comisión</t>
  </si>
  <si>
    <t>Ver T10 y filtrar mayor a 0 realmente en T9</t>
  </si>
  <si>
    <t>Ver las sentencias definitivas condenatorias y otras categorías que pudieran apuntar a otros desenlaces</t>
  </si>
  <si>
    <t>medida_alternativa_46  --&gt; cómo hay casos que cumplen medida alternativa si no tienen sentendencia definitiva condenatoria ~71 casos</t>
  </si>
  <si>
    <t>Sentencias condenatorias, de ahí ver delitos violentos</t>
  </si>
  <si>
    <t>Investigar del papare que me mandó alvaro sobre left truncation el año pasado</t>
  </si>
  <si>
    <t>Ver si hay acuerdo reparatorio</t>
  </si>
  <si>
    <t>Menos etiquetas que números, en COD SITIO SUSESO, COD COMUNA DELITO y GLS_COMUNA</t>
  </si>
  <si>
    <t>Ver medidas 155 en adelante: relación con tipo de término y con edad de comisión del delito</t>
  </si>
  <si>
    <t>Renombrar variables de acuerdo con Mariel</t>
  </si>
  <si>
    <t xml:space="preserve">Revisar enlaces andres </t>
  </si>
  <si>
    <t>ok</t>
  </si>
  <si>
    <t>Preguntar supervisors sobre clasificacion de delitos</t>
  </si>
  <si>
    <t>pending</t>
  </si>
  <si>
    <t>Revisar criterio de corte en torno a sentencia definitiva (Motivo termino)</t>
  </si>
  <si>
    <t>Prioridad</t>
  </si>
  <si>
    <t>Terminar codebook</t>
  </si>
  <si>
    <t>Adaptar el outline a requerimientos de Addiction</t>
  </si>
  <si>
    <t>Sobre duda de medidas cautelares 155 y PP</t>
  </si>
  <si>
    <t>medpp</t>
  </si>
  <si>
    <t>med155</t>
  </si>
  <si>
    <t>SI          No</t>
  </si>
  <si>
    <t>Total</t>
  </si>
  <si>
    <t>SI</t>
  </si>
  <si>
    <t>4,513     45,247</t>
  </si>
  <si>
    <t>No</t>
  </si>
  <si>
    <t>15,607    442,869</t>
  </si>
  <si>
    <t>20,120    488,116</t>
  </si>
  <si>
    <t>x</t>
  </si>
  <si>
    <t>z</t>
  </si>
  <si>
    <t>y</t>
  </si>
  <si>
    <t>recod</t>
  </si>
  <si>
    <t>seleccion vars</t>
  </si>
  <si>
    <t>changed vars</t>
  </si>
  <si>
    <t xml:space="preserve">rut_enc_saf               </t>
  </si>
  <si>
    <t>id</t>
  </si>
  <si>
    <t xml:space="preserve">fec_nacimiento            </t>
  </si>
  <si>
    <t>dateofbirth</t>
  </si>
  <si>
    <t xml:space="preserve">pais                      </t>
  </si>
  <si>
    <t>country</t>
  </si>
  <si>
    <t xml:space="preserve">sexo                      </t>
  </si>
  <si>
    <t xml:space="preserve">encontrado_como_victima   </t>
  </si>
  <si>
    <t>victim</t>
  </si>
  <si>
    <t xml:space="preserve">encontrado_como_imputado  </t>
  </si>
  <si>
    <t>offender_d</t>
  </si>
  <si>
    <t xml:space="preserve">tipo_sujeto_vic           </t>
  </si>
  <si>
    <t>victim_type_n</t>
  </si>
  <si>
    <t xml:space="preserve">gls_tipo_sujeto_vic       </t>
  </si>
  <si>
    <t>victim_type_c</t>
  </si>
  <si>
    <t xml:space="preserve">idsujeto_victima          </t>
  </si>
  <si>
    <t>id_victim</t>
  </si>
  <si>
    <t xml:space="preserve">reg                       </t>
  </si>
  <si>
    <t>reg</t>
  </si>
  <si>
    <t xml:space="preserve">gls_region                </t>
  </si>
  <si>
    <t>reg_c</t>
  </si>
  <si>
    <t xml:space="preserve">idrelacion                </t>
  </si>
  <si>
    <t>id_relac</t>
  </si>
  <si>
    <t xml:space="preserve">ruc                       </t>
  </si>
  <si>
    <t>caseid</t>
  </si>
  <si>
    <t xml:space="preserve">tipo_termino              </t>
  </si>
  <si>
    <t>end_type_group</t>
  </si>
  <si>
    <t xml:space="preserve">agrupa_terminos           </t>
  </si>
  <si>
    <t>end_type</t>
  </si>
  <si>
    <t xml:space="preserve">cod_delito                </t>
  </si>
  <si>
    <t xml:space="preserve">gls_materia               </t>
  </si>
  <si>
    <t xml:space="preserve">familia_delito            </t>
  </si>
  <si>
    <t xml:space="preserve">relacion_vifsaf           </t>
  </si>
  <si>
    <t/>
  </si>
  <si>
    <t xml:space="preserve">cod_parentescoimputado    </t>
  </si>
  <si>
    <t xml:space="preserve">gls_parentesco            </t>
  </si>
  <si>
    <t xml:space="preserve">cod_mottermino            </t>
  </si>
  <si>
    <t>end_type_2c</t>
  </si>
  <si>
    <t xml:space="preserve">gls_mottermino            </t>
  </si>
  <si>
    <t>end_type_2</t>
  </si>
  <si>
    <t xml:space="preserve">cod_motsuspension         </t>
  </si>
  <si>
    <t xml:space="preserve">gls_motsuspension         </t>
  </si>
  <si>
    <t xml:space="preserve">cod_proctermino           </t>
  </si>
  <si>
    <t xml:space="preserve">gls_proctermino           </t>
  </si>
  <si>
    <t xml:space="preserve">idsujeto_imputado         </t>
  </si>
  <si>
    <t xml:space="preserve">impcod_tiposujeto         </t>
  </si>
  <si>
    <t>offender_type</t>
  </si>
  <si>
    <t xml:space="preserve">gls_tipo_imputado         </t>
  </si>
  <si>
    <t>offender_type2</t>
  </si>
  <si>
    <t xml:space="preserve">iddelito                  </t>
  </si>
  <si>
    <t xml:space="preserve">fec_comision              </t>
  </si>
  <si>
    <t>date_offending</t>
  </si>
  <si>
    <t xml:space="preserve">termino_relacion          </t>
  </si>
  <si>
    <t xml:space="preserve">cod_lugarocurrencia       </t>
  </si>
  <si>
    <t xml:space="preserve">lugar_ocurrencia          </t>
  </si>
  <si>
    <t xml:space="preserve">cod_sitiosuceso           </t>
  </si>
  <si>
    <t xml:space="preserve">gls_sitiosuceso           </t>
  </si>
  <si>
    <t xml:space="preserve">cod_comunadelito          </t>
  </si>
  <si>
    <t xml:space="preserve">gls_comuna                </t>
  </si>
  <si>
    <t xml:space="preserve">cod_region                </t>
  </si>
  <si>
    <t xml:space="preserve">region_delito             </t>
  </si>
  <si>
    <t xml:space="preserve">fec_cbiorelacion          </t>
  </si>
  <si>
    <t xml:space="preserve">medidas_155               </t>
  </si>
  <si>
    <t xml:space="preserve">medidas_pp                </t>
  </si>
  <si>
    <t xml:space="preserve">medidas_ip                </t>
  </si>
  <si>
    <t xml:space="preserve">marca_suspension_43       </t>
  </si>
  <si>
    <t xml:space="preserve">marca_pena_44             </t>
  </si>
  <si>
    <t xml:space="preserve">marca_multa_45            </t>
  </si>
  <si>
    <t xml:space="preserve">medida_alternativa_46     </t>
  </si>
  <si>
    <t xml:space="preserve">clasificacion_pena_47     </t>
  </si>
  <si>
    <t xml:space="preserve">tramos_condena_48         </t>
  </si>
  <si>
    <t>clasificacion_penarpa_1_49</t>
  </si>
  <si>
    <t>clasificacion_penarpa_2_50</t>
  </si>
  <si>
    <t xml:space="preserve">marca_suspension_51       </t>
  </si>
  <si>
    <t xml:space="preserve">marca_pena_52             </t>
  </si>
  <si>
    <t xml:space="preserve">marca_multa_53            </t>
  </si>
  <si>
    <t xml:space="preserve">medida_alternativa_54     </t>
  </si>
  <si>
    <t xml:space="preserve">clasificacion_pena_55     </t>
  </si>
  <si>
    <t xml:space="preserve">tramos_condena_56         </t>
  </si>
  <si>
    <t>clasificacion_penarpa_1_57</t>
  </si>
  <si>
    <t>clasificacion_penarpa_2_58</t>
  </si>
  <si>
    <t xml:space="preserve">fec_comision_simple       </t>
  </si>
  <si>
    <t xml:space="preserve">fec_cbiorelacion_simple   </t>
  </si>
  <si>
    <t xml:space="preserve">fec_nacimiento_simple     </t>
  </si>
  <si>
    <t xml:space="preserve">termino_relacion_simple   </t>
  </si>
  <si>
    <t xml:space="preserve">edad_comision             </t>
  </si>
  <si>
    <t xml:space="preserve">edad_ter_rel              </t>
  </si>
  <si>
    <t xml:space="preserve">imp_birth_date            </t>
  </si>
  <si>
    <t xml:space="preserve">obs                       </t>
  </si>
  <si>
    <t xml:space="preserve">edad_comision_imp         </t>
  </si>
  <si>
    <t xml:space="preserve">edad_ter_rel_imp          </t>
  </si>
  <si>
    <t xml:space="preserve">familia_delito_rec        </t>
  </si>
  <si>
    <t xml:space="preserve">sex_imp                   </t>
  </si>
  <si>
    <t>sex_imp</t>
  </si>
  <si>
    <t xml:space="preserve">nat_imp2                  </t>
  </si>
  <si>
    <t xml:space="preserve">nat_imp                   </t>
  </si>
  <si>
    <t xml:space="preserve">region_delito_rec         </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</si>
</sst>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sz val="11.0"/>
      <color theme="1"/>
      <name val="Garamond"/>
    </font>
    <font>
      <b/>
      <sz val="11.0"/>
      <color theme="1"/>
      <name val="Garamond"/>
    </font>
    <font>
      <b/>
      <sz val="11.0"/>
      <color theme="0"/>
      <name val="Garamond"/>
    </font>
    <font>
      <sz val="11.0"/>
      <color rgb="FF000000"/>
      <name val="Garamond"/>
    </font>
    <font>
      <sz val="11.0"/>
      <color rgb="FF980000"/>
      <name val="Garamond"/>
    </font>
    <font>
      <b/>
      <sz val="11.0"/>
      <color rgb="FFFFFFFF"/>
      <name val="Garamond"/>
    </font>
    <font>
      <sz val="11.0"/>
      <color rgb="FFFF0000"/>
      <name val="Garamond"/>
    </font>
    <font>
      <b/>
      <sz val="11.0"/>
      <color rgb="FF980000"/>
      <name val="Garamond"/>
    </font>
    <font>
      <sz val="11.0"/>
      <color rgb="FF20794D"/>
      <name val="Garamond"/>
    </font>
    <font>
      <color theme="1"/>
      <name val="Calibri"/>
      <scheme val="minor"/>
    </font>
    <font>
      <color rgb="FF000000"/>
      <name val="Roboto"/>
    </font>
    <font/>
    <font>
      <b/>
      <color theme="1"/>
      <name val="Calibri"/>
      <scheme val="minor"/>
    </font>
    <font>
      <sz val="12.0"/>
      <color rgb="FF202124"/>
      <name val="Arial"/>
    </font>
    <font>
      <sz val="8.0"/>
      <color rgb="FF000000"/>
      <name val="Calibri"/>
    </font>
    <font>
      <color rgb="FFFF0000"/>
      <name val="Calibri"/>
      <scheme val="minor"/>
    </font>
    <font>
      <b/>
      <sz val="8.0"/>
      <color rgb="FF000000"/>
      <name val="&quot;Segoe UI&quot;"/>
    </font>
    <font>
      <sz val="7.0"/>
      <color rgb="FF000000"/>
      <name val="&quot;Segoe UI&quot;"/>
    </font>
    <font>
      <sz val="7.0"/>
      <color rgb="FFFF0000"/>
      <name val="&quot;Segoe UI&quot;"/>
    </font>
    <font>
      <u/>
      <color rgb="FF0000FF"/>
    </font>
    <font>
      <u/>
      <color rgb="FF0563C1"/>
    </font>
    <font>
      <sz val="11.0"/>
      <color rgb="FF000000"/>
      <name val="Docs-Calibri"/>
    </font>
    <font>
      <strike/>
      <color theme="1"/>
      <name val="Calibri"/>
      <scheme val="minor"/>
    </font>
    <font>
      <sz val="12.0"/>
      <color rgb="FF198639"/>
      <name val="Monospace"/>
    </font>
  </fonts>
  <fills count="17">
    <fill>
      <patternFill patternType="none"/>
    </fill>
    <fill>
      <patternFill patternType="lightGray"/>
    </fill>
    <fill>
      <patternFill patternType="solid">
        <fgColor rgb="FFD0E0E3"/>
        <bgColor rgb="FFD0E0E3"/>
      </patternFill>
    </fill>
    <fill>
      <patternFill patternType="solid">
        <fgColor theme="4"/>
        <bgColor theme="4"/>
      </patternFill>
    </fill>
    <fill>
      <patternFill patternType="solid">
        <fgColor rgb="FF999999"/>
        <bgColor rgb="FF999999"/>
      </patternFill>
    </fill>
    <fill>
      <patternFill patternType="solid">
        <fgColor rgb="FFFFFFFF"/>
        <bgColor rgb="FFFFFFFF"/>
      </patternFill>
    </fill>
    <fill>
      <patternFill patternType="solid">
        <fgColor theme="6"/>
        <bgColor theme="6"/>
      </patternFill>
    </fill>
    <fill>
      <patternFill patternType="solid">
        <fgColor rgb="FFB7B7B7"/>
        <bgColor rgb="FFB7B7B7"/>
      </patternFill>
    </fill>
    <fill>
      <patternFill patternType="solid">
        <fgColor rgb="FFB6D7A8"/>
        <bgColor rgb="FFB6D7A8"/>
      </patternFill>
    </fill>
    <fill>
      <patternFill patternType="solid">
        <fgColor rgb="FFA64D79"/>
        <bgColor rgb="FFA64D79"/>
      </patternFill>
    </fill>
    <fill>
      <patternFill patternType="solid">
        <fgColor rgb="FFFF0000"/>
        <bgColor rgb="FFFF0000"/>
      </patternFill>
    </fill>
    <fill>
      <patternFill patternType="solid">
        <fgColor theme="0"/>
        <bgColor theme="0"/>
      </patternFill>
    </fill>
    <fill>
      <patternFill patternType="solid">
        <fgColor theme="7"/>
        <bgColor theme="7"/>
      </patternFill>
    </fill>
    <fill>
      <patternFill patternType="solid">
        <fgColor rgb="FF0563C1"/>
        <bgColor rgb="FF0563C1"/>
      </patternFill>
    </fill>
    <fill>
      <patternFill patternType="solid">
        <fgColor rgb="FFCCCCCC"/>
        <bgColor rgb="FFCCCCCC"/>
      </patternFill>
    </fill>
    <fill>
      <patternFill patternType="solid">
        <fgColor rgb="FF8EA9DB"/>
        <bgColor rgb="FF8EA9DB"/>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2" fontId="1" numFmtId="0" xfId="0" applyAlignment="1" applyBorder="1" applyFill="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0" xfId="0" applyAlignment="1" applyBorder="1" applyFont="1">
      <alignment readingOrder="0" vertical="center"/>
    </xf>
    <xf borderId="1" fillId="0" fontId="1" numFmtId="0" xfId="0" applyAlignment="1" applyBorder="1" applyFont="1">
      <alignment vertical="center"/>
    </xf>
    <xf borderId="1" fillId="0" fontId="2" numFmtId="0" xfId="0" applyAlignment="1" applyBorder="1" applyFont="1">
      <alignment readingOrder="0" shrinkToFit="0" vertical="center" wrapText="1"/>
    </xf>
    <xf borderId="1" fillId="3" fontId="3" numFmtId="0" xfId="0" applyAlignment="1" applyBorder="1" applyFill="1" applyFont="1">
      <alignment vertical="center"/>
    </xf>
    <xf borderId="1" fillId="2" fontId="1" numFmtId="0" xfId="0" applyAlignment="1" applyBorder="1" applyFont="1">
      <alignment vertical="center"/>
    </xf>
    <xf borderId="1" fillId="0" fontId="1"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4" numFmtId="0" xfId="0" applyAlignment="1" applyBorder="1" applyFont="1">
      <alignment readingOrder="0" shrinkToFit="0" wrapText="1"/>
    </xf>
    <xf borderId="1" fillId="4" fontId="5" numFmtId="0" xfId="0" applyAlignment="1" applyBorder="1" applyFill="1" applyFont="1">
      <alignment readingOrder="0" shrinkToFit="0" vertical="center" wrapText="1"/>
    </xf>
    <xf borderId="1" fillId="3" fontId="6" numFmtId="0" xfId="0" applyAlignment="1" applyBorder="1" applyFont="1">
      <alignment readingOrder="0" vertical="center"/>
    </xf>
    <xf borderId="1" fillId="5" fontId="4" numFmtId="0" xfId="0" applyAlignment="1" applyBorder="1" applyFill="1" applyFont="1">
      <alignment readingOrder="0" shrinkToFit="0" wrapText="1"/>
    </xf>
    <xf borderId="1" fillId="0" fontId="2" numFmtId="0" xfId="0" applyAlignment="1" applyBorder="1" applyFont="1">
      <alignment vertical="center"/>
    </xf>
    <xf borderId="1" fillId="6" fontId="3" numFmtId="0" xfId="0" applyAlignment="1" applyBorder="1" applyFill="1" applyFont="1">
      <alignment vertical="center"/>
    </xf>
    <xf borderId="1" fillId="5" fontId="4" numFmtId="0" xfId="0" applyAlignment="1" applyBorder="1" applyFont="1">
      <alignment readingOrder="0"/>
    </xf>
    <xf borderId="1" fillId="7" fontId="1" numFmtId="0" xfId="0" applyAlignment="1" applyBorder="1" applyFill="1" applyFont="1">
      <alignment readingOrder="0" shrinkToFit="0" vertical="center" wrapText="1"/>
    </xf>
    <xf borderId="1" fillId="0" fontId="1" numFmtId="0" xfId="0" applyBorder="1" applyFont="1"/>
    <xf borderId="1" fillId="0" fontId="1" numFmtId="0" xfId="0" applyAlignment="1" applyBorder="1" applyFont="1">
      <alignment vertical="center"/>
    </xf>
    <xf borderId="1" fillId="0" fontId="5" numFmtId="0" xfId="0" applyAlignment="1" applyBorder="1" applyFont="1">
      <alignment readingOrder="0" shrinkToFit="0" vertical="center" wrapText="1"/>
    </xf>
    <xf borderId="1" fillId="5" fontId="4" numFmtId="0" xfId="0" applyAlignment="1" applyBorder="1" applyFont="1">
      <alignment readingOrder="0" vertical="center"/>
    </xf>
    <xf borderId="1" fillId="0" fontId="7" numFmtId="0" xfId="0" applyAlignment="1" applyBorder="1" applyFont="1">
      <alignment readingOrder="0" vertical="center"/>
    </xf>
    <xf borderId="1" fillId="4" fontId="5" numFmtId="0" xfId="0" applyAlignment="1" applyBorder="1" applyFont="1">
      <alignment readingOrder="0" shrinkToFit="0" wrapText="1"/>
    </xf>
    <xf borderId="1" fillId="8" fontId="1" numFmtId="0" xfId="0" applyBorder="1" applyFill="1" applyFont="1"/>
    <xf borderId="1" fillId="4" fontId="8" numFmtId="0" xfId="0" applyAlignment="1" applyBorder="1" applyFont="1">
      <alignment readingOrder="0" shrinkToFit="0" wrapText="1"/>
    </xf>
    <xf borderId="1" fillId="9" fontId="3" numFmtId="0" xfId="0" applyAlignment="1" applyBorder="1" applyFill="1" applyFont="1">
      <alignment readingOrder="0" vertical="center"/>
    </xf>
    <xf borderId="1" fillId="9" fontId="6" numFmtId="0" xfId="0" applyAlignment="1" applyBorder="1" applyFont="1">
      <alignment readingOrder="0" vertical="center"/>
    </xf>
    <xf borderId="1" fillId="2" fontId="1" numFmtId="0" xfId="0" applyAlignment="1" applyBorder="1" applyFont="1">
      <alignment readingOrder="0" vertical="center"/>
    </xf>
    <xf borderId="1" fillId="0" fontId="1" numFmtId="0" xfId="0" applyAlignment="1" applyBorder="1" applyFont="1">
      <alignment readingOrder="0" shrinkToFit="0" vertical="center" wrapText="1"/>
    </xf>
    <xf borderId="0" fillId="0" fontId="1" numFmtId="0" xfId="0" applyFont="1"/>
    <xf borderId="0" fillId="0" fontId="2" numFmtId="0" xfId="0" applyFont="1"/>
    <xf borderId="0" fillId="2" fontId="2" numFmtId="0" xfId="0" applyAlignment="1" applyFont="1">
      <alignment readingOrder="0"/>
    </xf>
    <xf borderId="0" fillId="0" fontId="1" numFmtId="0" xfId="0" applyAlignment="1" applyFont="1">
      <alignment shrinkToFit="0" wrapText="1"/>
    </xf>
    <xf borderId="0" fillId="0" fontId="1" numFmtId="0" xfId="0" applyAlignment="1" applyFont="1">
      <alignment shrinkToFit="0" wrapText="1"/>
    </xf>
    <xf borderId="0" fillId="0" fontId="9" numFmtId="0" xfId="0" applyAlignment="1" applyFont="1">
      <alignment horizontal="left" readingOrder="0" shrinkToFit="0" wrapText="1"/>
    </xf>
    <xf borderId="0" fillId="0" fontId="9" numFmtId="0" xfId="0" applyAlignment="1" applyFont="1">
      <alignment horizontal="left" readingOrder="0"/>
    </xf>
    <xf borderId="1" fillId="2" fontId="1" numFmtId="0" xfId="0" applyBorder="1" applyFont="1"/>
    <xf borderId="1" fillId="0" fontId="1" numFmtId="0" xfId="0" applyAlignment="1" applyBorder="1" applyFont="1">
      <alignment shrinkToFit="0" wrapText="1"/>
    </xf>
    <xf borderId="1" fillId="0" fontId="10" numFmtId="0" xfId="0" applyAlignment="1" applyBorder="1" applyFont="1">
      <alignment readingOrder="0" vertical="center"/>
    </xf>
    <xf borderId="1" fillId="0" fontId="10" numFmtId="0" xfId="0" applyAlignment="1" applyBorder="1" applyFont="1">
      <alignment readingOrder="0" shrinkToFit="0" vertical="center" wrapText="1"/>
    </xf>
    <xf borderId="1" fillId="0" fontId="10" numFmtId="0" xfId="0" applyAlignment="1" applyBorder="1" applyFont="1">
      <alignment readingOrder="0"/>
    </xf>
    <xf borderId="2" fillId="0" fontId="10" numFmtId="0" xfId="0" applyAlignment="1" applyBorder="1" applyFont="1">
      <alignment readingOrder="0" textRotation="255" vertical="top"/>
    </xf>
    <xf borderId="1" fillId="10" fontId="11" numFmtId="0" xfId="0" applyAlignment="1" applyBorder="1" applyFill="1" applyFont="1">
      <alignment readingOrder="0" vertical="center"/>
    </xf>
    <xf borderId="1" fillId="10" fontId="10" numFmtId="0" xfId="0" applyAlignment="1" applyBorder="1" applyFont="1">
      <alignment readingOrder="0" shrinkToFit="0" vertical="center" wrapText="1"/>
    </xf>
    <xf borderId="1" fillId="10" fontId="10" numFmtId="0" xfId="0" applyAlignment="1" applyBorder="1" applyFont="1">
      <alignment readingOrder="0"/>
    </xf>
    <xf borderId="1" fillId="0" fontId="10" numFmtId="0" xfId="0" applyBorder="1" applyFont="1"/>
    <xf borderId="3" fillId="0" fontId="12" numFmtId="0" xfId="0" applyBorder="1" applyFont="1"/>
    <xf borderId="1" fillId="11" fontId="11" numFmtId="0" xfId="0" applyAlignment="1" applyBorder="1" applyFill="1" applyFont="1">
      <alignment readingOrder="0" vertical="center"/>
    </xf>
    <xf borderId="1" fillId="11" fontId="10" numFmtId="0" xfId="0" applyAlignment="1" applyBorder="1" applyFont="1">
      <alignment readingOrder="0" shrinkToFit="0" vertical="center" wrapText="1"/>
    </xf>
    <xf borderId="1" fillId="11" fontId="10" numFmtId="0" xfId="0" applyAlignment="1" applyBorder="1" applyFont="1">
      <alignment readingOrder="0"/>
    </xf>
    <xf borderId="4" fillId="0" fontId="12" numFmtId="0" xfId="0" applyBorder="1" applyFont="1"/>
    <xf borderId="1" fillId="12" fontId="11" numFmtId="0" xfId="0" applyAlignment="1" applyBorder="1" applyFill="1" applyFont="1">
      <alignment readingOrder="0" vertical="center"/>
    </xf>
    <xf borderId="1" fillId="12" fontId="10" numFmtId="0" xfId="0" applyAlignment="1" applyBorder="1" applyFont="1">
      <alignment readingOrder="0" shrinkToFit="0" vertical="center" wrapText="1"/>
    </xf>
    <xf borderId="1" fillId="12" fontId="10" numFmtId="0" xfId="0" applyAlignment="1" applyBorder="1" applyFont="1">
      <alignment readingOrder="0"/>
    </xf>
    <xf borderId="1" fillId="0" fontId="10" numFmtId="0" xfId="0" applyAlignment="1" applyBorder="1" applyFont="1">
      <alignment readingOrder="0" shrinkToFit="0" wrapText="1"/>
    </xf>
    <xf borderId="2" fillId="0" fontId="13" numFmtId="0" xfId="0" applyAlignment="1" applyBorder="1" applyFont="1">
      <alignment readingOrder="0" textRotation="255" vertical="top"/>
    </xf>
    <xf borderId="1" fillId="5" fontId="11" numFmtId="0" xfId="0" applyAlignment="1" applyBorder="1" applyFont="1">
      <alignment readingOrder="0" vertical="center"/>
    </xf>
    <xf borderId="1" fillId="0" fontId="10" numFmtId="0" xfId="0" applyAlignment="1" applyBorder="1" applyFont="1">
      <alignment shrinkToFit="0" vertical="center" wrapText="1"/>
    </xf>
    <xf borderId="1" fillId="12" fontId="10" numFmtId="0" xfId="0" applyAlignment="1" applyBorder="1" applyFont="1">
      <alignment shrinkToFit="0" vertical="center" wrapText="1"/>
    </xf>
    <xf borderId="1" fillId="0" fontId="10" numFmtId="0" xfId="0" applyAlignment="1" applyBorder="1" applyFont="1">
      <alignment readingOrder="0" shrinkToFit="0" vertical="center" wrapText="1"/>
    </xf>
    <xf borderId="1" fillId="10" fontId="10" numFmtId="0" xfId="0" applyAlignment="1" applyBorder="1" applyFont="1">
      <alignment readingOrder="0" shrinkToFit="0" vertical="center" wrapText="1"/>
    </xf>
    <xf borderId="1" fillId="5" fontId="11" numFmtId="0" xfId="0" applyAlignment="1" applyBorder="1" applyFont="1">
      <alignment readingOrder="0" shrinkToFit="0" vertical="center" wrapText="1"/>
    </xf>
    <xf borderId="1" fillId="13" fontId="11" numFmtId="0" xfId="0" applyAlignment="1" applyBorder="1" applyFill="1" applyFont="1">
      <alignment readingOrder="0" vertical="center"/>
    </xf>
    <xf borderId="1" fillId="13" fontId="10" numFmtId="0" xfId="0" applyAlignment="1" applyBorder="1" applyFont="1">
      <alignment readingOrder="0" shrinkToFit="0" vertical="center" wrapText="1"/>
    </xf>
    <xf borderId="1" fillId="13" fontId="10" numFmtId="0" xfId="0" applyAlignment="1" applyBorder="1" applyFont="1">
      <alignment readingOrder="0"/>
    </xf>
    <xf borderId="1" fillId="0" fontId="10" numFmtId="3" xfId="0" applyAlignment="1" applyBorder="1" applyFont="1" applyNumberFormat="1">
      <alignment readingOrder="0" shrinkToFit="0" wrapText="1"/>
    </xf>
    <xf borderId="1" fillId="0" fontId="10" numFmtId="3" xfId="0" applyAlignment="1" applyBorder="1" applyFont="1" applyNumberFormat="1">
      <alignment readingOrder="0"/>
    </xf>
    <xf borderId="1" fillId="0" fontId="13" numFmtId="0" xfId="0" applyAlignment="1" applyBorder="1" applyFont="1">
      <alignment readingOrder="0"/>
    </xf>
    <xf borderId="2" fillId="0" fontId="10" numFmtId="0" xfId="0" applyAlignment="1" applyBorder="1" applyFont="1">
      <alignment readingOrder="0" shrinkToFit="0" wrapText="1"/>
    </xf>
    <xf borderId="1" fillId="14" fontId="10" numFmtId="0" xfId="0" applyAlignment="1" applyBorder="1" applyFill="1" applyFont="1">
      <alignment readingOrder="0"/>
    </xf>
    <xf borderId="1" fillId="14" fontId="10" numFmtId="0" xfId="0" applyAlignment="1" applyBorder="1" applyFont="1">
      <alignment shrinkToFit="0" wrapText="1"/>
    </xf>
    <xf borderId="1" fillId="14" fontId="14" numFmtId="0" xfId="0" applyAlignment="1" applyBorder="1" applyFont="1">
      <alignment readingOrder="0" shrinkToFit="0" wrapText="1"/>
    </xf>
    <xf borderId="1" fillId="14" fontId="10" numFmtId="3" xfId="0" applyAlignment="1" applyBorder="1" applyFont="1" applyNumberFormat="1">
      <alignment readingOrder="0" shrinkToFit="0" wrapText="1"/>
    </xf>
    <xf borderId="0" fillId="0" fontId="10" numFmtId="3" xfId="0" applyAlignment="1" applyFont="1" applyNumberFormat="1">
      <alignment readingOrder="0"/>
    </xf>
    <xf borderId="0" fillId="0" fontId="10" numFmtId="0" xfId="0" applyAlignment="1" applyFont="1">
      <alignment shrinkToFit="0" wrapText="1"/>
    </xf>
    <xf borderId="0" fillId="5" fontId="15" numFmtId="0" xfId="0" applyAlignment="1" applyFont="1">
      <alignment horizontal="left" readingOrder="0" shrinkToFit="0" wrapText="0"/>
    </xf>
    <xf borderId="0" fillId="0" fontId="16" numFmtId="0" xfId="0" applyAlignment="1" applyFont="1">
      <alignment readingOrder="0"/>
    </xf>
    <xf borderId="0" fillId="5" fontId="17" numFmtId="0" xfId="0" applyAlignment="1" applyFont="1">
      <alignment horizontal="left" readingOrder="0" shrinkToFit="0" wrapText="0"/>
    </xf>
    <xf borderId="0" fillId="5" fontId="17" numFmtId="0" xfId="0" applyAlignment="1" applyFont="1">
      <alignment horizontal="right" readingOrder="0" shrinkToFit="0" wrapText="0"/>
    </xf>
    <xf borderId="0" fillId="15" fontId="18" numFmtId="0" xfId="0" applyAlignment="1" applyFill="1" applyFont="1">
      <alignment horizontal="left" readingOrder="0" shrinkToFit="0" wrapText="0"/>
    </xf>
    <xf borderId="0" fillId="15" fontId="18" numFmtId="0" xfId="0" applyAlignment="1" applyFont="1">
      <alignment horizontal="right" readingOrder="0" shrinkToFit="0" wrapText="0"/>
    </xf>
    <xf borderId="0" fillId="15" fontId="19" numFmtId="0" xfId="0" applyAlignment="1" applyFont="1">
      <alignment horizontal="left" readingOrder="0" shrinkToFit="0" wrapText="0"/>
    </xf>
    <xf borderId="0" fillId="15" fontId="19" numFmtId="0" xfId="0" applyAlignment="1" applyFont="1">
      <alignment horizontal="right" readingOrder="0" shrinkToFit="0" wrapText="0"/>
    </xf>
    <xf borderId="0" fillId="5" fontId="18" numFmtId="0" xfId="0" applyAlignment="1" applyFont="1">
      <alignment horizontal="left" readingOrder="0" shrinkToFit="0" wrapText="0"/>
    </xf>
    <xf borderId="0" fillId="5" fontId="18" numFmtId="0" xfId="0" applyAlignment="1" applyFont="1">
      <alignment horizontal="right" readingOrder="0" shrinkToFit="0" wrapText="0"/>
    </xf>
    <xf borderId="0" fillId="5" fontId="19" numFmtId="0" xfId="0" applyAlignment="1" applyFont="1">
      <alignment horizontal="left" readingOrder="0" shrinkToFit="0" wrapText="0"/>
    </xf>
    <xf borderId="0" fillId="5" fontId="19" numFmtId="0" xfId="0" applyAlignment="1" applyFont="1">
      <alignment horizontal="right" readingOrder="0" shrinkToFit="0" wrapText="0"/>
    </xf>
    <xf borderId="0" fillId="16" fontId="18" numFmtId="0" xfId="0" applyAlignment="1" applyFill="1" applyFont="1">
      <alignment horizontal="left" readingOrder="0" shrinkToFit="0" wrapText="0"/>
    </xf>
    <xf borderId="0" fillId="16" fontId="18" numFmtId="0" xfId="0" applyAlignment="1" applyFont="1">
      <alignment horizontal="right" readingOrder="0" shrinkToFit="0" wrapText="0"/>
    </xf>
    <xf borderId="0" fillId="0" fontId="10"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10" numFmtId="0" xfId="0" applyAlignment="1" applyFont="1">
      <alignment readingOrder="0" shrinkToFit="0" wrapText="1"/>
    </xf>
    <xf borderId="0" fillId="10" fontId="10" numFmtId="0" xfId="0" applyAlignment="1" applyFont="1">
      <alignment readingOrder="0"/>
    </xf>
    <xf borderId="5" fillId="0" fontId="13" numFmtId="0" xfId="0" applyAlignment="1" applyBorder="1" applyFont="1">
      <alignment readingOrder="0"/>
    </xf>
    <xf borderId="0" fillId="5" fontId="22"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xf>
    <xf borderId="0" fillId="0" fontId="13" numFmtId="0" xfId="0" applyAlignment="1" applyFont="1">
      <alignment readingOrder="0"/>
    </xf>
    <xf borderId="0" fillId="0" fontId="10" numFmtId="0" xfId="0" applyFont="1"/>
    <xf borderId="0" fillId="0" fontId="10" numFmtId="0" xfId="0" applyAlignment="1" applyFont="1">
      <alignment horizontal="left"/>
    </xf>
    <xf borderId="0" fillId="0" fontId="10" numFmtId="0" xfId="0" applyFont="1"/>
    <xf borderId="0" fillId="5" fontId="24" numFmtId="0" xfId="0" applyAlignment="1" applyFont="1">
      <alignment horizontal="left" readingOrder="0"/>
    </xf>
    <xf borderId="0" fillId="5" fontId="24"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5153025</xdr:colOff>
      <xdr:row>25</xdr:row>
      <xdr:rowOff>438150</xdr:rowOff>
    </xdr:from>
    <xdr:ext cx="7820025" cy="3133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1" Type="http://schemas.openxmlformats.org/officeDocument/2006/relationships/hyperlink" Target="http://www.fiscaliadechile.cl/Fiscalia/utilitarios/glosario.jsp" TargetMode="External"/><Relationship Id="rId10" Type="http://schemas.openxmlformats.org/officeDocument/2006/relationships/hyperlink" Target="https://www.cdc.gov/trendstatement/" TargetMode="External"/><Relationship Id="rId13" Type="http://schemas.openxmlformats.org/officeDocument/2006/relationships/hyperlink" Target="https://drive.google.com/drive/u/0/folders/1exCWlLSmxCgRkCC_2GjMWL-00V2YqeFt" TargetMode="External"/><Relationship Id="rId12" Type="http://schemas.openxmlformats.org/officeDocument/2006/relationships/hyperlink" Target="https://www.abs.gov.au/AUSSTATS/abs@.nsf/DetailsPage/1234.02011?OpenDocument" TargetMode="External"/><Relationship Id="rId1" Type="http://schemas.openxmlformats.org/officeDocument/2006/relationships/hyperlink" Target="https://docs.google.com/document/d/161woHfduVCC02vMZFZqeKcPyqkYqhb51/edit" TargetMode="External"/><Relationship Id="rId2" Type="http://schemas.openxmlformats.org/officeDocument/2006/relationships/hyperlink" Target="https://docs.google.com/document/d/1jELk12eHb_ZosP4OBLBDSpUN008oYZw9o0hxISsOKFs/edit" TargetMode="External"/><Relationship Id="rId3" Type="http://schemas.openxmlformats.org/officeDocument/2006/relationships/hyperlink" Target="https://fondecytacc.github.io/nDP/Fiscalia_merge32.html" TargetMode="External"/><Relationship Id="rId4" Type="http://schemas.openxmlformats.org/officeDocument/2006/relationships/hyperlink" Target="https://drive.google.com/file/d/1rERryRf2mWFlaovyaXKvx6hSxvrdmOvr/view?usp=sharing" TargetMode="External"/><Relationship Id="rId9" Type="http://schemas.openxmlformats.org/officeDocument/2006/relationships/hyperlink" Target="https://www.cdc.gov/trendstatement/pdf/trendstatement_TREND_Checklist.pdf" TargetMode="External"/><Relationship Id="rId14" Type="http://schemas.openxmlformats.org/officeDocument/2006/relationships/drawing" Target="../drawings/drawing4.xml"/><Relationship Id="rId5" Type="http://schemas.openxmlformats.org/officeDocument/2006/relationships/hyperlink" Target="https://docs.google.com/document/d/1v6ZIDw02Yv1vTlitEM1Z5gDlygzMquahWASfxbEeaXY/edit" TargetMode="External"/><Relationship Id="rId6" Type="http://schemas.openxmlformats.org/officeDocument/2006/relationships/hyperlink" Target="https://onlinelibrary.wiley.com/page/journal/13600443/homepage/forauthors.html" TargetMode="External"/><Relationship Id="rId7" Type="http://schemas.openxmlformats.org/officeDocument/2006/relationships/hyperlink" Target="https://help.osf.io/article/158-create-a-preregistration" TargetMode="External"/><Relationship Id="rId8" Type="http://schemas.openxmlformats.org/officeDocument/2006/relationships/hyperlink" Target="https://www.equator-network.org/wp-content/uploads/2015/10/STROBE_checklist_v4_combined.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29"/>
    <col customWidth="1" min="2" max="2" width="29.43"/>
    <col customWidth="1" min="3" max="3" width="17.14"/>
    <col customWidth="1" min="4" max="4" width="14.57"/>
    <col customWidth="1" min="5" max="5" width="8.43"/>
    <col customWidth="1" min="6" max="6" width="43.29"/>
    <col customWidth="1" min="7" max="8" width="43.0"/>
    <col customWidth="1" min="9" max="9" width="70.57"/>
    <col customWidth="1" min="10" max="10" width="40.57"/>
    <col customWidth="1" min="11" max="11" width="13.0"/>
    <col customWidth="1" min="12" max="13" width="11.71"/>
    <col customWidth="1" min="14" max="16" width="8.71"/>
    <col customWidth="1" min="17" max="17" width="66.0"/>
  </cols>
  <sheetData>
    <row r="1" ht="14.25" customHeight="1">
      <c r="A1" s="1" t="s">
        <v>0</v>
      </c>
      <c r="B1" s="2" t="s">
        <v>1</v>
      </c>
      <c r="C1" s="1" t="s">
        <v>2</v>
      </c>
      <c r="D1" s="3" t="s">
        <v>3</v>
      </c>
      <c r="E1" s="4" t="s">
        <v>4</v>
      </c>
      <c r="F1" s="5" t="s">
        <v>5</v>
      </c>
      <c r="G1" s="5" t="s">
        <v>6</v>
      </c>
      <c r="H1" s="5" t="s">
        <v>7</v>
      </c>
      <c r="I1" s="5" t="s">
        <v>8</v>
      </c>
      <c r="J1" s="6" t="s">
        <v>9</v>
      </c>
      <c r="K1" s="7" t="s">
        <v>10</v>
      </c>
      <c r="L1" s="6" t="s">
        <v>11</v>
      </c>
      <c r="M1" s="7" t="s">
        <v>12</v>
      </c>
      <c r="N1" s="7" t="s">
        <v>13</v>
      </c>
      <c r="O1" s="7" t="s">
        <v>14</v>
      </c>
      <c r="P1" s="6" t="s">
        <v>15</v>
      </c>
      <c r="Q1" s="8" t="s">
        <v>16</v>
      </c>
    </row>
    <row r="2" ht="14.25" customHeight="1">
      <c r="A2" s="7">
        <v>1.0</v>
      </c>
      <c r="B2" s="9" t="s">
        <v>17</v>
      </c>
      <c r="C2" s="7" t="s">
        <v>18</v>
      </c>
      <c r="D2" s="10" t="str">
        <f t="shared" ref="D2:D68" si="1">LOWER(trim(C2))</f>
        <v>id</v>
      </c>
      <c r="E2" s="7"/>
      <c r="F2" s="11"/>
      <c r="G2" s="11"/>
      <c r="H2" s="11"/>
      <c r="I2" s="11"/>
      <c r="J2" s="7"/>
      <c r="K2" s="7"/>
      <c r="L2" s="7"/>
      <c r="M2" s="7"/>
      <c r="N2" s="7"/>
      <c r="O2" s="7"/>
      <c r="P2" s="7"/>
      <c r="Q2" s="11"/>
    </row>
    <row r="3" ht="14.25" customHeight="1">
      <c r="A3" s="7">
        <v>2.0</v>
      </c>
      <c r="B3" s="9" t="s">
        <v>19</v>
      </c>
      <c r="C3" s="7" t="s">
        <v>20</v>
      </c>
      <c r="D3" s="10" t="str">
        <f t="shared" si="1"/>
        <v>dateofbirth</v>
      </c>
      <c r="E3" s="7"/>
      <c r="F3" s="11"/>
      <c r="G3" s="11"/>
      <c r="H3" s="11"/>
      <c r="I3" s="11"/>
      <c r="J3" s="7"/>
      <c r="K3" s="7"/>
      <c r="L3" s="7"/>
      <c r="M3" s="7"/>
      <c r="N3" s="7"/>
      <c r="O3" s="7"/>
      <c r="P3" s="7"/>
      <c r="Q3" s="11"/>
    </row>
    <row r="4" ht="14.25" customHeight="1">
      <c r="A4" s="7">
        <v>3.0</v>
      </c>
      <c r="B4" s="9" t="s">
        <v>21</v>
      </c>
      <c r="C4" s="7" t="s">
        <v>22</v>
      </c>
      <c r="D4" s="10" t="str">
        <f t="shared" si="1"/>
        <v>country</v>
      </c>
      <c r="E4" s="6"/>
      <c r="F4" s="12" t="s">
        <v>23</v>
      </c>
      <c r="G4" s="13" t="s">
        <v>24</v>
      </c>
      <c r="H4" s="13" t="s">
        <v>25</v>
      </c>
      <c r="I4" s="12" t="s">
        <v>26</v>
      </c>
      <c r="J4" s="14" t="s">
        <v>27</v>
      </c>
      <c r="K4" s="7"/>
      <c r="L4" s="7"/>
      <c r="M4" s="7"/>
      <c r="N4" s="7"/>
      <c r="O4" s="7"/>
      <c r="P4" s="6">
        <v>568297.0</v>
      </c>
      <c r="Q4" s="12" t="s">
        <v>28</v>
      </c>
    </row>
    <row r="5" ht="14.25" customHeight="1">
      <c r="A5" s="7">
        <v>4.0</v>
      </c>
      <c r="B5" s="9" t="s">
        <v>29</v>
      </c>
      <c r="C5" s="7" t="s">
        <v>30</v>
      </c>
      <c r="D5" s="10" t="str">
        <f t="shared" si="1"/>
        <v>sex</v>
      </c>
      <c r="E5" s="12"/>
      <c r="F5" s="12" t="s">
        <v>31</v>
      </c>
      <c r="G5" s="12" t="s">
        <v>30</v>
      </c>
      <c r="H5" s="12" t="s">
        <v>32</v>
      </c>
      <c r="I5" s="12" t="s">
        <v>33</v>
      </c>
      <c r="J5" s="14" t="s">
        <v>34</v>
      </c>
      <c r="K5" s="7"/>
      <c r="L5" s="7"/>
      <c r="M5" s="7"/>
      <c r="N5" s="7"/>
      <c r="O5" s="7"/>
      <c r="P5" s="7"/>
      <c r="Q5" s="12" t="s">
        <v>35</v>
      </c>
    </row>
    <row r="6" ht="14.25" customHeight="1">
      <c r="A6" s="7">
        <v>5.0</v>
      </c>
      <c r="B6" s="9" t="s">
        <v>36</v>
      </c>
      <c r="C6" s="7" t="s">
        <v>37</v>
      </c>
      <c r="D6" s="10" t="str">
        <f t="shared" si="1"/>
        <v>victim</v>
      </c>
      <c r="E6" s="12"/>
      <c r="F6" s="12" t="s">
        <v>38</v>
      </c>
      <c r="G6" s="12" t="s">
        <v>39</v>
      </c>
      <c r="H6" s="12" t="s">
        <v>40</v>
      </c>
      <c r="I6" s="12" t="s">
        <v>41</v>
      </c>
      <c r="J6" s="6" t="s">
        <v>42</v>
      </c>
      <c r="K6" s="6" t="s">
        <v>43</v>
      </c>
      <c r="L6" s="6">
        <v>2.0</v>
      </c>
      <c r="M6" s="6">
        <v>1.0</v>
      </c>
      <c r="N6" s="6">
        <v>2.0</v>
      </c>
      <c r="O6" s="7"/>
      <c r="P6" s="7"/>
      <c r="Q6" s="11"/>
    </row>
    <row r="7" ht="14.25" customHeight="1">
      <c r="A7" s="7">
        <v>6.0</v>
      </c>
      <c r="B7" s="9" t="s">
        <v>44</v>
      </c>
      <c r="C7" s="6" t="s">
        <v>45</v>
      </c>
      <c r="D7" s="10" t="str">
        <f t="shared" si="1"/>
        <v>offender_d</v>
      </c>
      <c r="E7" s="12"/>
      <c r="F7" s="12" t="s">
        <v>46</v>
      </c>
      <c r="G7" s="12" t="s">
        <v>47</v>
      </c>
      <c r="H7" s="12" t="s">
        <v>40</v>
      </c>
      <c r="I7" s="12" t="s">
        <v>48</v>
      </c>
      <c r="J7" s="6" t="s">
        <v>49</v>
      </c>
      <c r="K7" s="6" t="s">
        <v>43</v>
      </c>
      <c r="L7" s="6">
        <v>2.0</v>
      </c>
      <c r="M7" s="6">
        <v>1.0</v>
      </c>
      <c r="N7" s="6">
        <v>2.0</v>
      </c>
      <c r="O7" s="7"/>
      <c r="P7" s="7"/>
      <c r="Q7" s="11"/>
    </row>
    <row r="8" ht="14.25" customHeight="1">
      <c r="A8" s="7">
        <v>7.0</v>
      </c>
      <c r="B8" s="9" t="s">
        <v>50</v>
      </c>
      <c r="C8" s="6" t="s">
        <v>51</v>
      </c>
      <c r="D8" s="10" t="str">
        <f t="shared" si="1"/>
        <v>victim_type_n</v>
      </c>
      <c r="E8" s="12"/>
      <c r="F8" s="12" t="s">
        <v>52</v>
      </c>
      <c r="G8" s="12" t="s">
        <v>53</v>
      </c>
      <c r="H8" s="12" t="s">
        <v>54</v>
      </c>
      <c r="I8" s="11" t="s">
        <v>55</v>
      </c>
      <c r="J8" s="14" t="s">
        <v>56</v>
      </c>
      <c r="K8" s="6" t="s">
        <v>57</v>
      </c>
      <c r="L8" s="12" t="s">
        <v>54</v>
      </c>
      <c r="M8" s="6">
        <v>1.0</v>
      </c>
      <c r="N8" s="6">
        <v>19.0</v>
      </c>
      <c r="O8" s="7"/>
      <c r="P8" s="7"/>
      <c r="Q8" s="12" t="s">
        <v>58</v>
      </c>
    </row>
    <row r="9" ht="14.25" customHeight="1">
      <c r="A9" s="7">
        <v>8.0</v>
      </c>
      <c r="B9" s="15" t="s">
        <v>59</v>
      </c>
      <c r="C9" s="6" t="s">
        <v>60</v>
      </c>
      <c r="D9" s="10" t="str">
        <f t="shared" si="1"/>
        <v>victim_type_c</v>
      </c>
      <c r="E9" s="12"/>
      <c r="F9" s="12" t="s">
        <v>61</v>
      </c>
      <c r="G9" s="12" t="s">
        <v>62</v>
      </c>
      <c r="H9" s="16" t="s">
        <v>63</v>
      </c>
      <c r="I9" s="12" t="s">
        <v>64</v>
      </c>
      <c r="J9" s="7"/>
      <c r="K9" s="6" t="s">
        <v>65</v>
      </c>
      <c r="L9" s="7"/>
      <c r="M9" s="7"/>
      <c r="N9" s="7"/>
      <c r="O9" s="7"/>
      <c r="P9" s="7"/>
      <c r="Q9" s="11"/>
    </row>
    <row r="10" ht="14.25" customHeight="1">
      <c r="A10" s="7">
        <v>9.0</v>
      </c>
      <c r="B10" s="9" t="s">
        <v>66</v>
      </c>
      <c r="C10" s="6" t="s">
        <v>67</v>
      </c>
      <c r="D10" s="10" t="str">
        <f t="shared" si="1"/>
        <v>id_victim</v>
      </c>
      <c r="E10" s="12"/>
      <c r="F10" s="12" t="s">
        <v>68</v>
      </c>
      <c r="G10" s="4" t="s">
        <v>69</v>
      </c>
      <c r="H10" s="12"/>
      <c r="I10" s="12" t="s">
        <v>70</v>
      </c>
      <c r="J10" s="14" t="s">
        <v>71</v>
      </c>
      <c r="K10" s="6" t="s">
        <v>57</v>
      </c>
      <c r="L10" s="17"/>
      <c r="M10" s="7"/>
      <c r="N10" s="7"/>
      <c r="O10" s="7"/>
      <c r="P10" s="7"/>
      <c r="Q10" s="12" t="s">
        <v>72</v>
      </c>
    </row>
    <row r="11" ht="14.25" customHeight="1">
      <c r="A11" s="7">
        <v>10.0</v>
      </c>
      <c r="B11" s="9" t="s">
        <v>73</v>
      </c>
      <c r="C11" s="7" t="s">
        <v>73</v>
      </c>
      <c r="D11" s="10" t="str">
        <f t="shared" si="1"/>
        <v>reg</v>
      </c>
      <c r="E11" s="7"/>
      <c r="F11" s="11" t="s">
        <v>74</v>
      </c>
      <c r="G11" s="12" t="s">
        <v>75</v>
      </c>
      <c r="H11" s="11"/>
      <c r="I11" s="11" t="s">
        <v>76</v>
      </c>
      <c r="J11" s="7"/>
      <c r="K11" s="6" t="s">
        <v>57</v>
      </c>
      <c r="L11" s="7"/>
      <c r="M11" s="6">
        <v>1.0</v>
      </c>
      <c r="N11" s="6">
        <v>20.0</v>
      </c>
      <c r="O11" s="7"/>
      <c r="P11" s="7"/>
      <c r="Q11" s="11"/>
    </row>
    <row r="12" ht="14.25" customHeight="1">
      <c r="A12" s="7">
        <v>11.0</v>
      </c>
      <c r="B12" s="9" t="s">
        <v>77</v>
      </c>
      <c r="C12" s="6" t="s">
        <v>78</v>
      </c>
      <c r="D12" s="10" t="str">
        <f t="shared" si="1"/>
        <v>reg_c</v>
      </c>
      <c r="E12" s="11"/>
      <c r="F12" s="12" t="s">
        <v>79</v>
      </c>
      <c r="G12" s="12" t="s">
        <v>80</v>
      </c>
      <c r="H12" s="16" t="s">
        <v>81</v>
      </c>
      <c r="I12" s="11"/>
      <c r="J12" s="7"/>
      <c r="K12" s="6" t="s">
        <v>65</v>
      </c>
      <c r="L12" s="7"/>
      <c r="M12" s="7"/>
      <c r="N12" s="7"/>
      <c r="O12" s="7"/>
      <c r="P12" s="7"/>
      <c r="Q12" s="12"/>
    </row>
    <row r="13" ht="14.25" customHeight="1">
      <c r="A13" s="7">
        <v>12.0</v>
      </c>
      <c r="B13" s="9" t="s">
        <v>82</v>
      </c>
      <c r="C13" s="6" t="s">
        <v>83</v>
      </c>
      <c r="D13" s="10" t="str">
        <f t="shared" si="1"/>
        <v>id_relac</v>
      </c>
      <c r="E13" s="12"/>
      <c r="F13" s="12" t="s">
        <v>84</v>
      </c>
      <c r="G13" s="12" t="s">
        <v>85</v>
      </c>
      <c r="H13" s="12" t="s">
        <v>86</v>
      </c>
      <c r="I13" s="11" t="s">
        <v>87</v>
      </c>
      <c r="J13" s="7"/>
      <c r="K13" s="7"/>
      <c r="L13" s="7"/>
      <c r="M13" s="7"/>
      <c r="N13" s="7"/>
      <c r="O13" s="7"/>
      <c r="P13" s="7"/>
      <c r="Q13" s="11"/>
    </row>
    <row r="14" ht="14.25" customHeight="1">
      <c r="A14" s="7">
        <v>13.0</v>
      </c>
      <c r="B14" s="18" t="s">
        <v>88</v>
      </c>
      <c r="C14" s="7" t="s">
        <v>89</v>
      </c>
      <c r="D14" s="10" t="str">
        <f t="shared" si="1"/>
        <v>caseid</v>
      </c>
      <c r="E14" s="7"/>
      <c r="F14" s="11" t="s">
        <v>90</v>
      </c>
      <c r="G14" s="12" t="s">
        <v>91</v>
      </c>
      <c r="H14" s="12" t="s">
        <v>86</v>
      </c>
      <c r="I14" s="11" t="s">
        <v>92</v>
      </c>
      <c r="J14" s="7"/>
      <c r="K14" s="7"/>
      <c r="L14" s="7"/>
      <c r="M14" s="7"/>
      <c r="N14" s="7"/>
      <c r="O14" s="7"/>
      <c r="P14" s="7"/>
      <c r="Q14" s="11"/>
    </row>
    <row r="15" ht="14.25" customHeight="1">
      <c r="A15" s="7">
        <v>14.0</v>
      </c>
      <c r="B15" s="9" t="s">
        <v>93</v>
      </c>
      <c r="C15" s="6" t="s">
        <v>94</v>
      </c>
      <c r="D15" s="10" t="str">
        <f t="shared" si="1"/>
        <v>end_type_group</v>
      </c>
      <c r="E15" s="12"/>
      <c r="F15" s="12" t="s">
        <v>95</v>
      </c>
      <c r="G15" s="19" t="s">
        <v>96</v>
      </c>
      <c r="H15" s="19" t="s">
        <v>97</v>
      </c>
      <c r="I15" s="12" t="s">
        <v>98</v>
      </c>
      <c r="J15" s="14" t="s">
        <v>99</v>
      </c>
      <c r="K15" s="7"/>
      <c r="L15" s="7"/>
      <c r="M15" s="7"/>
      <c r="N15" s="7"/>
      <c r="O15" s="7"/>
      <c r="P15" s="7"/>
      <c r="Q15" s="12" t="s">
        <v>100</v>
      </c>
    </row>
    <row r="16" ht="14.25" customHeight="1">
      <c r="A16" s="7">
        <v>15.0</v>
      </c>
      <c r="B16" s="15" t="s">
        <v>101</v>
      </c>
      <c r="C16" s="6" t="s">
        <v>102</v>
      </c>
      <c r="D16" s="10" t="str">
        <f t="shared" si="1"/>
        <v>end_type</v>
      </c>
      <c r="E16" s="12"/>
      <c r="F16" s="12" t="s">
        <v>103</v>
      </c>
      <c r="G16" s="19" t="s">
        <v>104</v>
      </c>
      <c r="H16" s="19" t="s">
        <v>105</v>
      </c>
      <c r="I16" s="20" t="s">
        <v>106</v>
      </c>
      <c r="J16" s="14" t="s">
        <v>107</v>
      </c>
      <c r="K16" s="7"/>
      <c r="L16" s="7"/>
      <c r="M16" s="7"/>
      <c r="N16" s="7"/>
      <c r="O16" s="7"/>
      <c r="P16" s="7"/>
      <c r="Q16" s="12" t="s">
        <v>108</v>
      </c>
    </row>
    <row r="17" ht="14.25" customHeight="1">
      <c r="A17" s="7">
        <v>16.0</v>
      </c>
      <c r="B17" s="9" t="s">
        <v>109</v>
      </c>
      <c r="C17" s="6" t="s">
        <v>110</v>
      </c>
      <c r="D17" s="10" t="str">
        <f t="shared" si="1"/>
        <v>crime_code</v>
      </c>
      <c r="E17" s="12"/>
      <c r="F17" s="12" t="s">
        <v>111</v>
      </c>
      <c r="G17" s="12" t="s">
        <v>112</v>
      </c>
      <c r="H17" s="12" t="s">
        <v>113</v>
      </c>
      <c r="I17" s="21"/>
      <c r="J17" s="7"/>
      <c r="K17" s="6" t="s">
        <v>57</v>
      </c>
      <c r="L17" s="6">
        <v>357.0</v>
      </c>
      <c r="M17" s="6">
        <v>0.0</v>
      </c>
      <c r="N17" s="7"/>
      <c r="O17" s="7"/>
      <c r="P17" s="7"/>
      <c r="Q17" s="12" t="s">
        <v>114</v>
      </c>
    </row>
    <row r="18" ht="14.25" customHeight="1">
      <c r="A18" s="7">
        <v>17.0</v>
      </c>
      <c r="B18" s="9" t="s">
        <v>115</v>
      </c>
      <c r="C18" s="6" t="s">
        <v>116</v>
      </c>
      <c r="D18" s="10" t="str">
        <f t="shared" si="1"/>
        <v>crime_code_c</v>
      </c>
      <c r="E18" s="6"/>
      <c r="F18" s="12" t="s">
        <v>117</v>
      </c>
      <c r="G18" s="12" t="s">
        <v>118</v>
      </c>
      <c r="H18" s="12" t="s">
        <v>119</v>
      </c>
      <c r="I18" s="11"/>
      <c r="J18" s="7"/>
      <c r="K18" s="6" t="s">
        <v>65</v>
      </c>
      <c r="L18" s="7"/>
      <c r="M18" s="7"/>
      <c r="N18" s="7"/>
      <c r="O18" s="7"/>
      <c r="P18" s="7"/>
      <c r="Q18" s="11"/>
    </row>
    <row r="19" ht="14.25" customHeight="1">
      <c r="A19" s="7">
        <v>18.0</v>
      </c>
      <c r="B19" s="15" t="s">
        <v>120</v>
      </c>
      <c r="C19" s="6" t="s">
        <v>121</v>
      </c>
      <c r="D19" s="10" t="str">
        <f t="shared" si="1"/>
        <v>crime_code_group</v>
      </c>
      <c r="E19" s="12"/>
      <c r="F19" s="12" t="s">
        <v>122</v>
      </c>
      <c r="G19" s="19" t="s">
        <v>123</v>
      </c>
      <c r="H19" s="13" t="s">
        <v>124</v>
      </c>
      <c r="I19" s="12"/>
      <c r="J19" s="7"/>
      <c r="K19" s="7"/>
      <c r="L19" s="7"/>
      <c r="M19" s="7"/>
      <c r="N19" s="7"/>
      <c r="O19" s="7"/>
      <c r="P19" s="7"/>
      <c r="Q19" s="11"/>
    </row>
    <row r="20" ht="14.25" customHeight="1">
      <c r="A20" s="7">
        <v>19.0</v>
      </c>
      <c r="B20" s="9" t="s">
        <v>125</v>
      </c>
      <c r="C20" s="7"/>
      <c r="D20" s="10" t="str">
        <f t="shared" si="1"/>
        <v/>
      </c>
      <c r="E20" s="12"/>
      <c r="F20" s="12" t="s">
        <v>126</v>
      </c>
      <c r="G20" s="16" t="s">
        <v>127</v>
      </c>
      <c r="H20" s="16" t="s">
        <v>128</v>
      </c>
      <c r="I20" s="12" t="s">
        <v>129</v>
      </c>
      <c r="J20" s="7"/>
      <c r="K20" s="6" t="s">
        <v>130</v>
      </c>
      <c r="L20" s="7"/>
      <c r="M20" s="7"/>
      <c r="N20" s="7"/>
      <c r="O20" s="7"/>
      <c r="P20" s="7"/>
      <c r="Q20" s="11"/>
    </row>
    <row r="21" ht="14.25" customHeight="1">
      <c r="A21" s="7">
        <v>20.0</v>
      </c>
      <c r="B21" s="9" t="s">
        <v>131</v>
      </c>
      <c r="C21" s="7"/>
      <c r="D21" s="10" t="str">
        <f t="shared" si="1"/>
        <v/>
      </c>
      <c r="E21" s="7"/>
      <c r="F21" s="12" t="s">
        <v>132</v>
      </c>
      <c r="G21" s="12" t="s">
        <v>133</v>
      </c>
      <c r="H21" s="12" t="s">
        <v>134</v>
      </c>
      <c r="I21" s="11"/>
      <c r="J21" s="22"/>
      <c r="K21" s="7"/>
      <c r="L21" s="7"/>
      <c r="M21" s="7"/>
      <c r="N21" s="7"/>
      <c r="O21" s="7"/>
      <c r="P21" s="7"/>
      <c r="Q21" s="11"/>
    </row>
    <row r="22" ht="14.25" customHeight="1">
      <c r="A22" s="7">
        <v>21.0</v>
      </c>
      <c r="B22" s="9" t="s">
        <v>135</v>
      </c>
      <c r="C22" s="7"/>
      <c r="D22" s="10" t="str">
        <f t="shared" si="1"/>
        <v/>
      </c>
      <c r="E22" s="12"/>
      <c r="F22" s="12" t="s">
        <v>136</v>
      </c>
      <c r="G22" s="12" t="s">
        <v>137</v>
      </c>
      <c r="H22" s="23" t="s">
        <v>138</v>
      </c>
      <c r="I22" s="23" t="s">
        <v>139</v>
      </c>
      <c r="J22" s="12" t="s">
        <v>140</v>
      </c>
      <c r="K22" s="7"/>
      <c r="L22" s="7"/>
      <c r="M22" s="7"/>
      <c r="N22" s="7"/>
      <c r="O22" s="7"/>
      <c r="P22" s="7"/>
      <c r="Q22" s="11"/>
    </row>
    <row r="23" ht="14.25" customHeight="1">
      <c r="A23" s="7">
        <v>22.0</v>
      </c>
      <c r="B23" s="9" t="s">
        <v>141</v>
      </c>
      <c r="C23" s="6" t="s">
        <v>142</v>
      </c>
      <c r="D23" s="10" t="str">
        <f t="shared" si="1"/>
        <v>end_type_2c</v>
      </c>
      <c r="E23" s="7"/>
      <c r="F23" s="12" t="s">
        <v>143</v>
      </c>
      <c r="G23" s="19" t="s">
        <v>144</v>
      </c>
      <c r="H23" s="12" t="s">
        <v>145</v>
      </c>
      <c r="I23" s="11" t="s">
        <v>146</v>
      </c>
      <c r="J23" s="14" t="s">
        <v>147</v>
      </c>
      <c r="K23" s="7"/>
      <c r="L23" s="7"/>
      <c r="M23" s="7"/>
      <c r="N23" s="7"/>
      <c r="O23" s="7"/>
      <c r="P23" s="7"/>
      <c r="Q23" s="11"/>
    </row>
    <row r="24" ht="14.25" customHeight="1">
      <c r="A24" s="7">
        <v>23.0</v>
      </c>
      <c r="B24" s="15" t="s">
        <v>148</v>
      </c>
      <c r="C24" s="6" t="s">
        <v>149</v>
      </c>
      <c r="D24" s="10" t="str">
        <f t="shared" si="1"/>
        <v>end_type_2</v>
      </c>
      <c r="E24" s="6"/>
      <c r="F24" s="12" t="s">
        <v>150</v>
      </c>
      <c r="G24" s="19" t="s">
        <v>144</v>
      </c>
      <c r="H24" s="13" t="s">
        <v>151</v>
      </c>
      <c r="I24" s="14" t="s">
        <v>152</v>
      </c>
      <c r="J24" s="14"/>
      <c r="K24" s="7"/>
      <c r="L24" s="7"/>
      <c r="M24" s="7"/>
      <c r="N24" s="7"/>
      <c r="O24" s="7"/>
      <c r="P24" s="7"/>
      <c r="Q24" s="12" t="s">
        <v>153</v>
      </c>
    </row>
    <row r="25" ht="14.25" customHeight="1">
      <c r="A25" s="7">
        <v>24.0</v>
      </c>
      <c r="B25" s="9" t="s">
        <v>154</v>
      </c>
      <c r="C25" s="7"/>
      <c r="D25" s="10" t="str">
        <f t="shared" si="1"/>
        <v/>
      </c>
      <c r="E25" s="6"/>
      <c r="F25" s="12" t="s">
        <v>155</v>
      </c>
      <c r="G25" s="16" t="s">
        <v>156</v>
      </c>
      <c r="H25" s="16" t="s">
        <v>157</v>
      </c>
      <c r="I25" s="11" t="s">
        <v>158</v>
      </c>
      <c r="J25" s="7"/>
      <c r="K25" s="7"/>
      <c r="L25" s="7"/>
      <c r="M25" s="7"/>
      <c r="N25" s="7"/>
      <c r="O25" s="7"/>
      <c r="P25" s="7"/>
      <c r="Q25" s="11"/>
    </row>
    <row r="26" ht="14.25" customHeight="1">
      <c r="A26" s="7">
        <v>25.0</v>
      </c>
      <c r="B26" s="9" t="s">
        <v>159</v>
      </c>
      <c r="C26" s="7"/>
      <c r="D26" s="10" t="str">
        <f t="shared" si="1"/>
        <v/>
      </c>
      <c r="E26" s="11"/>
      <c r="F26" s="12" t="s">
        <v>155</v>
      </c>
      <c r="G26" s="16" t="s">
        <v>160</v>
      </c>
      <c r="H26" s="16" t="s">
        <v>157</v>
      </c>
      <c r="I26" s="11"/>
      <c r="J26" s="7"/>
      <c r="K26" s="7"/>
      <c r="L26" s="7"/>
      <c r="M26" s="7"/>
      <c r="N26" s="7"/>
      <c r="O26" s="7"/>
      <c r="P26" s="7"/>
      <c r="Q26" s="11"/>
    </row>
    <row r="27" ht="14.25" customHeight="1">
      <c r="A27" s="7">
        <v>26.0</v>
      </c>
      <c r="B27" s="9" t="s">
        <v>161</v>
      </c>
      <c r="C27" s="7"/>
      <c r="D27" s="10" t="str">
        <f t="shared" si="1"/>
        <v/>
      </c>
      <c r="E27" s="11"/>
      <c r="F27" s="12" t="s">
        <v>162</v>
      </c>
      <c r="G27" s="16" t="s">
        <v>163</v>
      </c>
      <c r="H27" s="16" t="s">
        <v>164</v>
      </c>
      <c r="I27" s="11"/>
      <c r="J27" s="21"/>
      <c r="K27" s="6" t="s">
        <v>165</v>
      </c>
      <c r="L27" s="7"/>
      <c r="M27" s="7"/>
      <c r="N27" s="7"/>
      <c r="O27" s="7"/>
      <c r="P27" s="7"/>
      <c r="Q27" s="11"/>
    </row>
    <row r="28" ht="14.25" customHeight="1">
      <c r="A28" s="7">
        <v>27.0</v>
      </c>
      <c r="B28" s="9" t="s">
        <v>166</v>
      </c>
      <c r="C28" s="7"/>
      <c r="D28" s="10" t="str">
        <f t="shared" si="1"/>
        <v/>
      </c>
      <c r="E28" s="12"/>
      <c r="F28" s="12" t="s">
        <v>167</v>
      </c>
      <c r="G28" s="19" t="s">
        <v>163</v>
      </c>
      <c r="H28" s="16" t="s">
        <v>164</v>
      </c>
      <c r="I28" s="11"/>
      <c r="J28" s="21"/>
      <c r="K28" s="6" t="s">
        <v>65</v>
      </c>
      <c r="L28" s="7"/>
      <c r="M28" s="7"/>
      <c r="N28" s="7"/>
      <c r="O28" s="7"/>
      <c r="P28" s="7"/>
      <c r="Q28" s="11"/>
    </row>
    <row r="29" ht="14.25" customHeight="1">
      <c r="A29" s="7">
        <v>28.0</v>
      </c>
      <c r="B29" s="9" t="s">
        <v>168</v>
      </c>
      <c r="C29" s="7"/>
      <c r="D29" s="10" t="str">
        <f t="shared" si="1"/>
        <v/>
      </c>
      <c r="E29" s="7"/>
      <c r="F29" s="12" t="s">
        <v>169</v>
      </c>
      <c r="G29" s="4" t="s">
        <v>170</v>
      </c>
      <c r="H29" s="12" t="s">
        <v>86</v>
      </c>
      <c r="I29" s="11" t="s">
        <v>171</v>
      </c>
      <c r="J29" s="21"/>
      <c r="K29" s="6" t="s">
        <v>165</v>
      </c>
      <c r="L29" s="7"/>
      <c r="M29" s="7"/>
      <c r="N29" s="7"/>
      <c r="O29" s="7"/>
      <c r="P29" s="7"/>
      <c r="Q29" s="11"/>
    </row>
    <row r="30" ht="14.25" customHeight="1">
      <c r="A30" s="7">
        <v>29.0</v>
      </c>
      <c r="B30" s="9" t="s">
        <v>172</v>
      </c>
      <c r="C30" s="6" t="s">
        <v>173</v>
      </c>
      <c r="D30" s="10" t="str">
        <f t="shared" si="1"/>
        <v>offender_type</v>
      </c>
      <c r="E30" s="6"/>
      <c r="F30" s="12" t="s">
        <v>174</v>
      </c>
      <c r="G30" s="16" t="s">
        <v>175</v>
      </c>
      <c r="H30" s="16" t="s">
        <v>176</v>
      </c>
      <c r="I30" s="11"/>
      <c r="J30" s="21"/>
      <c r="K30" s="6" t="s">
        <v>165</v>
      </c>
      <c r="L30" s="7"/>
      <c r="M30" s="6">
        <v>2.0</v>
      </c>
      <c r="N30" s="6">
        <v>18.0</v>
      </c>
      <c r="O30" s="7"/>
      <c r="P30" s="7"/>
      <c r="Q30" s="11"/>
    </row>
    <row r="31" ht="14.25" customHeight="1">
      <c r="A31" s="7">
        <v>30.0</v>
      </c>
      <c r="B31" s="9" t="s">
        <v>177</v>
      </c>
      <c r="C31" s="24" t="s">
        <v>178</v>
      </c>
      <c r="D31" s="10" t="str">
        <f t="shared" si="1"/>
        <v>offender_type2</v>
      </c>
      <c r="E31" s="6"/>
      <c r="F31" s="12" t="s">
        <v>179</v>
      </c>
      <c r="G31" s="16" t="s">
        <v>180</v>
      </c>
      <c r="H31" s="16" t="s">
        <v>181</v>
      </c>
      <c r="I31" s="11" t="s">
        <v>182</v>
      </c>
      <c r="J31" s="21"/>
      <c r="K31" s="6" t="s">
        <v>65</v>
      </c>
      <c r="L31" s="7"/>
      <c r="M31" s="7"/>
      <c r="N31" s="7"/>
      <c r="O31" s="7"/>
      <c r="P31" s="7"/>
      <c r="Q31" s="11"/>
    </row>
    <row r="32" ht="14.25" customHeight="1">
      <c r="A32" s="7">
        <v>31.0</v>
      </c>
      <c r="B32" s="18" t="s">
        <v>183</v>
      </c>
      <c r="C32" s="25" t="s">
        <v>184</v>
      </c>
      <c r="D32" s="10" t="str">
        <f t="shared" si="1"/>
        <v>offence_type</v>
      </c>
      <c r="E32" s="7"/>
      <c r="F32" s="12" t="s">
        <v>185</v>
      </c>
      <c r="G32" s="14" t="s">
        <v>186</v>
      </c>
      <c r="H32" s="14" t="s">
        <v>86</v>
      </c>
      <c r="I32" s="14" t="s">
        <v>187</v>
      </c>
      <c r="J32" s="21"/>
      <c r="K32" s="6" t="s">
        <v>165</v>
      </c>
      <c r="L32" s="7"/>
      <c r="M32" s="7"/>
      <c r="N32" s="7"/>
      <c r="O32" s="7"/>
      <c r="P32" s="7"/>
      <c r="Q32" s="11"/>
    </row>
    <row r="33" ht="14.25" customHeight="1">
      <c r="A33" s="7">
        <v>32.0</v>
      </c>
      <c r="B33" s="9" t="s">
        <v>188</v>
      </c>
      <c r="C33" s="7" t="s">
        <v>189</v>
      </c>
      <c r="D33" s="10" t="str">
        <f t="shared" si="1"/>
        <v>date_offending</v>
      </c>
      <c r="E33" s="7"/>
      <c r="F33" s="11" t="s">
        <v>190</v>
      </c>
      <c r="G33" s="12" t="s">
        <v>191</v>
      </c>
      <c r="H33" s="12" t="s">
        <v>86</v>
      </c>
      <c r="I33" s="11" t="s">
        <v>192</v>
      </c>
      <c r="J33" s="21"/>
      <c r="K33" s="7"/>
      <c r="L33" s="7"/>
      <c r="M33" s="7"/>
      <c r="N33" s="7"/>
      <c r="O33" s="7"/>
      <c r="P33" s="7"/>
      <c r="Q33" s="11"/>
    </row>
    <row r="34" ht="14.25" customHeight="1">
      <c r="A34" s="7">
        <v>33.0</v>
      </c>
      <c r="B34" s="9" t="s">
        <v>193</v>
      </c>
      <c r="C34" s="7"/>
      <c r="D34" s="10" t="str">
        <f t="shared" si="1"/>
        <v/>
      </c>
      <c r="E34" s="7"/>
      <c r="F34" s="12" t="s">
        <v>194</v>
      </c>
      <c r="G34" s="12" t="s">
        <v>195</v>
      </c>
      <c r="H34" s="12" t="s">
        <v>86</v>
      </c>
      <c r="I34" s="11" t="s">
        <v>196</v>
      </c>
      <c r="J34" s="21"/>
      <c r="K34" s="7"/>
      <c r="L34" s="7"/>
      <c r="M34" s="7"/>
      <c r="N34" s="7"/>
      <c r="O34" s="7"/>
      <c r="P34" s="7"/>
      <c r="Q34" s="11"/>
    </row>
    <row r="35" ht="14.25" customHeight="1">
      <c r="A35" s="7">
        <v>34.0</v>
      </c>
      <c r="B35" s="9" t="s">
        <v>197</v>
      </c>
      <c r="C35" s="7"/>
      <c r="D35" s="10" t="str">
        <f t="shared" si="1"/>
        <v/>
      </c>
      <c r="E35" s="7"/>
      <c r="F35" s="12" t="s">
        <v>198</v>
      </c>
      <c r="G35" s="12" t="s">
        <v>199</v>
      </c>
      <c r="H35" s="12" t="s">
        <v>200</v>
      </c>
      <c r="I35" s="11"/>
      <c r="J35" s="21"/>
      <c r="K35" s="6" t="s">
        <v>165</v>
      </c>
      <c r="L35" s="7"/>
      <c r="M35" s="7"/>
      <c r="N35" s="7"/>
      <c r="O35" s="7"/>
      <c r="P35" s="7"/>
      <c r="Q35" s="11"/>
    </row>
    <row r="36" ht="14.25" customHeight="1">
      <c r="A36" s="7">
        <v>35.0</v>
      </c>
      <c r="B36" s="9" t="s">
        <v>201</v>
      </c>
      <c r="C36" s="7"/>
      <c r="D36" s="10" t="str">
        <f t="shared" si="1"/>
        <v/>
      </c>
      <c r="E36" s="7"/>
      <c r="F36" s="12" t="s">
        <v>202</v>
      </c>
      <c r="G36" s="12" t="s">
        <v>203</v>
      </c>
      <c r="H36" s="16" t="s">
        <v>204</v>
      </c>
      <c r="I36" s="11"/>
      <c r="J36" s="21"/>
      <c r="K36" s="6" t="s">
        <v>65</v>
      </c>
      <c r="L36" s="7"/>
      <c r="M36" s="7"/>
      <c r="N36" s="7"/>
      <c r="O36" s="7"/>
      <c r="P36" s="7"/>
      <c r="Q36" s="11"/>
    </row>
    <row r="37" ht="14.25" customHeight="1">
      <c r="A37" s="7">
        <v>36.0</v>
      </c>
      <c r="B37" s="9" t="s">
        <v>205</v>
      </c>
      <c r="C37" s="7"/>
      <c r="D37" s="10" t="str">
        <f t="shared" si="1"/>
        <v/>
      </c>
      <c r="E37" s="7"/>
      <c r="F37" s="12" t="s">
        <v>206</v>
      </c>
      <c r="G37" s="12" t="s">
        <v>199</v>
      </c>
      <c r="H37" s="12" t="s">
        <v>207</v>
      </c>
      <c r="I37" s="11" t="s">
        <v>208</v>
      </c>
      <c r="J37" s="7"/>
      <c r="K37" s="7"/>
      <c r="L37" s="7"/>
      <c r="M37" s="7"/>
      <c r="N37" s="7"/>
      <c r="O37" s="7"/>
      <c r="P37" s="7"/>
      <c r="Q37" s="11"/>
    </row>
    <row r="38" ht="14.25" customHeight="1">
      <c r="A38" s="7">
        <v>37.0</v>
      </c>
      <c r="B38" s="9" t="s">
        <v>209</v>
      </c>
      <c r="C38" s="7"/>
      <c r="D38" s="10" t="str">
        <f t="shared" si="1"/>
        <v/>
      </c>
      <c r="E38" s="7"/>
      <c r="F38" s="12" t="s">
        <v>210</v>
      </c>
      <c r="G38" s="12" t="s">
        <v>199</v>
      </c>
      <c r="H38" s="14" t="s">
        <v>211</v>
      </c>
      <c r="I38" s="14" t="s">
        <v>212</v>
      </c>
      <c r="J38" s="7"/>
      <c r="K38" s="7"/>
      <c r="L38" s="7"/>
      <c r="M38" s="7"/>
      <c r="N38" s="7"/>
      <c r="O38" s="7"/>
      <c r="P38" s="7"/>
      <c r="Q38" s="11"/>
    </row>
    <row r="39" ht="14.25" customHeight="1">
      <c r="A39" s="7">
        <v>38.0</v>
      </c>
      <c r="B39" s="15" t="s">
        <v>213</v>
      </c>
      <c r="C39" s="7"/>
      <c r="D39" s="10" t="str">
        <f t="shared" si="1"/>
        <v/>
      </c>
      <c r="E39" s="7"/>
      <c r="F39" s="12" t="s">
        <v>214</v>
      </c>
      <c r="G39" s="12" t="s">
        <v>199</v>
      </c>
      <c r="H39" s="12" t="s">
        <v>215</v>
      </c>
      <c r="I39" s="11" t="s">
        <v>216</v>
      </c>
      <c r="J39" s="7"/>
      <c r="K39" s="7"/>
      <c r="L39" s="7"/>
      <c r="M39" s="7"/>
      <c r="N39" s="7"/>
      <c r="O39" s="7"/>
      <c r="P39" s="7"/>
      <c r="Q39" s="11"/>
    </row>
    <row r="40" ht="14.25" customHeight="1">
      <c r="A40" s="7">
        <v>39.0</v>
      </c>
      <c r="B40" s="9" t="s">
        <v>217</v>
      </c>
      <c r="C40" s="7"/>
      <c r="D40" s="10" t="str">
        <f t="shared" si="1"/>
        <v/>
      </c>
      <c r="E40" s="7"/>
      <c r="F40" s="12" t="s">
        <v>218</v>
      </c>
      <c r="G40" s="12" t="s">
        <v>219</v>
      </c>
      <c r="H40" s="14" t="s">
        <v>220</v>
      </c>
      <c r="I40" s="14" t="s">
        <v>221</v>
      </c>
      <c r="J40" s="7"/>
      <c r="K40" s="7"/>
      <c r="L40" s="7"/>
      <c r="M40" s="7"/>
      <c r="N40" s="7"/>
      <c r="O40" s="7"/>
      <c r="P40" s="7"/>
      <c r="Q40" s="11"/>
    </row>
    <row r="41" ht="14.25" customHeight="1">
      <c r="A41" s="7">
        <v>40.0</v>
      </c>
      <c r="B41" s="9" t="s">
        <v>222</v>
      </c>
      <c r="C41" s="7"/>
      <c r="D41" s="10" t="str">
        <f t="shared" si="1"/>
        <v/>
      </c>
      <c r="E41" s="7"/>
      <c r="F41" s="12" t="s">
        <v>223</v>
      </c>
      <c r="G41" s="12" t="s">
        <v>75</v>
      </c>
      <c r="H41" s="12" t="s">
        <v>224</v>
      </c>
      <c r="I41" s="11"/>
      <c r="J41" s="7"/>
      <c r="K41" s="7"/>
      <c r="L41" s="7"/>
      <c r="M41" s="7"/>
      <c r="N41" s="7"/>
      <c r="O41" s="7"/>
      <c r="P41" s="7"/>
      <c r="Q41" s="11"/>
    </row>
    <row r="42" ht="14.25" customHeight="1">
      <c r="A42" s="7">
        <v>41.0</v>
      </c>
      <c r="B42" s="9" t="s">
        <v>225</v>
      </c>
      <c r="C42" s="7"/>
      <c r="D42" s="10" t="str">
        <f t="shared" si="1"/>
        <v/>
      </c>
      <c r="E42" s="7"/>
      <c r="F42" s="12" t="s">
        <v>226</v>
      </c>
      <c r="G42" s="12" t="s">
        <v>75</v>
      </c>
      <c r="H42" s="14" t="s">
        <v>224</v>
      </c>
      <c r="I42" s="14" t="s">
        <v>227</v>
      </c>
      <c r="J42" s="7"/>
      <c r="K42" s="7"/>
      <c r="L42" s="7"/>
      <c r="M42" s="7"/>
      <c r="N42" s="7"/>
      <c r="O42" s="7"/>
      <c r="P42" s="7"/>
      <c r="Q42" s="11"/>
    </row>
    <row r="43" ht="14.25" customHeight="1">
      <c r="A43" s="7">
        <v>42.0</v>
      </c>
      <c r="B43" s="9" t="s">
        <v>228</v>
      </c>
      <c r="C43" s="7"/>
      <c r="D43" s="10" t="str">
        <f t="shared" si="1"/>
        <v/>
      </c>
      <c r="E43" s="7"/>
      <c r="F43" s="12" t="s">
        <v>194</v>
      </c>
      <c r="G43" s="12" t="s">
        <v>195</v>
      </c>
      <c r="H43" s="12" t="s">
        <v>86</v>
      </c>
      <c r="I43" s="11" t="s">
        <v>229</v>
      </c>
      <c r="J43" s="7"/>
      <c r="K43" s="7"/>
      <c r="L43" s="7"/>
      <c r="M43" s="7"/>
      <c r="N43" s="7"/>
      <c r="O43" s="7"/>
      <c r="P43" s="7"/>
      <c r="Q43" s="11"/>
    </row>
    <row r="44" ht="14.25" customHeight="1">
      <c r="A44" s="7">
        <v>43.0</v>
      </c>
      <c r="B44" s="9" t="s">
        <v>230</v>
      </c>
      <c r="C44" s="7"/>
      <c r="D44" s="10" t="str">
        <f t="shared" si="1"/>
        <v/>
      </c>
      <c r="E44" s="7"/>
      <c r="F44" s="12" t="s">
        <v>231</v>
      </c>
      <c r="G44" s="12" t="s">
        <v>232</v>
      </c>
      <c r="H44" s="12" t="s">
        <v>233</v>
      </c>
      <c r="I44" s="12" t="s">
        <v>234</v>
      </c>
      <c r="J44" s="26" t="s">
        <v>235</v>
      </c>
      <c r="K44" s="6" t="s">
        <v>236</v>
      </c>
      <c r="L44" s="6">
        <v>2.0</v>
      </c>
      <c r="M44" s="6">
        <v>0.0</v>
      </c>
      <c r="N44" s="6">
        <v>1.0</v>
      </c>
      <c r="O44" s="7"/>
      <c r="P44" s="7"/>
      <c r="Q44" s="11"/>
    </row>
    <row r="45" ht="14.25" customHeight="1">
      <c r="A45" s="7">
        <v>44.0</v>
      </c>
      <c r="B45" s="9" t="s">
        <v>237</v>
      </c>
      <c r="C45" s="7"/>
      <c r="D45" s="10" t="str">
        <f t="shared" si="1"/>
        <v/>
      </c>
      <c r="E45" s="6" t="s">
        <v>238</v>
      </c>
      <c r="F45" s="12" t="s">
        <v>239</v>
      </c>
      <c r="G45" s="12" t="s">
        <v>240</v>
      </c>
      <c r="H45" s="11"/>
      <c r="I45" s="11" t="s">
        <v>241</v>
      </c>
      <c r="J45" s="26" t="s">
        <v>242</v>
      </c>
      <c r="K45" s="6" t="s">
        <v>236</v>
      </c>
      <c r="L45" s="6">
        <v>2.0</v>
      </c>
      <c r="M45" s="6">
        <v>0.0</v>
      </c>
      <c r="N45" s="6">
        <v>1.0</v>
      </c>
      <c r="O45" s="7"/>
      <c r="P45" s="7"/>
      <c r="Q45" s="11"/>
    </row>
    <row r="46" ht="14.25" customHeight="1">
      <c r="A46" s="7">
        <v>45.0</v>
      </c>
      <c r="B46" s="9" t="s">
        <v>243</v>
      </c>
      <c r="C46" s="7"/>
      <c r="D46" s="10" t="str">
        <f t="shared" si="1"/>
        <v/>
      </c>
      <c r="E46" s="7"/>
      <c r="F46" s="12" t="s">
        <v>244</v>
      </c>
      <c r="G46" s="12" t="s">
        <v>245</v>
      </c>
      <c r="H46" s="12" t="s">
        <v>233</v>
      </c>
      <c r="I46" s="12" t="s">
        <v>246</v>
      </c>
      <c r="J46" s="26" t="s">
        <v>247</v>
      </c>
      <c r="K46" s="6" t="s">
        <v>236</v>
      </c>
      <c r="L46" s="6">
        <v>2.0</v>
      </c>
      <c r="M46" s="6">
        <v>0.0</v>
      </c>
      <c r="N46" s="6">
        <v>1.0</v>
      </c>
      <c r="O46" s="7"/>
      <c r="P46" s="7"/>
      <c r="Q46" s="11"/>
    </row>
    <row r="47" ht="14.25" customHeight="1">
      <c r="A47" s="7">
        <v>46.0</v>
      </c>
      <c r="B47" s="9" t="s">
        <v>248</v>
      </c>
      <c r="C47" s="7"/>
      <c r="D47" s="10" t="str">
        <f t="shared" si="1"/>
        <v/>
      </c>
      <c r="E47" s="7"/>
      <c r="F47" s="12" t="s">
        <v>249</v>
      </c>
      <c r="G47" s="19" t="s">
        <v>250</v>
      </c>
      <c r="H47" s="12" t="s">
        <v>233</v>
      </c>
      <c r="I47" s="12" t="s">
        <v>251</v>
      </c>
      <c r="J47" s="26" t="s">
        <v>252</v>
      </c>
      <c r="K47" s="7"/>
      <c r="L47" s="7"/>
      <c r="M47" s="7"/>
      <c r="N47" s="7"/>
      <c r="O47" s="7"/>
      <c r="P47" s="7"/>
      <c r="Q47" s="11"/>
    </row>
    <row r="48" ht="14.25" customHeight="1">
      <c r="A48" s="7">
        <v>47.0</v>
      </c>
      <c r="B48" s="9" t="s">
        <v>253</v>
      </c>
      <c r="C48" s="6" t="s">
        <v>254</v>
      </c>
      <c r="D48" s="10" t="str">
        <f t="shared" si="1"/>
        <v>s_sentence_1</v>
      </c>
      <c r="E48" s="7"/>
      <c r="F48" s="12" t="s">
        <v>255</v>
      </c>
      <c r="G48" s="12" t="s">
        <v>256</v>
      </c>
      <c r="H48" s="12" t="s">
        <v>233</v>
      </c>
      <c r="I48" s="12" t="s">
        <v>257</v>
      </c>
      <c r="J48" s="26" t="s">
        <v>258</v>
      </c>
      <c r="K48" s="7"/>
      <c r="L48" s="7"/>
      <c r="M48" s="7"/>
      <c r="N48" s="7"/>
      <c r="O48" s="7"/>
      <c r="P48" s="7"/>
      <c r="Q48" s="12" t="s">
        <v>259</v>
      </c>
    </row>
    <row r="49" ht="14.25" customHeight="1">
      <c r="A49" s="7">
        <v>48.0</v>
      </c>
      <c r="B49" s="9" t="s">
        <v>260</v>
      </c>
      <c r="C49" s="6" t="s">
        <v>261</v>
      </c>
      <c r="D49" s="10" t="str">
        <f t="shared" si="1"/>
        <v>s__fine_1</v>
      </c>
      <c r="E49" s="7"/>
      <c r="F49" s="12" t="s">
        <v>262</v>
      </c>
      <c r="G49" s="12" t="s">
        <v>263</v>
      </c>
      <c r="H49" s="12" t="s">
        <v>233</v>
      </c>
      <c r="I49" s="12" t="s">
        <v>257</v>
      </c>
      <c r="J49" s="12" t="s">
        <v>264</v>
      </c>
      <c r="K49" s="7"/>
      <c r="L49" s="7"/>
      <c r="M49" s="7"/>
      <c r="N49" s="7"/>
      <c r="O49" s="7"/>
      <c r="P49" s="7"/>
      <c r="Q49" s="12" t="s">
        <v>259</v>
      </c>
    </row>
    <row r="50" ht="14.25" customHeight="1">
      <c r="A50" s="7">
        <v>49.0</v>
      </c>
      <c r="B50" s="9" t="s">
        <v>265</v>
      </c>
      <c r="C50" s="6" t="s">
        <v>266</v>
      </c>
      <c r="D50" s="10" t="str">
        <f t="shared" si="1"/>
        <v>s_restorative_3</v>
      </c>
      <c r="E50" s="7"/>
      <c r="F50" s="12" t="s">
        <v>267</v>
      </c>
      <c r="G50" s="12" t="s">
        <v>268</v>
      </c>
      <c r="H50" s="12" t="s">
        <v>233</v>
      </c>
      <c r="I50" s="12" t="s">
        <v>257</v>
      </c>
      <c r="J50" s="12" t="s">
        <v>269</v>
      </c>
      <c r="K50" s="7"/>
      <c r="L50" s="7"/>
      <c r="M50" s="7"/>
      <c r="N50" s="7"/>
      <c r="O50" s="7"/>
      <c r="P50" s="7"/>
      <c r="Q50" s="12" t="s">
        <v>259</v>
      </c>
    </row>
    <row r="51" ht="14.25" customHeight="1">
      <c r="A51" s="7">
        <v>50.0</v>
      </c>
      <c r="B51" s="9" t="s">
        <v>270</v>
      </c>
      <c r="C51" s="6" t="s">
        <v>271</v>
      </c>
      <c r="D51" s="10" t="str">
        <f t="shared" si="1"/>
        <v>s_kindprison_1</v>
      </c>
      <c r="E51" s="7"/>
      <c r="F51" s="12" t="s">
        <v>272</v>
      </c>
      <c r="G51" s="12" t="s">
        <v>273</v>
      </c>
      <c r="H51" s="12" t="s">
        <v>274</v>
      </c>
      <c r="I51" s="12" t="s">
        <v>257</v>
      </c>
      <c r="J51" s="11"/>
      <c r="K51" s="7"/>
      <c r="L51" s="7"/>
      <c r="M51" s="7"/>
      <c r="N51" s="7"/>
      <c r="O51" s="7"/>
      <c r="P51" s="7"/>
      <c r="Q51" s="11"/>
    </row>
    <row r="52" ht="14.25" customHeight="1">
      <c r="A52" s="7">
        <v>51.0</v>
      </c>
      <c r="B52" s="27" t="s">
        <v>275</v>
      </c>
      <c r="C52" s="7"/>
      <c r="D52" s="10" t="str">
        <f t="shared" si="1"/>
        <v/>
      </c>
      <c r="E52" s="7"/>
      <c r="F52" s="12" t="s">
        <v>276</v>
      </c>
      <c r="G52" s="16" t="s">
        <v>277</v>
      </c>
      <c r="H52" s="16" t="s">
        <v>278</v>
      </c>
      <c r="I52" s="12" t="s">
        <v>279</v>
      </c>
      <c r="J52" s="12" t="s">
        <v>280</v>
      </c>
      <c r="K52" s="7"/>
      <c r="L52" s="7"/>
      <c r="M52" s="7"/>
      <c r="N52" s="7"/>
      <c r="O52" s="7"/>
      <c r="P52" s="7"/>
      <c r="Q52" s="12" t="s">
        <v>281</v>
      </c>
    </row>
    <row r="53" ht="14.25" customHeight="1">
      <c r="A53" s="7">
        <v>52.0</v>
      </c>
      <c r="B53" s="27" t="s">
        <v>282</v>
      </c>
      <c r="C53" s="7"/>
      <c r="D53" s="10" t="str">
        <f t="shared" si="1"/>
        <v/>
      </c>
      <c r="E53" s="7"/>
      <c r="F53" s="12" t="s">
        <v>283</v>
      </c>
      <c r="G53" s="16" t="s">
        <v>284</v>
      </c>
      <c r="H53" s="16" t="s">
        <v>285</v>
      </c>
      <c r="I53" s="12" t="s">
        <v>286</v>
      </c>
      <c r="J53" s="26" t="s">
        <v>287</v>
      </c>
      <c r="K53" s="7"/>
      <c r="L53" s="7"/>
      <c r="M53" s="7"/>
      <c r="N53" s="7"/>
      <c r="O53" s="7"/>
      <c r="P53" s="7"/>
      <c r="Q53" s="11"/>
    </row>
    <row r="54" ht="57.75" customHeight="1">
      <c r="A54" s="7">
        <v>53.0</v>
      </c>
      <c r="B54" s="27" t="s">
        <v>288</v>
      </c>
      <c r="C54" s="7"/>
      <c r="D54" s="10" t="str">
        <f t="shared" si="1"/>
        <v/>
      </c>
      <c r="E54" s="7"/>
      <c r="F54" s="12" t="s">
        <v>289</v>
      </c>
      <c r="G54" s="16" t="s">
        <v>290</v>
      </c>
      <c r="H54" s="16" t="s">
        <v>285</v>
      </c>
      <c r="I54" s="12" t="s">
        <v>291</v>
      </c>
      <c r="J54" s="26" t="s">
        <v>287</v>
      </c>
      <c r="K54" s="7"/>
      <c r="L54" s="7"/>
      <c r="M54" s="7"/>
      <c r="N54" s="7"/>
      <c r="O54" s="7"/>
      <c r="P54" s="7"/>
      <c r="Q54" s="11"/>
    </row>
    <row r="55" ht="14.25" customHeight="1">
      <c r="A55" s="7">
        <v>54.0</v>
      </c>
      <c r="B55" s="9" t="s">
        <v>248</v>
      </c>
      <c r="C55" s="21"/>
      <c r="D55" s="10" t="str">
        <f t="shared" si="1"/>
        <v/>
      </c>
      <c r="E55" s="7"/>
      <c r="F55" s="12" t="s">
        <v>292</v>
      </c>
      <c r="G55" s="19" t="s">
        <v>293</v>
      </c>
      <c r="H55" s="12" t="s">
        <v>233</v>
      </c>
      <c r="I55" s="12" t="s">
        <v>294</v>
      </c>
      <c r="J55" s="7"/>
      <c r="K55" s="7"/>
      <c r="L55" s="7"/>
      <c r="M55" s="7"/>
      <c r="N55" s="7"/>
      <c r="O55" s="7"/>
      <c r="P55" s="7"/>
      <c r="Q55" s="11"/>
    </row>
    <row r="56" ht="14.25" customHeight="1">
      <c r="A56" s="7">
        <v>55.0</v>
      </c>
      <c r="B56" s="9" t="s">
        <v>253</v>
      </c>
      <c r="C56" s="6" t="s">
        <v>295</v>
      </c>
      <c r="D56" s="10" t="str">
        <f t="shared" si="1"/>
        <v>s_sentence_2</v>
      </c>
      <c r="E56" s="7"/>
      <c r="F56" s="12" t="s">
        <v>296</v>
      </c>
      <c r="G56" s="12" t="s">
        <v>297</v>
      </c>
      <c r="H56" s="12" t="s">
        <v>233</v>
      </c>
      <c r="I56" s="12" t="s">
        <v>294</v>
      </c>
      <c r="J56" s="7"/>
      <c r="K56" s="7"/>
      <c r="L56" s="7"/>
      <c r="M56" s="7"/>
      <c r="N56" s="7"/>
      <c r="O56" s="7"/>
      <c r="P56" s="7"/>
      <c r="Q56" s="11"/>
    </row>
    <row r="57" ht="14.25" customHeight="1">
      <c r="A57" s="7">
        <v>56.0</v>
      </c>
      <c r="B57" s="9" t="s">
        <v>260</v>
      </c>
      <c r="C57" s="6" t="s">
        <v>298</v>
      </c>
      <c r="D57" s="10" t="str">
        <f t="shared" si="1"/>
        <v>s__fine_2</v>
      </c>
      <c r="E57" s="7"/>
      <c r="F57" s="12" t="s">
        <v>299</v>
      </c>
      <c r="G57" s="12" t="s">
        <v>300</v>
      </c>
      <c r="H57" s="12" t="s">
        <v>233</v>
      </c>
      <c r="I57" s="12" t="s">
        <v>294</v>
      </c>
      <c r="J57" s="7"/>
      <c r="K57" s="7"/>
      <c r="L57" s="7"/>
      <c r="M57" s="7"/>
      <c r="N57" s="7"/>
      <c r="O57" s="7"/>
      <c r="P57" s="7"/>
      <c r="Q57" s="11"/>
    </row>
    <row r="58" ht="14.25" customHeight="1">
      <c r="A58" s="7">
        <v>57.0</v>
      </c>
      <c r="B58" s="9" t="s">
        <v>265</v>
      </c>
      <c r="C58" s="6" t="s">
        <v>301</v>
      </c>
      <c r="D58" s="10" t="str">
        <f t="shared" si="1"/>
        <v>s_restorative_2</v>
      </c>
      <c r="E58" s="7"/>
      <c r="F58" s="12" t="s">
        <v>267</v>
      </c>
      <c r="G58" s="12" t="s">
        <v>302</v>
      </c>
      <c r="H58" s="16" t="s">
        <v>303</v>
      </c>
      <c r="I58" s="12" t="s">
        <v>294</v>
      </c>
      <c r="J58" s="7"/>
      <c r="K58" s="7"/>
      <c r="L58" s="7"/>
      <c r="M58" s="7"/>
      <c r="N58" s="7"/>
      <c r="O58" s="7"/>
      <c r="P58" s="7"/>
      <c r="Q58" s="11"/>
    </row>
    <row r="59" ht="14.25" customHeight="1">
      <c r="A59" s="7">
        <v>58.0</v>
      </c>
      <c r="B59" s="9" t="s">
        <v>270</v>
      </c>
      <c r="C59" s="6" t="s">
        <v>304</v>
      </c>
      <c r="D59" s="10" t="str">
        <f t="shared" si="1"/>
        <v>s_kindprison_2</v>
      </c>
      <c r="E59" s="7"/>
      <c r="F59" s="12" t="s">
        <v>305</v>
      </c>
      <c r="G59" s="12" t="s">
        <v>306</v>
      </c>
      <c r="H59" s="12" t="s">
        <v>274</v>
      </c>
      <c r="I59" s="12" t="s">
        <v>294</v>
      </c>
      <c r="J59" s="7"/>
      <c r="K59" s="7"/>
      <c r="L59" s="7"/>
      <c r="M59" s="7"/>
      <c r="N59" s="7"/>
      <c r="O59" s="7"/>
      <c r="P59" s="7"/>
      <c r="Q59" s="11"/>
    </row>
    <row r="60" ht="14.25" customHeight="1">
      <c r="A60" s="7">
        <v>59.0</v>
      </c>
      <c r="B60" s="27" t="s">
        <v>307</v>
      </c>
      <c r="C60" s="7"/>
      <c r="D60" s="10" t="str">
        <f t="shared" si="1"/>
        <v/>
      </c>
      <c r="E60" s="7"/>
      <c r="F60" s="12"/>
      <c r="G60" s="16"/>
      <c r="H60" s="28"/>
      <c r="I60" s="28" t="s">
        <v>308</v>
      </c>
      <c r="J60" s="7"/>
      <c r="K60" s="7"/>
      <c r="L60" s="7"/>
      <c r="M60" s="7"/>
      <c r="N60" s="7"/>
      <c r="O60" s="7"/>
      <c r="P60" s="7"/>
      <c r="Q60" s="11"/>
    </row>
    <row r="61" ht="14.25" customHeight="1">
      <c r="A61" s="7">
        <v>60.0</v>
      </c>
      <c r="B61" s="27" t="s">
        <v>282</v>
      </c>
      <c r="C61" s="7"/>
      <c r="D61" s="10" t="str">
        <f t="shared" si="1"/>
        <v/>
      </c>
      <c r="E61" s="7"/>
      <c r="F61" s="12"/>
      <c r="G61" s="16"/>
      <c r="H61" s="28"/>
      <c r="I61" s="28" t="s">
        <v>308</v>
      </c>
      <c r="J61" s="7"/>
      <c r="K61" s="7"/>
      <c r="L61" s="7"/>
      <c r="M61" s="7"/>
      <c r="N61" s="7"/>
      <c r="O61" s="7"/>
      <c r="P61" s="7"/>
      <c r="Q61" s="11"/>
    </row>
    <row r="62" ht="14.25" customHeight="1">
      <c r="A62" s="7">
        <v>61.0</v>
      </c>
      <c r="B62" s="27" t="s">
        <v>288</v>
      </c>
      <c r="C62" s="7"/>
      <c r="D62" s="10" t="str">
        <f t="shared" si="1"/>
        <v/>
      </c>
      <c r="E62" s="7"/>
      <c r="F62" s="12"/>
      <c r="G62" s="16"/>
      <c r="H62" s="28"/>
      <c r="I62" s="28" t="s">
        <v>308</v>
      </c>
      <c r="J62" s="7"/>
      <c r="K62" s="7"/>
      <c r="L62" s="7"/>
      <c r="M62" s="7"/>
      <c r="N62" s="7"/>
      <c r="O62" s="7"/>
      <c r="P62" s="7"/>
      <c r="Q62" s="11"/>
    </row>
    <row r="63" ht="14.25" customHeight="1">
      <c r="A63" s="6">
        <v>62.0</v>
      </c>
      <c r="B63" s="29" t="s">
        <v>309</v>
      </c>
      <c r="C63" s="7"/>
      <c r="D63" s="10" t="str">
        <f t="shared" si="1"/>
        <v/>
      </c>
      <c r="E63" s="7"/>
      <c r="F63" s="12" t="s">
        <v>310</v>
      </c>
      <c r="G63" s="12"/>
      <c r="H63" s="12"/>
      <c r="I63" s="12" t="s">
        <v>311</v>
      </c>
      <c r="J63" s="7"/>
      <c r="K63" s="7"/>
      <c r="L63" s="7"/>
      <c r="M63" s="7"/>
      <c r="N63" s="7"/>
      <c r="O63" s="7"/>
      <c r="P63" s="7"/>
      <c r="Q63" s="11"/>
    </row>
    <row r="64" ht="14.25" customHeight="1">
      <c r="A64" s="6">
        <v>63.0</v>
      </c>
      <c r="B64" s="29" t="s">
        <v>312</v>
      </c>
      <c r="C64" s="7"/>
      <c r="D64" s="10" t="str">
        <f t="shared" si="1"/>
        <v/>
      </c>
      <c r="E64" s="7"/>
      <c r="F64" s="12" t="s">
        <v>313</v>
      </c>
      <c r="G64" s="12"/>
      <c r="H64" s="12"/>
      <c r="I64" s="12" t="s">
        <v>314</v>
      </c>
      <c r="J64" s="7"/>
      <c r="K64" s="7"/>
      <c r="L64" s="7"/>
      <c r="M64" s="7"/>
      <c r="N64" s="7"/>
      <c r="O64" s="7"/>
      <c r="P64" s="7"/>
      <c r="Q64" s="11"/>
    </row>
    <row r="65" ht="14.25" customHeight="1">
      <c r="A65" s="7">
        <v>64.0</v>
      </c>
      <c r="B65" s="29" t="s">
        <v>315</v>
      </c>
      <c r="C65" s="7"/>
      <c r="D65" s="10" t="str">
        <f t="shared" si="1"/>
        <v/>
      </c>
      <c r="E65" s="7"/>
      <c r="F65" s="12" t="s">
        <v>316</v>
      </c>
      <c r="G65" s="12"/>
      <c r="H65" s="12"/>
      <c r="I65" s="12" t="s">
        <v>317</v>
      </c>
      <c r="J65" s="7"/>
      <c r="K65" s="7"/>
      <c r="L65" s="7"/>
      <c r="M65" s="7"/>
      <c r="N65" s="7"/>
      <c r="O65" s="7"/>
      <c r="P65" s="7"/>
      <c r="Q65" s="11"/>
    </row>
    <row r="66" ht="14.25" customHeight="1">
      <c r="A66" s="7">
        <v>65.0</v>
      </c>
      <c r="B66" s="30" t="s">
        <v>318</v>
      </c>
      <c r="C66" s="7"/>
      <c r="D66" s="10" t="str">
        <f t="shared" si="1"/>
        <v/>
      </c>
      <c r="E66" s="7"/>
      <c r="F66" s="11"/>
      <c r="G66" s="12"/>
      <c r="H66" s="12"/>
      <c r="I66" s="12" t="s">
        <v>319</v>
      </c>
      <c r="J66" s="7"/>
      <c r="K66" s="7"/>
      <c r="L66" s="7"/>
      <c r="M66" s="7"/>
      <c r="N66" s="7"/>
      <c r="O66" s="7"/>
      <c r="P66" s="7"/>
      <c r="Q66" s="11"/>
    </row>
    <row r="67" ht="14.25" customHeight="1">
      <c r="A67" s="7">
        <v>66.0</v>
      </c>
      <c r="B67" s="30" t="s">
        <v>320</v>
      </c>
      <c r="C67" s="7"/>
      <c r="D67" s="10" t="str">
        <f t="shared" si="1"/>
        <v/>
      </c>
      <c r="E67" s="7"/>
      <c r="F67" s="12" t="s">
        <v>321</v>
      </c>
      <c r="G67" s="11"/>
      <c r="H67" s="11"/>
      <c r="I67" s="12" t="s">
        <v>321</v>
      </c>
      <c r="J67" s="7"/>
      <c r="K67" s="7"/>
      <c r="L67" s="7"/>
      <c r="M67" s="7"/>
      <c r="N67" s="7"/>
      <c r="O67" s="7"/>
      <c r="P67" s="7"/>
      <c r="Q67" s="11"/>
    </row>
    <row r="68" ht="14.25" customHeight="1">
      <c r="A68" s="7">
        <v>67.0</v>
      </c>
      <c r="B68" s="30" t="s">
        <v>322</v>
      </c>
      <c r="C68" s="7"/>
      <c r="D68" s="10" t="str">
        <f t="shared" si="1"/>
        <v/>
      </c>
      <c r="E68" s="7"/>
      <c r="F68" s="12" t="s">
        <v>323</v>
      </c>
      <c r="G68" s="11"/>
      <c r="H68" s="11"/>
      <c r="I68" s="12" t="s">
        <v>323</v>
      </c>
      <c r="J68" s="7"/>
      <c r="K68" s="7"/>
      <c r="L68" s="7"/>
      <c r="M68" s="7"/>
      <c r="N68" s="7"/>
      <c r="O68" s="7"/>
      <c r="P68" s="7"/>
      <c r="Q68" s="11"/>
    </row>
    <row r="69" ht="14.25" customHeight="1">
      <c r="A69" s="7">
        <v>68.0</v>
      </c>
      <c r="B69" s="29" t="s">
        <v>324</v>
      </c>
      <c r="C69" s="7"/>
      <c r="D69" s="31" t="s">
        <v>325</v>
      </c>
      <c r="E69" s="7"/>
      <c r="F69" s="12" t="s">
        <v>326</v>
      </c>
      <c r="G69" s="11"/>
      <c r="H69" s="11"/>
      <c r="I69" s="12" t="s">
        <v>327</v>
      </c>
      <c r="J69" s="7"/>
      <c r="K69" s="7"/>
      <c r="L69" s="7"/>
      <c r="M69" s="7"/>
      <c r="N69" s="7"/>
      <c r="O69" s="7"/>
      <c r="P69" s="7"/>
      <c r="Q69" s="11"/>
    </row>
    <row r="70" ht="14.25" customHeight="1">
      <c r="A70" s="7">
        <v>69.0</v>
      </c>
      <c r="B70" s="29" t="s">
        <v>328</v>
      </c>
      <c r="C70" s="7"/>
      <c r="D70" s="31" t="s">
        <v>329</v>
      </c>
      <c r="E70" s="7"/>
      <c r="F70" s="32" t="s">
        <v>330</v>
      </c>
      <c r="G70" s="12"/>
      <c r="H70" s="12"/>
      <c r="I70" s="12" t="s">
        <v>331</v>
      </c>
      <c r="J70" s="7"/>
      <c r="K70" s="7"/>
      <c r="L70" s="7"/>
      <c r="M70" s="7"/>
      <c r="N70" s="7"/>
      <c r="O70" s="7"/>
      <c r="P70" s="7"/>
      <c r="Q70" s="11"/>
    </row>
    <row r="71" ht="14.25" customHeight="1">
      <c r="A71" s="7">
        <v>64.0</v>
      </c>
      <c r="B71" s="29" t="s">
        <v>332</v>
      </c>
      <c r="C71" s="7"/>
      <c r="D71" s="31" t="s">
        <v>333</v>
      </c>
      <c r="E71" s="7"/>
      <c r="F71" s="32" t="s">
        <v>334</v>
      </c>
      <c r="G71" s="12"/>
      <c r="H71" s="12"/>
      <c r="I71" s="12" t="s">
        <v>335</v>
      </c>
      <c r="J71" s="7"/>
      <c r="K71" s="7"/>
      <c r="L71" s="7"/>
      <c r="M71" s="7"/>
      <c r="N71" s="7"/>
      <c r="O71" s="7"/>
      <c r="P71" s="7"/>
      <c r="Q71" s="11"/>
    </row>
    <row r="72" ht="14.25" customHeight="1">
      <c r="A72" s="7">
        <v>65.0</v>
      </c>
      <c r="B72" s="29" t="s">
        <v>336</v>
      </c>
      <c r="C72" s="7"/>
      <c r="D72" s="31" t="s">
        <v>337</v>
      </c>
      <c r="E72" s="7"/>
      <c r="F72" s="32" t="s">
        <v>338</v>
      </c>
      <c r="G72" s="12"/>
      <c r="H72" s="12"/>
      <c r="I72" s="12" t="s">
        <v>339</v>
      </c>
      <c r="J72" s="7"/>
      <c r="K72" s="7"/>
      <c r="L72" s="7"/>
      <c r="M72" s="7"/>
      <c r="N72" s="7"/>
      <c r="O72" s="7"/>
      <c r="P72" s="7"/>
      <c r="Q72" s="11"/>
    </row>
    <row r="73" ht="14.25" customHeight="1">
      <c r="A73" s="7">
        <v>66.0</v>
      </c>
      <c r="B73" s="29" t="s">
        <v>340</v>
      </c>
      <c r="C73" s="7"/>
      <c r="D73" s="31" t="s">
        <v>341</v>
      </c>
      <c r="E73" s="7"/>
      <c r="F73" s="32" t="s">
        <v>342</v>
      </c>
      <c r="G73" s="12"/>
      <c r="H73" s="12"/>
      <c r="I73" s="12" t="s">
        <v>343</v>
      </c>
      <c r="J73" s="26" t="s">
        <v>344</v>
      </c>
      <c r="K73" s="7"/>
      <c r="L73" s="7"/>
      <c r="M73" s="7"/>
      <c r="N73" s="7"/>
      <c r="O73" s="7"/>
      <c r="P73" s="7"/>
      <c r="Q73" s="11"/>
    </row>
    <row r="74" ht="14.25" customHeight="1">
      <c r="A74" s="7">
        <v>67.0</v>
      </c>
      <c r="B74" s="29" t="s">
        <v>345</v>
      </c>
      <c r="C74" s="7"/>
      <c r="D74" s="31" t="s">
        <v>346</v>
      </c>
      <c r="E74" s="7"/>
      <c r="F74" s="32" t="s">
        <v>347</v>
      </c>
      <c r="G74" s="12"/>
      <c r="H74" s="12"/>
      <c r="I74" s="12" t="s">
        <v>348</v>
      </c>
      <c r="J74" s="7"/>
      <c r="K74" s="7"/>
      <c r="L74" s="7"/>
      <c r="M74" s="7"/>
      <c r="N74" s="7"/>
      <c r="O74" s="7"/>
      <c r="P74" s="7"/>
      <c r="Q74" s="11"/>
    </row>
    <row r="75" ht="14.25" customHeight="1">
      <c r="A75" s="7">
        <v>68.0</v>
      </c>
      <c r="B75" s="29" t="s">
        <v>349</v>
      </c>
      <c r="C75" s="7"/>
      <c r="D75" s="31" t="s">
        <v>350</v>
      </c>
      <c r="E75" s="7"/>
      <c r="F75" s="32" t="s">
        <v>351</v>
      </c>
      <c r="G75" s="12"/>
      <c r="H75" s="12"/>
      <c r="I75" s="12" t="s">
        <v>352</v>
      </c>
      <c r="J75" s="7"/>
      <c r="K75" s="7"/>
      <c r="L75" s="7"/>
      <c r="M75" s="7"/>
      <c r="N75" s="7"/>
      <c r="O75" s="7"/>
      <c r="P75" s="7"/>
      <c r="Q75" s="11"/>
    </row>
    <row r="76" ht="14.25" customHeight="1">
      <c r="A76" s="7">
        <v>69.0</v>
      </c>
      <c r="B76" s="29" t="s">
        <v>353</v>
      </c>
      <c r="C76" s="7"/>
      <c r="D76" s="31" t="s">
        <v>354</v>
      </c>
      <c r="E76" s="7"/>
      <c r="F76" s="32" t="s">
        <v>355</v>
      </c>
      <c r="G76" s="12"/>
      <c r="H76" s="12"/>
      <c r="I76" s="12" t="s">
        <v>352</v>
      </c>
      <c r="J76" s="7"/>
      <c r="K76" s="7"/>
      <c r="L76" s="7"/>
      <c r="M76" s="7"/>
      <c r="N76" s="7"/>
      <c r="O76" s="7"/>
      <c r="P76" s="7"/>
      <c r="Q76" s="11"/>
    </row>
    <row r="77" ht="14.25" customHeight="1">
      <c r="A77" s="33"/>
      <c r="B77" s="34"/>
      <c r="C77" s="33"/>
      <c r="D77" s="35" t="s">
        <v>356</v>
      </c>
      <c r="E77" s="33"/>
      <c r="F77" s="36"/>
      <c r="G77" s="37"/>
      <c r="H77" s="37"/>
      <c r="I77" s="37"/>
      <c r="J77" s="33"/>
      <c r="K77" s="33"/>
      <c r="L77" s="33"/>
      <c r="M77" s="33"/>
      <c r="N77" s="33"/>
      <c r="O77" s="33"/>
      <c r="P77" s="33"/>
      <c r="Q77" s="36"/>
    </row>
    <row r="78" ht="14.25" customHeight="1">
      <c r="A78" s="33"/>
      <c r="B78" s="34"/>
      <c r="C78" s="33"/>
      <c r="D78" s="3" t="s">
        <v>357</v>
      </c>
      <c r="E78" s="4"/>
      <c r="F78" s="5" t="s">
        <v>358</v>
      </c>
      <c r="G78" s="37"/>
      <c r="H78" s="37"/>
      <c r="I78" s="37"/>
      <c r="J78" s="33"/>
      <c r="K78" s="33"/>
      <c r="L78" s="33"/>
      <c r="M78" s="33"/>
      <c r="N78" s="33"/>
      <c r="O78" s="33"/>
      <c r="P78" s="33"/>
      <c r="Q78" s="36"/>
    </row>
    <row r="79" ht="14.25" customHeight="1">
      <c r="A79" s="33"/>
      <c r="B79" s="34"/>
      <c r="C79" s="33"/>
      <c r="D79" s="26" t="s">
        <v>359</v>
      </c>
      <c r="E79" s="4"/>
      <c r="F79" s="5" t="s">
        <v>360</v>
      </c>
      <c r="G79" s="38"/>
      <c r="H79" s="38"/>
      <c r="I79" s="39"/>
      <c r="J79" s="33"/>
      <c r="K79" s="33"/>
      <c r="L79" s="33"/>
      <c r="M79" s="33"/>
      <c r="N79" s="33"/>
      <c r="O79" s="33"/>
      <c r="P79" s="33"/>
      <c r="Q79" s="36"/>
    </row>
    <row r="80" ht="14.25" customHeight="1">
      <c r="A80" s="33"/>
      <c r="B80" s="34"/>
      <c r="C80" s="33"/>
      <c r="D80" s="29"/>
      <c r="E80" s="21"/>
      <c r="F80" s="5" t="s">
        <v>361</v>
      </c>
      <c r="G80" s="38"/>
      <c r="H80" s="38"/>
      <c r="I80" s="39"/>
      <c r="J80" s="33"/>
      <c r="K80" s="33"/>
      <c r="L80" s="33"/>
      <c r="M80" s="33"/>
      <c r="N80" s="33"/>
      <c r="O80" s="33"/>
      <c r="P80" s="33"/>
      <c r="Q80" s="36"/>
    </row>
    <row r="81" ht="14.25" customHeight="1">
      <c r="A81" s="33"/>
      <c r="B81" s="34"/>
      <c r="C81" s="33"/>
      <c r="D81" s="27"/>
      <c r="E81" s="21"/>
      <c r="F81" s="5" t="s">
        <v>362</v>
      </c>
      <c r="G81" s="38"/>
      <c r="H81" s="38"/>
      <c r="I81" s="39"/>
      <c r="J81" s="33"/>
      <c r="K81" s="33"/>
      <c r="L81" s="33"/>
      <c r="M81" s="33"/>
      <c r="N81" s="33"/>
      <c r="O81" s="33"/>
      <c r="P81" s="33"/>
      <c r="Q81" s="36"/>
    </row>
    <row r="82" ht="14.25" customHeight="1">
      <c r="A82" s="33"/>
      <c r="B82" s="34"/>
      <c r="C82" s="33"/>
      <c r="D82" s="40"/>
      <c r="E82" s="21"/>
      <c r="F82" s="41"/>
      <c r="G82" s="38"/>
      <c r="H82" s="38"/>
      <c r="I82" s="39"/>
      <c r="J82" s="33"/>
      <c r="K82" s="33"/>
      <c r="L82" s="33"/>
      <c r="M82" s="33"/>
      <c r="N82" s="33"/>
      <c r="O82" s="33"/>
      <c r="P82" s="33"/>
      <c r="Q82" s="36"/>
    </row>
  </sheetData>
  <autoFilter ref="$A$1:$P$76"/>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41.43"/>
    <col customWidth="1" min="3" max="3" width="148.86"/>
    <col customWidth="1" min="4" max="4" width="19.57"/>
    <col customWidth="1" min="5" max="5" width="56.71"/>
  </cols>
  <sheetData>
    <row r="1">
      <c r="A1" s="42" t="s">
        <v>363</v>
      </c>
      <c r="B1" s="42" t="s">
        <v>364</v>
      </c>
      <c r="C1" s="43" t="s">
        <v>365</v>
      </c>
      <c r="D1" s="44" t="s">
        <v>366</v>
      </c>
      <c r="E1" s="44" t="s">
        <v>367</v>
      </c>
    </row>
    <row r="2">
      <c r="A2" s="45" t="s">
        <v>93</v>
      </c>
      <c r="B2" s="46" t="s">
        <v>368</v>
      </c>
      <c r="C2" s="47" t="s">
        <v>369</v>
      </c>
      <c r="D2" s="48" t="s">
        <v>370</v>
      </c>
      <c r="E2" s="49"/>
    </row>
    <row r="3">
      <c r="A3" s="50"/>
      <c r="B3" s="51" t="s">
        <v>371</v>
      </c>
      <c r="C3" s="52" t="s">
        <v>372</v>
      </c>
      <c r="D3" s="53"/>
      <c r="E3" s="49"/>
    </row>
    <row r="4">
      <c r="A4" s="54"/>
      <c r="B4" s="55" t="s">
        <v>373</v>
      </c>
      <c r="C4" s="56" t="s">
        <v>374</v>
      </c>
      <c r="D4" s="57" t="s">
        <v>375</v>
      </c>
      <c r="E4" s="58" t="s">
        <v>376</v>
      </c>
    </row>
    <row r="5">
      <c r="A5" s="59" t="s">
        <v>101</v>
      </c>
      <c r="B5" s="55" t="s">
        <v>377</v>
      </c>
      <c r="C5" s="56" t="s">
        <v>378</v>
      </c>
      <c r="D5" s="57" t="s">
        <v>375</v>
      </c>
      <c r="E5" s="49"/>
    </row>
    <row r="6">
      <c r="A6" s="50"/>
      <c r="B6" s="60" t="s">
        <v>379</v>
      </c>
      <c r="C6" s="61"/>
      <c r="D6" s="44" t="s">
        <v>380</v>
      </c>
      <c r="E6" s="49"/>
    </row>
    <row r="7">
      <c r="A7" s="50"/>
      <c r="B7" s="60" t="s">
        <v>381</v>
      </c>
      <c r="C7" s="43" t="s">
        <v>382</v>
      </c>
      <c r="D7" s="44" t="s">
        <v>380</v>
      </c>
      <c r="E7" s="49"/>
    </row>
    <row r="8">
      <c r="A8" s="50"/>
      <c r="B8" s="60" t="s">
        <v>383</v>
      </c>
      <c r="C8" s="43" t="s">
        <v>384</v>
      </c>
      <c r="D8" s="44" t="s">
        <v>380</v>
      </c>
      <c r="E8" s="49"/>
    </row>
    <row r="9">
      <c r="A9" s="50"/>
      <c r="B9" s="60" t="s">
        <v>385</v>
      </c>
      <c r="C9" s="43" t="s">
        <v>386</v>
      </c>
      <c r="D9" s="44" t="s">
        <v>380</v>
      </c>
      <c r="E9" s="49"/>
    </row>
    <row r="10">
      <c r="A10" s="50"/>
      <c r="B10" s="60" t="s">
        <v>387</v>
      </c>
      <c r="C10" s="43" t="s">
        <v>388</v>
      </c>
      <c r="D10" s="44" t="s">
        <v>380</v>
      </c>
      <c r="E10" s="49"/>
    </row>
    <row r="11">
      <c r="A11" s="50"/>
      <c r="B11" s="60" t="s">
        <v>389</v>
      </c>
      <c r="C11" s="43" t="s">
        <v>390</v>
      </c>
      <c r="D11" s="44" t="s">
        <v>380</v>
      </c>
      <c r="E11" s="49"/>
    </row>
    <row r="12">
      <c r="A12" s="50"/>
      <c r="B12" s="55" t="s">
        <v>391</v>
      </c>
      <c r="C12" s="62"/>
      <c r="D12" s="57" t="s">
        <v>380</v>
      </c>
      <c r="E12" s="49"/>
    </row>
    <row r="13">
      <c r="A13" s="50"/>
      <c r="B13" s="55" t="s">
        <v>392</v>
      </c>
      <c r="C13" s="56" t="s">
        <v>393</v>
      </c>
      <c r="D13" s="57" t="s">
        <v>380</v>
      </c>
      <c r="E13" s="49"/>
    </row>
    <row r="14">
      <c r="A14" s="50"/>
      <c r="B14" s="60" t="s">
        <v>394</v>
      </c>
      <c r="C14" s="43" t="s">
        <v>395</v>
      </c>
      <c r="D14" s="44" t="s">
        <v>380</v>
      </c>
      <c r="E14" s="49"/>
    </row>
    <row r="15">
      <c r="A15" s="50"/>
      <c r="B15" s="60" t="s">
        <v>396</v>
      </c>
      <c r="C15" s="63" t="s">
        <v>397</v>
      </c>
      <c r="D15" s="44" t="s">
        <v>380</v>
      </c>
      <c r="E15" s="49"/>
    </row>
    <row r="16">
      <c r="A16" s="50"/>
      <c r="B16" s="46" t="s">
        <v>398</v>
      </c>
      <c r="C16" s="64" t="s">
        <v>399</v>
      </c>
      <c r="D16" s="48" t="s">
        <v>370</v>
      </c>
      <c r="E16" s="44" t="s">
        <v>400</v>
      </c>
    </row>
    <row r="17">
      <c r="A17" s="50"/>
      <c r="B17" s="60" t="s">
        <v>401</v>
      </c>
      <c r="C17" s="43" t="s">
        <v>402</v>
      </c>
      <c r="D17" s="44" t="s">
        <v>380</v>
      </c>
      <c r="E17" s="49"/>
    </row>
    <row r="18">
      <c r="A18" s="50"/>
      <c r="B18" s="60" t="s">
        <v>403</v>
      </c>
      <c r="C18" s="43" t="s">
        <v>404</v>
      </c>
      <c r="D18" s="44" t="s">
        <v>380</v>
      </c>
      <c r="E18" s="49"/>
    </row>
    <row r="19" ht="24.0" customHeight="1">
      <c r="A19" s="50"/>
      <c r="B19" s="60" t="s">
        <v>405</v>
      </c>
      <c r="C19" s="65" t="s">
        <v>406</v>
      </c>
      <c r="D19" s="44" t="s">
        <v>380</v>
      </c>
      <c r="E19" s="49"/>
    </row>
    <row r="20">
      <c r="A20" s="54"/>
      <c r="B20" s="66" t="s">
        <v>407</v>
      </c>
      <c r="C20" s="67" t="s">
        <v>408</v>
      </c>
      <c r="D20" s="68" t="s">
        <v>380</v>
      </c>
      <c r="E20" s="44" t="s">
        <v>409</v>
      </c>
    </row>
    <row r="21">
      <c r="A21" s="59" t="s">
        <v>120</v>
      </c>
      <c r="B21" s="44" t="s">
        <v>410</v>
      </c>
      <c r="C21" s="69" t="s">
        <v>411</v>
      </c>
      <c r="D21" s="49"/>
      <c r="E21" s="49"/>
    </row>
    <row r="22">
      <c r="A22" s="50"/>
      <c r="B22" s="44" t="s">
        <v>412</v>
      </c>
      <c r="C22" s="69" t="s">
        <v>413</v>
      </c>
      <c r="D22" s="49"/>
      <c r="E22" s="49"/>
    </row>
    <row r="23">
      <c r="A23" s="50"/>
      <c r="B23" s="44" t="s">
        <v>414</v>
      </c>
      <c r="C23" s="69" t="s">
        <v>415</v>
      </c>
      <c r="D23" s="49"/>
      <c r="E23" s="49"/>
    </row>
    <row r="24">
      <c r="A24" s="50"/>
      <c r="B24" s="44" t="s">
        <v>416</v>
      </c>
      <c r="C24" s="69" t="s">
        <v>417</v>
      </c>
      <c r="D24" s="49"/>
      <c r="E24" s="49"/>
    </row>
    <row r="25">
      <c r="A25" s="50"/>
      <c r="B25" s="44" t="s">
        <v>418</v>
      </c>
      <c r="C25" s="58" t="s">
        <v>419</v>
      </c>
      <c r="D25" s="49"/>
      <c r="E25" s="49"/>
    </row>
    <row r="26">
      <c r="A26" s="50"/>
      <c r="B26" s="44" t="s">
        <v>420</v>
      </c>
      <c r="C26" s="69" t="s">
        <v>421</v>
      </c>
      <c r="D26" s="49"/>
      <c r="E26" s="49"/>
    </row>
    <row r="27">
      <c r="A27" s="50"/>
      <c r="B27" s="44" t="s">
        <v>422</v>
      </c>
      <c r="C27" s="58" t="s">
        <v>423</v>
      </c>
      <c r="D27" s="49"/>
      <c r="E27" s="49"/>
    </row>
    <row r="28">
      <c r="A28" s="50"/>
      <c r="B28" s="44" t="s">
        <v>424</v>
      </c>
      <c r="C28" s="69" t="s">
        <v>425</v>
      </c>
      <c r="D28" s="49"/>
      <c r="E28" s="49"/>
    </row>
    <row r="29">
      <c r="A29" s="50"/>
      <c r="B29" s="44" t="s">
        <v>426</v>
      </c>
      <c r="C29" s="58" t="s">
        <v>427</v>
      </c>
      <c r="D29" s="49"/>
      <c r="E29" s="49"/>
    </row>
    <row r="30">
      <c r="A30" s="50"/>
      <c r="B30" s="44" t="s">
        <v>428</v>
      </c>
      <c r="C30" s="69" t="s">
        <v>429</v>
      </c>
      <c r="D30" s="49"/>
      <c r="E30" s="49"/>
    </row>
    <row r="31">
      <c r="A31" s="50"/>
      <c r="B31" s="44" t="s">
        <v>430</v>
      </c>
      <c r="C31" s="69" t="s">
        <v>431</v>
      </c>
      <c r="D31" s="49"/>
      <c r="E31" s="49"/>
    </row>
    <row r="32">
      <c r="A32" s="50"/>
      <c r="B32" s="44" t="s">
        <v>432</v>
      </c>
      <c r="C32" s="69" t="s">
        <v>433</v>
      </c>
      <c r="D32" s="49"/>
      <c r="E32" s="49"/>
    </row>
    <row r="33">
      <c r="A33" s="50"/>
      <c r="B33" s="44" t="s">
        <v>434</v>
      </c>
      <c r="C33" s="69" t="s">
        <v>435</v>
      </c>
      <c r="D33" s="49"/>
      <c r="E33" s="49"/>
    </row>
    <row r="34">
      <c r="A34" s="50"/>
      <c r="B34" s="44" t="s">
        <v>436</v>
      </c>
      <c r="C34" s="69" t="s">
        <v>437</v>
      </c>
      <c r="D34" s="49"/>
      <c r="E34" s="49"/>
    </row>
    <row r="35">
      <c r="A35" s="50"/>
      <c r="B35" s="44" t="s">
        <v>438</v>
      </c>
      <c r="C35" s="58" t="s">
        <v>439</v>
      </c>
      <c r="D35" s="49"/>
      <c r="E35" s="49"/>
    </row>
    <row r="36">
      <c r="A36" s="50"/>
      <c r="B36" s="44" t="s">
        <v>440</v>
      </c>
      <c r="C36" s="69" t="s">
        <v>441</v>
      </c>
      <c r="D36" s="49"/>
      <c r="E36" s="49"/>
    </row>
    <row r="37">
      <c r="A37" s="50"/>
      <c r="B37" s="44" t="s">
        <v>442</v>
      </c>
      <c r="C37" s="69" t="s">
        <v>443</v>
      </c>
      <c r="D37" s="49"/>
      <c r="E37" s="49"/>
    </row>
    <row r="38">
      <c r="A38" s="50"/>
      <c r="B38" s="44" t="s">
        <v>444</v>
      </c>
      <c r="C38" s="69" t="s">
        <v>445</v>
      </c>
      <c r="D38" s="49"/>
      <c r="E38" s="49"/>
    </row>
    <row r="39">
      <c r="A39" s="50"/>
      <c r="B39" s="44" t="s">
        <v>446</v>
      </c>
      <c r="C39" s="69" t="s">
        <v>447</v>
      </c>
      <c r="D39" s="49"/>
      <c r="E39" s="49"/>
    </row>
    <row r="40">
      <c r="A40" s="50"/>
      <c r="B40" s="44" t="s">
        <v>448</v>
      </c>
      <c r="C40" s="69" t="s">
        <v>449</v>
      </c>
      <c r="D40" s="49"/>
      <c r="E40" s="49"/>
    </row>
    <row r="41" ht="36.0" customHeight="1">
      <c r="A41" s="54"/>
      <c r="B41" s="44" t="s">
        <v>450</v>
      </c>
      <c r="C41" s="69" t="s">
        <v>451</v>
      </c>
      <c r="D41" s="49"/>
      <c r="E41" s="49"/>
    </row>
    <row r="42">
      <c r="A42" s="59" t="s">
        <v>452</v>
      </c>
      <c r="B42" s="44" t="s">
        <v>453</v>
      </c>
      <c r="C42" s="49"/>
      <c r="D42" s="49"/>
      <c r="E42" s="49"/>
    </row>
    <row r="43">
      <c r="A43" s="50"/>
      <c r="B43" s="44" t="s">
        <v>454</v>
      </c>
      <c r="C43" s="70"/>
      <c r="D43" s="49"/>
      <c r="E43" s="49"/>
    </row>
    <row r="44">
      <c r="A44" s="50"/>
      <c r="B44" s="44" t="s">
        <v>455</v>
      </c>
      <c r="C44" s="70"/>
      <c r="D44" s="49"/>
      <c r="E44" s="49"/>
    </row>
    <row r="45">
      <c r="A45" s="50"/>
      <c r="B45" s="44" t="s">
        <v>456</v>
      </c>
      <c r="C45" s="49"/>
      <c r="D45" s="49"/>
      <c r="E45" s="49"/>
    </row>
    <row r="46">
      <c r="A46" s="50"/>
      <c r="B46" s="44" t="s">
        <v>457</v>
      </c>
      <c r="C46" s="70"/>
      <c r="D46" s="49"/>
      <c r="E46" s="49"/>
    </row>
    <row r="47">
      <c r="A47" s="50"/>
      <c r="B47" s="44" t="s">
        <v>458</v>
      </c>
      <c r="C47" s="70"/>
      <c r="D47" s="49"/>
      <c r="E47" s="49"/>
    </row>
    <row r="48">
      <c r="A48" s="50"/>
      <c r="B48" s="44" t="s">
        <v>459</v>
      </c>
      <c r="C48" s="49"/>
      <c r="D48" s="49"/>
      <c r="E48" s="49"/>
    </row>
    <row r="49">
      <c r="A49" s="50"/>
      <c r="B49" s="44" t="s">
        <v>460</v>
      </c>
      <c r="C49" s="70"/>
      <c r="D49" s="49"/>
      <c r="E49" s="49"/>
    </row>
    <row r="50">
      <c r="A50" s="50"/>
      <c r="B50" s="44" t="s">
        <v>461</v>
      </c>
      <c r="C50" s="49"/>
      <c r="D50" s="49"/>
      <c r="E50" s="49"/>
    </row>
    <row r="51">
      <c r="A51" s="50"/>
      <c r="B51" s="44" t="s">
        <v>462</v>
      </c>
      <c r="C51" s="70"/>
      <c r="D51" s="49"/>
      <c r="E51" s="49"/>
    </row>
    <row r="52">
      <c r="A52" s="50"/>
      <c r="B52" s="44" t="s">
        <v>463</v>
      </c>
      <c r="C52" s="70"/>
      <c r="D52" s="49"/>
      <c r="E52" s="49"/>
    </row>
    <row r="53">
      <c r="A53" s="50"/>
      <c r="B53" s="44" t="s">
        <v>464</v>
      </c>
      <c r="C53" s="70"/>
      <c r="D53" s="49"/>
      <c r="E53" s="49"/>
    </row>
    <row r="54">
      <c r="A54" s="50"/>
      <c r="B54" s="44" t="s">
        <v>465</v>
      </c>
      <c r="C54" s="49"/>
      <c r="D54" s="49"/>
      <c r="E54" s="49"/>
    </row>
    <row r="55">
      <c r="A55" s="50"/>
      <c r="B55" s="44" t="s">
        <v>466</v>
      </c>
      <c r="C55" s="49"/>
      <c r="D55" s="49"/>
      <c r="E55" s="49"/>
    </row>
    <row r="56">
      <c r="A56" s="50"/>
      <c r="B56" s="44" t="s">
        <v>467</v>
      </c>
      <c r="C56" s="49"/>
      <c r="D56" s="49"/>
      <c r="E56" s="49"/>
    </row>
    <row r="57">
      <c r="A57" s="50"/>
      <c r="B57" s="44" t="s">
        <v>468</v>
      </c>
      <c r="C57" s="70"/>
      <c r="D57" s="49"/>
      <c r="E57" s="49"/>
    </row>
    <row r="58">
      <c r="A58" s="50"/>
      <c r="B58" s="44" t="s">
        <v>469</v>
      </c>
      <c r="C58" s="49"/>
      <c r="D58" s="49"/>
      <c r="E58" s="49"/>
    </row>
    <row r="59">
      <c r="A59" s="50"/>
      <c r="B59" s="44" t="s">
        <v>470</v>
      </c>
      <c r="C59" s="49"/>
      <c r="D59" s="49"/>
      <c r="E59" s="49"/>
    </row>
    <row r="60">
      <c r="A60" s="50"/>
      <c r="B60" s="44" t="s">
        <v>471</v>
      </c>
      <c r="C60" s="49"/>
      <c r="D60" s="49"/>
      <c r="E60" s="49"/>
    </row>
    <row r="61">
      <c r="A61" s="50"/>
      <c r="B61" s="71" t="s">
        <v>472</v>
      </c>
      <c r="C61" s="70"/>
      <c r="D61" s="49"/>
      <c r="E61" s="49"/>
    </row>
    <row r="62">
      <c r="A62" s="50"/>
      <c r="B62" s="44" t="s">
        <v>473</v>
      </c>
      <c r="C62" s="70"/>
      <c r="D62" s="49"/>
      <c r="E62" s="49"/>
    </row>
    <row r="63">
      <c r="A63" s="50"/>
      <c r="B63" s="44" t="s">
        <v>474</v>
      </c>
      <c r="C63" s="49"/>
      <c r="D63" s="49"/>
      <c r="E63" s="49"/>
    </row>
    <row r="64">
      <c r="A64" s="54"/>
      <c r="B64" s="44" t="s">
        <v>475</v>
      </c>
      <c r="C64" s="69"/>
      <c r="D64" s="49"/>
      <c r="E64" s="49"/>
    </row>
    <row r="65">
      <c r="A65" s="72" t="s">
        <v>476</v>
      </c>
      <c r="B65" s="73" t="s">
        <v>477</v>
      </c>
      <c r="C65" s="74"/>
      <c r="D65" s="44" t="s">
        <v>478</v>
      </c>
      <c r="E65" s="49"/>
    </row>
    <row r="66">
      <c r="A66" s="50"/>
      <c r="B66" s="73" t="s">
        <v>479</v>
      </c>
      <c r="C66" s="74"/>
      <c r="D66" s="49"/>
      <c r="E66" s="49"/>
    </row>
    <row r="67">
      <c r="A67" s="50"/>
      <c r="B67" s="73" t="s">
        <v>480</v>
      </c>
      <c r="C67" s="74"/>
      <c r="D67" s="49"/>
      <c r="E67" s="49"/>
    </row>
    <row r="68">
      <c r="A68" s="50"/>
      <c r="B68" s="73" t="s">
        <v>481</v>
      </c>
      <c r="C68" s="75" t="s">
        <v>482</v>
      </c>
      <c r="D68" s="49"/>
      <c r="E68" s="49"/>
    </row>
    <row r="69">
      <c r="A69" s="50"/>
      <c r="B69" s="73" t="s">
        <v>483</v>
      </c>
      <c r="C69" s="74"/>
      <c r="D69" s="49"/>
      <c r="E69" s="49"/>
    </row>
    <row r="70">
      <c r="A70" s="50"/>
      <c r="B70" s="73" t="s">
        <v>484</v>
      </c>
      <c r="C70" s="76"/>
      <c r="D70" s="49"/>
      <c r="E70" s="49"/>
    </row>
    <row r="71">
      <c r="A71" s="50"/>
      <c r="B71" s="73" t="s">
        <v>485</v>
      </c>
      <c r="C71" s="77" t="s">
        <v>486</v>
      </c>
      <c r="D71" s="49"/>
      <c r="E71" s="49"/>
    </row>
    <row r="72">
      <c r="A72" s="50"/>
      <c r="B72" s="73" t="s">
        <v>487</v>
      </c>
      <c r="C72" s="76"/>
      <c r="D72" s="49"/>
      <c r="E72" s="49"/>
    </row>
    <row r="73">
      <c r="A73" s="54"/>
      <c r="B73" s="73" t="s">
        <v>488</v>
      </c>
      <c r="C73" s="76" t="s">
        <v>489</v>
      </c>
      <c r="D73" s="49"/>
      <c r="E73" s="49"/>
    </row>
    <row r="74">
      <c r="C74" s="78"/>
    </row>
    <row r="75">
      <c r="C75" s="78"/>
    </row>
    <row r="76">
      <c r="C76" s="77"/>
    </row>
  </sheetData>
  <mergeCells count="5">
    <mergeCell ref="A2:A4"/>
    <mergeCell ref="A5:A20"/>
    <mergeCell ref="A21:A41"/>
    <mergeCell ref="A42:A64"/>
    <mergeCell ref="A65:A7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3.57"/>
    <col customWidth="1" min="3" max="3" width="26.29"/>
  </cols>
  <sheetData>
    <row r="1">
      <c r="A1" s="79" t="s">
        <v>490</v>
      </c>
      <c r="E1" s="80" t="s">
        <v>491</v>
      </c>
    </row>
    <row r="2">
      <c r="A2" s="81" t="s">
        <v>492</v>
      </c>
      <c r="B2" s="81" t="s">
        <v>493</v>
      </c>
      <c r="C2" s="81" t="s">
        <v>452</v>
      </c>
      <c r="D2" s="82" t="s">
        <v>494</v>
      </c>
    </row>
    <row r="3">
      <c r="A3" s="83" t="s">
        <v>495</v>
      </c>
      <c r="B3" s="83" t="s">
        <v>496</v>
      </c>
      <c r="C3" s="83" t="s">
        <v>455</v>
      </c>
      <c r="D3" s="84">
        <v>28024.0</v>
      </c>
    </row>
    <row r="4">
      <c r="A4" s="83" t="s">
        <v>495</v>
      </c>
      <c r="B4" s="83" t="s">
        <v>497</v>
      </c>
      <c r="C4" s="83" t="s">
        <v>498</v>
      </c>
      <c r="D4" s="84">
        <v>1471.0</v>
      </c>
    </row>
    <row r="5">
      <c r="A5" s="83" t="s">
        <v>495</v>
      </c>
      <c r="B5" s="83" t="s">
        <v>497</v>
      </c>
      <c r="C5" s="83" t="s">
        <v>499</v>
      </c>
      <c r="D5" s="84">
        <v>32.0</v>
      </c>
    </row>
    <row r="6">
      <c r="A6" s="85" t="s">
        <v>495</v>
      </c>
      <c r="B6" s="85" t="s">
        <v>500</v>
      </c>
      <c r="C6" s="85" t="s">
        <v>462</v>
      </c>
      <c r="D6" s="86">
        <v>1247.0</v>
      </c>
    </row>
    <row r="7">
      <c r="A7" s="83" t="s">
        <v>495</v>
      </c>
      <c r="B7" s="83" t="s">
        <v>500</v>
      </c>
      <c r="C7" s="83" t="s">
        <v>475</v>
      </c>
      <c r="D7" s="84">
        <v>3.0</v>
      </c>
    </row>
    <row r="8">
      <c r="A8" s="83" t="s">
        <v>495</v>
      </c>
      <c r="B8" s="83" t="s">
        <v>500</v>
      </c>
      <c r="C8" s="83" t="s">
        <v>501</v>
      </c>
      <c r="D8" s="84">
        <v>2.0</v>
      </c>
    </row>
    <row r="9">
      <c r="A9" s="83" t="s">
        <v>495</v>
      </c>
      <c r="B9" s="83" t="s">
        <v>500</v>
      </c>
      <c r="C9" s="83" t="s">
        <v>460</v>
      </c>
      <c r="D9" s="84">
        <v>1.0</v>
      </c>
    </row>
    <row r="10">
      <c r="A10" s="87" t="s">
        <v>502</v>
      </c>
      <c r="B10" s="87" t="s">
        <v>503</v>
      </c>
      <c r="C10" s="87" t="s">
        <v>454</v>
      </c>
      <c r="D10" s="88">
        <v>12038.0</v>
      </c>
    </row>
    <row r="11">
      <c r="A11" s="87" t="s">
        <v>502</v>
      </c>
      <c r="B11" s="87" t="s">
        <v>503</v>
      </c>
      <c r="C11" s="87" t="s">
        <v>462</v>
      </c>
      <c r="D11" s="88">
        <v>1.0</v>
      </c>
    </row>
    <row r="12">
      <c r="A12" s="87" t="s">
        <v>502</v>
      </c>
      <c r="B12" s="87" t="s">
        <v>504</v>
      </c>
      <c r="C12" s="87" t="s">
        <v>461</v>
      </c>
      <c r="D12" s="88">
        <v>41831.0</v>
      </c>
    </row>
    <row r="13">
      <c r="A13" s="87" t="s">
        <v>502</v>
      </c>
      <c r="B13" s="87" t="s">
        <v>505</v>
      </c>
      <c r="C13" s="87" t="s">
        <v>471</v>
      </c>
      <c r="D13" s="88">
        <v>11829.0</v>
      </c>
    </row>
    <row r="14">
      <c r="A14" s="89" t="s">
        <v>502</v>
      </c>
      <c r="B14" s="89" t="s">
        <v>506</v>
      </c>
      <c r="C14" s="89" t="s">
        <v>472</v>
      </c>
      <c r="D14" s="90">
        <v>99918.0</v>
      </c>
    </row>
    <row r="15">
      <c r="A15" s="89" t="s">
        <v>502</v>
      </c>
      <c r="B15" s="89" t="s">
        <v>506</v>
      </c>
      <c r="C15" s="89" t="s">
        <v>453</v>
      </c>
      <c r="D15" s="90">
        <v>56870.0</v>
      </c>
    </row>
    <row r="16">
      <c r="A16" s="87" t="s">
        <v>502</v>
      </c>
      <c r="B16" s="87" t="s">
        <v>507</v>
      </c>
      <c r="C16" s="87" t="s">
        <v>474</v>
      </c>
      <c r="D16" s="88">
        <v>28061.0</v>
      </c>
    </row>
    <row r="17">
      <c r="A17" s="87" t="s">
        <v>502</v>
      </c>
      <c r="B17" s="87" t="s">
        <v>507</v>
      </c>
      <c r="C17" s="87" t="s">
        <v>466</v>
      </c>
      <c r="D17" s="88">
        <v>70.0</v>
      </c>
    </row>
    <row r="18">
      <c r="A18" s="87" t="s">
        <v>502</v>
      </c>
      <c r="B18" s="87" t="s">
        <v>507</v>
      </c>
      <c r="C18" s="87" t="s">
        <v>470</v>
      </c>
      <c r="D18" s="88">
        <v>44.0</v>
      </c>
    </row>
    <row r="19">
      <c r="A19" s="87" t="s">
        <v>502</v>
      </c>
      <c r="B19" s="87" t="s">
        <v>507</v>
      </c>
      <c r="C19" s="87" t="s">
        <v>469</v>
      </c>
      <c r="D19" s="88">
        <v>22.0</v>
      </c>
    </row>
    <row r="20">
      <c r="A20" s="87" t="s">
        <v>502</v>
      </c>
      <c r="B20" s="87" t="s">
        <v>507</v>
      </c>
      <c r="C20" s="87" t="s">
        <v>473</v>
      </c>
      <c r="D20" s="88">
        <v>12.0</v>
      </c>
    </row>
    <row r="21">
      <c r="A21" s="87" t="s">
        <v>502</v>
      </c>
      <c r="B21" s="87" t="s">
        <v>507</v>
      </c>
      <c r="C21" s="87" t="s">
        <v>508</v>
      </c>
      <c r="D21" s="88">
        <v>3.0</v>
      </c>
    </row>
    <row r="22">
      <c r="A22" s="87" t="s">
        <v>502</v>
      </c>
      <c r="B22" s="87" t="s">
        <v>507</v>
      </c>
      <c r="C22" s="87" t="s">
        <v>468</v>
      </c>
      <c r="D22" s="88">
        <v>3.0</v>
      </c>
    </row>
    <row r="23">
      <c r="A23" s="87" t="s">
        <v>502</v>
      </c>
      <c r="B23" s="87" t="s">
        <v>509</v>
      </c>
      <c r="C23" s="87" t="s">
        <v>467</v>
      </c>
      <c r="D23" s="88">
        <v>44505.0</v>
      </c>
    </row>
    <row r="24">
      <c r="A24" s="89" t="s">
        <v>502</v>
      </c>
      <c r="B24" s="89" t="s">
        <v>510</v>
      </c>
      <c r="C24" s="89" t="s">
        <v>453</v>
      </c>
      <c r="D24" s="90">
        <v>1.0</v>
      </c>
    </row>
    <row r="25">
      <c r="A25" s="89" t="s">
        <v>502</v>
      </c>
      <c r="B25" s="89" t="s">
        <v>510</v>
      </c>
      <c r="C25" s="89" t="s">
        <v>455</v>
      </c>
      <c r="D25" s="90">
        <v>1.0</v>
      </c>
    </row>
    <row r="26">
      <c r="A26" s="91" t="s">
        <v>511</v>
      </c>
      <c r="B26" s="91" t="s">
        <v>512</v>
      </c>
      <c r="C26" s="91" t="s">
        <v>456</v>
      </c>
      <c r="D26" s="92">
        <v>148839.0</v>
      </c>
    </row>
    <row r="27">
      <c r="A27" s="91" t="s">
        <v>511</v>
      </c>
      <c r="B27" s="91" t="s">
        <v>513</v>
      </c>
      <c r="C27" s="91" t="s">
        <v>457</v>
      </c>
      <c r="D27" s="92">
        <v>33136.0</v>
      </c>
    </row>
    <row r="28">
      <c r="A28" s="91" t="s">
        <v>511</v>
      </c>
      <c r="B28" s="91" t="s">
        <v>514</v>
      </c>
      <c r="C28" s="91" t="s">
        <v>459</v>
      </c>
      <c r="D28" s="92">
        <v>2263.0</v>
      </c>
    </row>
    <row r="29">
      <c r="A29" s="91" t="s">
        <v>511</v>
      </c>
      <c r="B29" s="91" t="s">
        <v>514</v>
      </c>
      <c r="C29" s="91" t="s">
        <v>458</v>
      </c>
      <c r="D29" s="92">
        <v>83.0</v>
      </c>
    </row>
    <row r="30">
      <c r="A30" s="91" t="s">
        <v>511</v>
      </c>
      <c r="B30" s="91" t="s">
        <v>515</v>
      </c>
      <c r="C30" s="91" t="s">
        <v>463</v>
      </c>
      <c r="D30" s="92">
        <v>45023.0</v>
      </c>
    </row>
  </sheetData>
  <mergeCells count="1">
    <mergeCell ref="A1:D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14"/>
  </cols>
  <sheetData>
    <row r="1">
      <c r="A1" s="93" t="s">
        <v>329</v>
      </c>
      <c r="B1" s="93" t="s">
        <v>516</v>
      </c>
    </row>
    <row r="2">
      <c r="B2" s="94" t="s">
        <v>517</v>
      </c>
    </row>
    <row r="3">
      <c r="B3" s="94" t="s">
        <v>518</v>
      </c>
    </row>
    <row r="4">
      <c r="A4" s="93" t="s">
        <v>519</v>
      </c>
      <c r="B4" s="95" t="s">
        <v>520</v>
      </c>
    </row>
    <row r="5">
      <c r="A5" s="93" t="s">
        <v>521</v>
      </c>
      <c r="B5" s="94" t="s">
        <v>522</v>
      </c>
    </row>
    <row r="6">
      <c r="A6" s="93" t="s">
        <v>523</v>
      </c>
      <c r="B6" s="94" t="s">
        <v>524</v>
      </c>
    </row>
    <row r="7">
      <c r="A7" s="93" t="s">
        <v>525</v>
      </c>
      <c r="B7" s="94" t="s">
        <v>526</v>
      </c>
    </row>
    <row r="8">
      <c r="A8" s="93" t="s">
        <v>527</v>
      </c>
      <c r="B8" s="94" t="s">
        <v>528</v>
      </c>
    </row>
    <row r="9">
      <c r="A9" s="93" t="s">
        <v>529</v>
      </c>
      <c r="B9" s="94" t="s">
        <v>530</v>
      </c>
    </row>
    <row r="10">
      <c r="A10" s="93" t="s">
        <v>531</v>
      </c>
      <c r="B10" s="94" t="s">
        <v>532</v>
      </c>
    </row>
    <row r="11">
      <c r="B11" s="94" t="s">
        <v>533</v>
      </c>
    </row>
    <row r="12">
      <c r="A12" s="96" t="s">
        <v>534</v>
      </c>
      <c r="B12" s="94" t="s">
        <v>535</v>
      </c>
    </row>
    <row r="13">
      <c r="A13" s="97" t="s">
        <v>536</v>
      </c>
      <c r="B13" s="94" t="s">
        <v>537</v>
      </c>
    </row>
    <row r="14">
      <c r="A14" s="93" t="s">
        <v>538</v>
      </c>
      <c r="B14" s="94" t="s">
        <v>539</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location=":~:text=imputado%20del%20proceso.-,Sobreseimiento,se%20pone%20t%C3%A9rmino%20al%20procedimiento." ref="B12"/>
    <hyperlink r:id="rId12" ref="B13"/>
    <hyperlink r:id="rId13" ref="B14"/>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
    <col customWidth="1" min="2" max="2" width="89.71"/>
    <col customWidth="1" min="3" max="3" width="76.0"/>
    <col customWidth="1" min="4" max="4" width="81.57"/>
    <col customWidth="1" min="5" max="5" width="64.71"/>
  </cols>
  <sheetData>
    <row r="1">
      <c r="A1" s="98" t="s">
        <v>540</v>
      </c>
      <c r="B1" s="98" t="s">
        <v>541</v>
      </c>
      <c r="C1" s="98" t="s">
        <v>542</v>
      </c>
      <c r="D1" s="98" t="s">
        <v>543</v>
      </c>
      <c r="E1" s="98" t="s">
        <v>544</v>
      </c>
    </row>
    <row r="2">
      <c r="A2" s="93">
        <v>1.0</v>
      </c>
      <c r="B2" s="93" t="s">
        <v>545</v>
      </c>
      <c r="C2" s="93" t="s">
        <v>546</v>
      </c>
      <c r="D2" s="93" t="s">
        <v>547</v>
      </c>
    </row>
    <row r="3">
      <c r="A3" s="93">
        <v>2.0</v>
      </c>
      <c r="B3" s="93" t="s">
        <v>548</v>
      </c>
      <c r="C3" s="93" t="s">
        <v>549</v>
      </c>
      <c r="D3" s="93" t="s">
        <v>550</v>
      </c>
    </row>
    <row r="4">
      <c r="A4" s="93">
        <v>3.1</v>
      </c>
      <c r="B4" s="93" t="s">
        <v>546</v>
      </c>
      <c r="C4" s="93" t="s">
        <v>551</v>
      </c>
      <c r="D4" s="93" t="s">
        <v>550</v>
      </c>
    </row>
    <row r="5">
      <c r="A5" s="93">
        <v>3.2</v>
      </c>
      <c r="B5" s="93" t="s">
        <v>546</v>
      </c>
      <c r="C5" s="93" t="s">
        <v>552</v>
      </c>
      <c r="D5" s="93" t="s">
        <v>550</v>
      </c>
    </row>
    <row r="6">
      <c r="A6" s="93">
        <v>4.0</v>
      </c>
    </row>
    <row r="7">
      <c r="A7" s="93">
        <v>5.0</v>
      </c>
    </row>
    <row r="13">
      <c r="C13" s="9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0" t="s">
        <v>553</v>
      </c>
    </row>
    <row r="2">
      <c r="A2" s="93" t="s">
        <v>554</v>
      </c>
    </row>
    <row r="3">
      <c r="A3" s="100" t="s">
        <v>555</v>
      </c>
    </row>
    <row r="4">
      <c r="A4" s="101" t="s">
        <v>556</v>
      </c>
    </row>
    <row r="5">
      <c r="A5" s="93" t="s">
        <v>557</v>
      </c>
    </row>
    <row r="6">
      <c r="A6" s="93" t="s">
        <v>558</v>
      </c>
    </row>
    <row r="12">
      <c r="A12" s="93" t="s">
        <v>559</v>
      </c>
    </row>
    <row r="13">
      <c r="A13" s="93" t="s">
        <v>560</v>
      </c>
    </row>
    <row r="14">
      <c r="A14" s="93" t="s">
        <v>561</v>
      </c>
    </row>
    <row r="15">
      <c r="A15" s="93" t="s">
        <v>562</v>
      </c>
    </row>
    <row r="16">
      <c r="A16" s="93" t="s">
        <v>563</v>
      </c>
    </row>
    <row r="17">
      <c r="A17" s="93" t="s">
        <v>564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86"/>
  </cols>
  <sheetData>
    <row r="1">
      <c r="A1" s="93" t="s">
        <v>565</v>
      </c>
      <c r="B1" s="93" t="s">
        <v>566</v>
      </c>
    </row>
    <row r="2">
      <c r="A2" s="93" t="s">
        <v>567</v>
      </c>
      <c r="B2" s="93" t="s">
        <v>568</v>
      </c>
    </row>
    <row r="3">
      <c r="A3" s="97" t="s">
        <v>569</v>
      </c>
      <c r="B3" s="93" t="s">
        <v>570</v>
      </c>
    </row>
    <row r="4">
      <c r="A4" s="93" t="s">
        <v>571</v>
      </c>
      <c r="B4" s="93" t="s">
        <v>566</v>
      </c>
    </row>
    <row r="5">
      <c r="A5" s="93" t="s">
        <v>572</v>
      </c>
      <c r="B5" s="93" t="s">
        <v>566</v>
      </c>
    </row>
    <row r="9">
      <c r="A9" s="57" t="s">
        <v>573</v>
      </c>
      <c r="B9" s="44" t="s">
        <v>574</v>
      </c>
      <c r="C9" s="49"/>
    </row>
    <row r="10">
      <c r="A10" s="44" t="s">
        <v>575</v>
      </c>
      <c r="B10" s="44" t="s">
        <v>576</v>
      </c>
      <c r="C10" s="44" t="s">
        <v>577</v>
      </c>
    </row>
    <row r="11">
      <c r="A11" s="49"/>
      <c r="B11" s="49"/>
      <c r="C11" s="49"/>
    </row>
    <row r="12">
      <c r="A12" s="44" t="s">
        <v>578</v>
      </c>
      <c r="B12" s="44" t="s">
        <v>579</v>
      </c>
      <c r="C12" s="70">
        <v>49760.0</v>
      </c>
    </row>
    <row r="13">
      <c r="A13" s="44" t="s">
        <v>580</v>
      </c>
      <c r="B13" s="44" t="s">
        <v>581</v>
      </c>
      <c r="C13" s="70">
        <v>458476.0</v>
      </c>
    </row>
    <row r="14">
      <c r="A14" s="49"/>
      <c r="B14" s="49"/>
      <c r="C14" s="49"/>
    </row>
    <row r="15">
      <c r="A15" s="44" t="s">
        <v>577</v>
      </c>
      <c r="B15" s="44" t="s">
        <v>582</v>
      </c>
      <c r="C15" s="70">
        <v>508236.0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s>
  <sheetData>
    <row r="1">
      <c r="A1" s="93" t="s">
        <v>583</v>
      </c>
      <c r="B1" s="93" t="s">
        <v>584</v>
      </c>
      <c r="C1" s="93" t="s">
        <v>585</v>
      </c>
      <c r="D1" s="93"/>
      <c r="E1" s="93" t="s">
        <v>586</v>
      </c>
      <c r="G1" s="102" t="s">
        <v>587</v>
      </c>
      <c r="H1" s="103" t="str">
        <f>IFERROR(__xludf.DUMMYFUNCTION("SUBSTITUTE(regexreplace(join("","",QUERY(A:D, ""select A where D&lt;&gt;''"")),""\s+"",""""),"","", "", "")"),"rut_enc_saf, fec_nacimiento, pais, sexo, encontrado_como_victima, encontrado_como_imputado, tipo_sujeto_vic, gls_tipo_sujeto_vic, idsujeto_victima, reg, gls_region, idrelacion, ruc, tipo_termino, agrupa_terminos, cod_delito, gls_materia, familia_delito, c"&amp;"od_mottermino, gls_mottermino, impcod_tiposujeto, gls_tipo_imputado, iddelito, fec_comision, marca_pena_44, marca_multa_45, medida_alternativa_46, clasificacion_pena_47, marca_pena_52, marca_multa_53, medida_alternativa_54, clasificacion_pena_55, imp_birt"&amp;"h_date, obs, edad_comision_imp, edad_ter_rel_imp, familia_delito_rec, sex_imp, nat_imp2, nat_imp")</f>
        <v>rut_enc_saf, fec_nacimiento, pais, sexo, encontrado_como_victima, encontrado_como_imputado, tipo_sujeto_vic, gls_tipo_sujeto_vic, idsujeto_victima, reg, gls_region, idrelacion, ruc, tipo_termino, agrupa_terminos, cod_delito, gls_materia, familia_delito, cod_mottermino, gls_mottermino, impcod_tiposujeto, gls_tipo_imputado, iddelito, fec_comision, marca_pena_44, marca_multa_45, medida_alternativa_46, clasificacion_pena_47, marca_pena_52, marca_multa_53, medida_alternativa_54, clasificacion_pena_55, imp_birth_date, obs, edad_comision_imp, edad_ter_rel_imp, familia_delito_rec, sex_imp, nat_imp2, nat_imp</v>
      </c>
      <c r="I1" s="102" t="s">
        <v>588</v>
      </c>
      <c r="J1" s="104" t="str">
        <f>IFERROR(__xludf.DUMMYFUNCTION("SUBSTITUTE(regexreplace(join("","",QUERY(A:D, ""select D where D&lt;&gt;''"")),""\s+"",""""),"","", "", "")"),"id, dateofbirth, country, sex, victim, offender_d, victim_type_n, victim_type_c, id_victim, reg, reg_c, id_relac, caseid, end_type_group, end_type, crime_code, crime_code_c, crime_code_group, end_type_2c, end_type_2, offender_type, offender_type2, offence"&amp;"_type, date_offending, s_sentence_1, s__fine_1, s_restorative_3, s_kindprison_1, s_sentence_2, s__fine_2, s_restorative_2, s_kindprison_2, dateofbirth_imp, obs, date_offending_imp, age_offending_imp, crime_code_group_rec, sex_imp, country_b, country_a")</f>
        <v>id, dateofbirth, country, sex, victim, offender_d, victim_type_n, victim_type_c, id_victim, reg, reg_c, id_relac, caseid, end_type_group, end_type, crime_code, crime_code_c, crime_code_group, end_type_2c, end_type_2, offender_type, offender_type2, offence_type, date_offending, s_sentence_1, s__fine_1, s_restorative_3, s_kindprison_1, s_sentence_2, s__fine_2, s_restorative_2, s_kindprison_2, dateofbirth_imp, obs, date_offending_imp, age_offending_imp, crime_code_group_rec, sex_imp, country_b, country_a</v>
      </c>
    </row>
    <row r="2">
      <c r="A2" s="93" t="s">
        <v>589</v>
      </c>
      <c r="B2" s="103" t="str">
        <f t="shared" ref="B2:B77" si="1">"="</f>
        <v>=</v>
      </c>
      <c r="C2" s="105" t="s">
        <v>590</v>
      </c>
      <c r="D2" s="105" t="str">
        <f t="shared" ref="D2:D77" si="2">TRIM(C2)</f>
        <v>id</v>
      </c>
      <c r="E2" s="103" t="str">
        <f t="shared" ref="E2:E77" si="3">"'"&amp;TRIM(A2)&amp;"' = '"&amp;TRIM(C2)&amp;"',"</f>
        <v>'rut_enc_saf' = 'id',</v>
      </c>
    </row>
    <row r="3">
      <c r="A3" s="93" t="s">
        <v>591</v>
      </c>
      <c r="B3" s="103" t="str">
        <f t="shared" si="1"/>
        <v>=</v>
      </c>
      <c r="C3" s="103" t="s">
        <v>592</v>
      </c>
      <c r="D3" s="105" t="str">
        <f t="shared" si="2"/>
        <v>dateofbirth</v>
      </c>
      <c r="E3" s="103" t="str">
        <f t="shared" si="3"/>
        <v>'fec_nacimiento' = 'dateofbirth',</v>
      </c>
      <c r="H3" s="106"/>
    </row>
    <row r="4">
      <c r="A4" s="93" t="s">
        <v>593</v>
      </c>
      <c r="B4" s="103" t="str">
        <f t="shared" si="1"/>
        <v>=</v>
      </c>
      <c r="C4" s="103" t="s">
        <v>594</v>
      </c>
      <c r="D4" s="105" t="str">
        <f t="shared" si="2"/>
        <v>country</v>
      </c>
      <c r="E4" s="103" t="str">
        <f t="shared" si="3"/>
        <v>'pais' = 'country',</v>
      </c>
      <c r="H4" s="107"/>
    </row>
    <row r="5">
      <c r="A5" s="93" t="s">
        <v>595</v>
      </c>
      <c r="B5" s="103" t="str">
        <f t="shared" si="1"/>
        <v>=</v>
      </c>
      <c r="C5" s="103" t="s">
        <v>346</v>
      </c>
      <c r="D5" s="105" t="str">
        <f t="shared" si="2"/>
        <v>sex</v>
      </c>
      <c r="E5" s="103" t="str">
        <f t="shared" si="3"/>
        <v>'sexo' = 'sex',</v>
      </c>
    </row>
    <row r="6">
      <c r="A6" s="93" t="s">
        <v>596</v>
      </c>
      <c r="B6" s="103" t="str">
        <f t="shared" si="1"/>
        <v>=</v>
      </c>
      <c r="C6" s="103" t="s">
        <v>597</v>
      </c>
      <c r="D6" s="105" t="str">
        <f t="shared" si="2"/>
        <v>victim</v>
      </c>
      <c r="E6" s="103" t="str">
        <f t="shared" si="3"/>
        <v>'encontrado_como_victima' = 'victim',</v>
      </c>
    </row>
    <row r="7">
      <c r="A7" s="93" t="s">
        <v>598</v>
      </c>
      <c r="B7" s="103" t="str">
        <f t="shared" si="1"/>
        <v>=</v>
      </c>
      <c r="C7" s="103" t="s">
        <v>599</v>
      </c>
      <c r="D7" s="105" t="str">
        <f t="shared" si="2"/>
        <v>offender_d</v>
      </c>
      <c r="E7" s="103" t="str">
        <f t="shared" si="3"/>
        <v>'encontrado_como_imputado' = 'offender_d',</v>
      </c>
    </row>
    <row r="8">
      <c r="A8" s="93" t="s">
        <v>600</v>
      </c>
      <c r="B8" s="103" t="str">
        <f t="shared" si="1"/>
        <v>=</v>
      </c>
      <c r="C8" s="103" t="s">
        <v>601</v>
      </c>
      <c r="D8" s="105" t="str">
        <f t="shared" si="2"/>
        <v>victim_type_n</v>
      </c>
      <c r="E8" s="103" t="str">
        <f t="shared" si="3"/>
        <v>'tipo_sujeto_vic' = 'victim_type_n',</v>
      </c>
    </row>
    <row r="9">
      <c r="A9" s="93" t="s">
        <v>602</v>
      </c>
      <c r="B9" s="103" t="str">
        <f t="shared" si="1"/>
        <v>=</v>
      </c>
      <c r="C9" s="103" t="s">
        <v>603</v>
      </c>
      <c r="D9" s="105" t="str">
        <f t="shared" si="2"/>
        <v>victim_type_c</v>
      </c>
      <c r="E9" s="103" t="str">
        <f t="shared" si="3"/>
        <v>'gls_tipo_sujeto_vic' = 'victim_type_c',</v>
      </c>
    </row>
    <row r="10">
      <c r="A10" s="93" t="s">
        <v>604</v>
      </c>
      <c r="B10" s="103" t="str">
        <f t="shared" si="1"/>
        <v>=</v>
      </c>
      <c r="C10" s="103" t="s">
        <v>605</v>
      </c>
      <c r="D10" s="105" t="str">
        <f t="shared" si="2"/>
        <v>id_victim</v>
      </c>
      <c r="E10" s="103" t="str">
        <f t="shared" si="3"/>
        <v>'idsujeto_victima' = 'id_victim',</v>
      </c>
    </row>
    <row r="11">
      <c r="A11" s="93" t="s">
        <v>606</v>
      </c>
      <c r="B11" s="103" t="str">
        <f t="shared" si="1"/>
        <v>=</v>
      </c>
      <c r="C11" s="103" t="s">
        <v>607</v>
      </c>
      <c r="D11" s="105" t="str">
        <f t="shared" si="2"/>
        <v>reg</v>
      </c>
      <c r="E11" s="103" t="str">
        <f t="shared" si="3"/>
        <v>'reg' = 'reg',</v>
      </c>
    </row>
    <row r="12">
      <c r="A12" s="93" t="s">
        <v>608</v>
      </c>
      <c r="B12" s="103" t="str">
        <f t="shared" si="1"/>
        <v>=</v>
      </c>
      <c r="C12" s="103" t="s">
        <v>609</v>
      </c>
      <c r="D12" s="105" t="str">
        <f t="shared" si="2"/>
        <v>reg_c</v>
      </c>
      <c r="E12" s="103" t="str">
        <f t="shared" si="3"/>
        <v>'gls_region' = 'reg_c',</v>
      </c>
    </row>
    <row r="13">
      <c r="A13" s="93" t="s">
        <v>610</v>
      </c>
      <c r="B13" s="103" t="str">
        <f t="shared" si="1"/>
        <v>=</v>
      </c>
      <c r="C13" s="103" t="s">
        <v>611</v>
      </c>
      <c r="D13" s="105" t="str">
        <f t="shared" si="2"/>
        <v>id_relac</v>
      </c>
      <c r="E13" s="103" t="str">
        <f t="shared" si="3"/>
        <v>'idrelacion' = 'id_relac',</v>
      </c>
    </row>
    <row r="14">
      <c r="A14" s="93" t="s">
        <v>612</v>
      </c>
      <c r="B14" s="103" t="str">
        <f t="shared" si="1"/>
        <v>=</v>
      </c>
      <c r="C14" s="103" t="s">
        <v>613</v>
      </c>
      <c r="D14" s="105" t="str">
        <f t="shared" si="2"/>
        <v>caseid</v>
      </c>
      <c r="E14" s="103" t="str">
        <f t="shared" si="3"/>
        <v>'ruc' = 'caseid',</v>
      </c>
    </row>
    <row r="15">
      <c r="A15" s="93" t="s">
        <v>614</v>
      </c>
      <c r="B15" s="103" t="str">
        <f t="shared" si="1"/>
        <v>=</v>
      </c>
      <c r="C15" s="103" t="s">
        <v>615</v>
      </c>
      <c r="D15" s="105" t="str">
        <f t="shared" si="2"/>
        <v>end_type_group</v>
      </c>
      <c r="E15" s="103" t="str">
        <f t="shared" si="3"/>
        <v>'tipo_termino' = 'end_type_group',</v>
      </c>
    </row>
    <row r="16">
      <c r="A16" s="93" t="s">
        <v>616</v>
      </c>
      <c r="B16" s="103" t="str">
        <f t="shared" si="1"/>
        <v>=</v>
      </c>
      <c r="C16" s="103" t="s">
        <v>617</v>
      </c>
      <c r="D16" s="105" t="str">
        <f t="shared" si="2"/>
        <v>end_type</v>
      </c>
      <c r="E16" s="103" t="str">
        <f t="shared" si="3"/>
        <v>'agrupa_terminos' = 'end_type',</v>
      </c>
    </row>
    <row r="17">
      <c r="A17" s="93" t="s">
        <v>618</v>
      </c>
      <c r="B17" s="103" t="str">
        <f t="shared" si="1"/>
        <v>=</v>
      </c>
      <c r="C17" s="103" t="s">
        <v>110</v>
      </c>
      <c r="D17" s="105" t="str">
        <f t="shared" si="2"/>
        <v>crime_code</v>
      </c>
      <c r="E17" s="103" t="str">
        <f t="shared" si="3"/>
        <v>'cod_delito' = 'crime_code',</v>
      </c>
    </row>
    <row r="18">
      <c r="A18" s="93" t="s">
        <v>619</v>
      </c>
      <c r="B18" s="103" t="str">
        <f t="shared" si="1"/>
        <v>=</v>
      </c>
      <c r="C18" s="103" t="s">
        <v>116</v>
      </c>
      <c r="D18" s="105" t="str">
        <f t="shared" si="2"/>
        <v>crime_code_c</v>
      </c>
      <c r="E18" s="103" t="str">
        <f t="shared" si="3"/>
        <v>'gls_materia' = 'crime_code_c',</v>
      </c>
    </row>
    <row r="19">
      <c r="A19" s="93" t="s">
        <v>620</v>
      </c>
      <c r="B19" s="103" t="str">
        <f t="shared" si="1"/>
        <v>=</v>
      </c>
      <c r="C19" s="103" t="s">
        <v>121</v>
      </c>
      <c r="D19" s="105" t="str">
        <f t="shared" si="2"/>
        <v>crime_code_group</v>
      </c>
      <c r="E19" s="103" t="str">
        <f t="shared" si="3"/>
        <v>'familia_delito' = 'crime_code_group',</v>
      </c>
    </row>
    <row r="20" hidden="1">
      <c r="A20" s="93" t="s">
        <v>621</v>
      </c>
      <c r="B20" s="103" t="str">
        <f t="shared" si="1"/>
        <v>=</v>
      </c>
      <c r="C20" s="103" t="s">
        <v>622</v>
      </c>
      <c r="D20" s="105" t="str">
        <f t="shared" si="2"/>
        <v/>
      </c>
      <c r="E20" s="103" t="str">
        <f t="shared" si="3"/>
        <v>'relacion_vifsaf' = '',</v>
      </c>
    </row>
    <row r="21" hidden="1">
      <c r="A21" s="93" t="s">
        <v>623</v>
      </c>
      <c r="B21" s="103" t="str">
        <f t="shared" si="1"/>
        <v>=</v>
      </c>
      <c r="C21" s="103" t="s">
        <v>622</v>
      </c>
      <c r="D21" s="105" t="str">
        <f t="shared" si="2"/>
        <v/>
      </c>
      <c r="E21" s="103" t="str">
        <f t="shared" si="3"/>
        <v>'cod_parentescoimputado' = '',</v>
      </c>
    </row>
    <row r="22" hidden="1">
      <c r="A22" s="93" t="s">
        <v>624</v>
      </c>
      <c r="B22" s="103" t="str">
        <f t="shared" si="1"/>
        <v>=</v>
      </c>
      <c r="C22" s="103" t="s">
        <v>622</v>
      </c>
      <c r="D22" s="105" t="str">
        <f t="shared" si="2"/>
        <v/>
      </c>
      <c r="E22" s="103" t="str">
        <f t="shared" si="3"/>
        <v>'gls_parentesco' = '',</v>
      </c>
    </row>
    <row r="23">
      <c r="A23" s="93" t="s">
        <v>625</v>
      </c>
      <c r="B23" s="103" t="str">
        <f t="shared" si="1"/>
        <v>=</v>
      </c>
      <c r="C23" s="103" t="s">
        <v>626</v>
      </c>
      <c r="D23" s="105" t="str">
        <f t="shared" si="2"/>
        <v>end_type_2c</v>
      </c>
      <c r="E23" s="103" t="str">
        <f t="shared" si="3"/>
        <v>'cod_mottermino' = 'end_type_2c',</v>
      </c>
    </row>
    <row r="24">
      <c r="A24" s="93" t="s">
        <v>627</v>
      </c>
      <c r="B24" s="103" t="str">
        <f t="shared" si="1"/>
        <v>=</v>
      </c>
      <c r="C24" s="103" t="s">
        <v>628</v>
      </c>
      <c r="D24" s="105" t="str">
        <f t="shared" si="2"/>
        <v>end_type_2</v>
      </c>
      <c r="E24" s="103" t="str">
        <f t="shared" si="3"/>
        <v>'gls_mottermino' = 'end_type_2',</v>
      </c>
    </row>
    <row r="25" hidden="1">
      <c r="A25" s="93" t="s">
        <v>629</v>
      </c>
      <c r="B25" s="103" t="str">
        <f t="shared" si="1"/>
        <v>=</v>
      </c>
      <c r="C25" s="103" t="s">
        <v>622</v>
      </c>
      <c r="D25" s="105" t="str">
        <f t="shared" si="2"/>
        <v/>
      </c>
      <c r="E25" s="103" t="str">
        <f t="shared" si="3"/>
        <v>'cod_motsuspension' = '',</v>
      </c>
    </row>
    <row r="26" hidden="1">
      <c r="A26" s="93" t="s">
        <v>630</v>
      </c>
      <c r="B26" s="103" t="str">
        <f t="shared" si="1"/>
        <v>=</v>
      </c>
      <c r="C26" s="103" t="s">
        <v>622</v>
      </c>
      <c r="D26" s="105" t="str">
        <f t="shared" si="2"/>
        <v/>
      </c>
      <c r="E26" s="103" t="str">
        <f t="shared" si="3"/>
        <v>'gls_motsuspension' = '',</v>
      </c>
    </row>
    <row r="27" hidden="1">
      <c r="A27" s="93" t="s">
        <v>631</v>
      </c>
      <c r="B27" s="103" t="str">
        <f t="shared" si="1"/>
        <v>=</v>
      </c>
      <c r="C27" s="103" t="s">
        <v>622</v>
      </c>
      <c r="D27" s="105" t="str">
        <f t="shared" si="2"/>
        <v/>
      </c>
      <c r="E27" s="103" t="str">
        <f t="shared" si="3"/>
        <v>'cod_proctermino' = '',</v>
      </c>
    </row>
    <row r="28" hidden="1">
      <c r="A28" s="93" t="s">
        <v>632</v>
      </c>
      <c r="B28" s="103" t="str">
        <f t="shared" si="1"/>
        <v>=</v>
      </c>
      <c r="C28" s="103" t="s">
        <v>622</v>
      </c>
      <c r="D28" s="105" t="str">
        <f t="shared" si="2"/>
        <v/>
      </c>
      <c r="E28" s="103" t="str">
        <f t="shared" si="3"/>
        <v>'gls_proctermino' = '',</v>
      </c>
    </row>
    <row r="29" hidden="1">
      <c r="A29" s="93" t="s">
        <v>633</v>
      </c>
      <c r="B29" s="103" t="str">
        <f t="shared" si="1"/>
        <v>=</v>
      </c>
      <c r="C29" s="103" t="s">
        <v>622</v>
      </c>
      <c r="D29" s="105" t="str">
        <f t="shared" si="2"/>
        <v/>
      </c>
      <c r="E29" s="103" t="str">
        <f t="shared" si="3"/>
        <v>'idsujeto_imputado' = '',</v>
      </c>
    </row>
    <row r="30">
      <c r="A30" s="93" t="s">
        <v>634</v>
      </c>
      <c r="B30" s="103" t="str">
        <f t="shared" si="1"/>
        <v>=</v>
      </c>
      <c r="C30" s="103" t="s">
        <v>635</v>
      </c>
      <c r="D30" s="105" t="str">
        <f t="shared" si="2"/>
        <v>offender_type</v>
      </c>
      <c r="E30" s="103" t="str">
        <f t="shared" si="3"/>
        <v>'impcod_tiposujeto' = 'offender_type',</v>
      </c>
    </row>
    <row r="31">
      <c r="A31" s="93" t="s">
        <v>636</v>
      </c>
      <c r="B31" s="103" t="str">
        <f t="shared" si="1"/>
        <v>=</v>
      </c>
      <c r="C31" s="103" t="s">
        <v>637</v>
      </c>
      <c r="D31" s="105" t="str">
        <f t="shared" si="2"/>
        <v>offender_type2</v>
      </c>
      <c r="E31" s="103" t="str">
        <f t="shared" si="3"/>
        <v>'gls_tipo_imputado' = 'offender_type2',</v>
      </c>
    </row>
    <row r="32">
      <c r="A32" s="93" t="s">
        <v>638</v>
      </c>
      <c r="B32" s="103" t="str">
        <f t="shared" si="1"/>
        <v>=</v>
      </c>
      <c r="C32" s="103" t="s">
        <v>184</v>
      </c>
      <c r="D32" s="105" t="str">
        <f t="shared" si="2"/>
        <v>offence_type</v>
      </c>
      <c r="E32" s="103" t="str">
        <f t="shared" si="3"/>
        <v>'iddelito' = 'offence_type',</v>
      </c>
    </row>
    <row r="33">
      <c r="A33" s="93" t="s">
        <v>639</v>
      </c>
      <c r="B33" s="103" t="str">
        <f t="shared" si="1"/>
        <v>=</v>
      </c>
      <c r="C33" s="103" t="s">
        <v>640</v>
      </c>
      <c r="D33" s="105" t="str">
        <f t="shared" si="2"/>
        <v>date_offending</v>
      </c>
      <c r="E33" s="103" t="str">
        <f t="shared" si="3"/>
        <v>'fec_comision' = 'date_offending',</v>
      </c>
    </row>
    <row r="34" hidden="1">
      <c r="A34" s="93" t="s">
        <v>641</v>
      </c>
      <c r="B34" s="103" t="str">
        <f t="shared" si="1"/>
        <v>=</v>
      </c>
      <c r="C34" s="103" t="s">
        <v>622</v>
      </c>
      <c r="D34" s="105" t="str">
        <f t="shared" si="2"/>
        <v/>
      </c>
      <c r="E34" s="103" t="str">
        <f t="shared" si="3"/>
        <v>'termino_relacion' = '',</v>
      </c>
    </row>
    <row r="35" hidden="1">
      <c r="A35" s="93" t="s">
        <v>642</v>
      </c>
      <c r="B35" s="103" t="str">
        <f t="shared" si="1"/>
        <v>=</v>
      </c>
      <c r="C35" s="103" t="s">
        <v>622</v>
      </c>
      <c r="D35" s="105" t="str">
        <f t="shared" si="2"/>
        <v/>
      </c>
      <c r="E35" s="103" t="str">
        <f t="shared" si="3"/>
        <v>'cod_lugarocurrencia' = '',</v>
      </c>
    </row>
    <row r="36" hidden="1">
      <c r="A36" s="93" t="s">
        <v>643</v>
      </c>
      <c r="B36" s="103" t="str">
        <f t="shared" si="1"/>
        <v>=</v>
      </c>
      <c r="C36" s="103" t="s">
        <v>622</v>
      </c>
      <c r="D36" s="105" t="str">
        <f t="shared" si="2"/>
        <v/>
      </c>
      <c r="E36" s="103" t="str">
        <f t="shared" si="3"/>
        <v>'lugar_ocurrencia' = '',</v>
      </c>
    </row>
    <row r="37" hidden="1">
      <c r="A37" s="93" t="s">
        <v>644</v>
      </c>
      <c r="B37" s="103" t="str">
        <f t="shared" si="1"/>
        <v>=</v>
      </c>
      <c r="C37" s="103" t="s">
        <v>622</v>
      </c>
      <c r="D37" s="105" t="str">
        <f t="shared" si="2"/>
        <v/>
      </c>
      <c r="E37" s="103" t="str">
        <f t="shared" si="3"/>
        <v>'cod_sitiosuceso' = '',</v>
      </c>
    </row>
    <row r="38" hidden="1">
      <c r="A38" s="93" t="s">
        <v>645</v>
      </c>
      <c r="B38" s="103" t="str">
        <f t="shared" si="1"/>
        <v>=</v>
      </c>
      <c r="C38" s="103" t="s">
        <v>622</v>
      </c>
      <c r="D38" s="105" t="str">
        <f t="shared" si="2"/>
        <v/>
      </c>
      <c r="E38" s="103" t="str">
        <f t="shared" si="3"/>
        <v>'gls_sitiosuceso' = '',</v>
      </c>
    </row>
    <row r="39" hidden="1">
      <c r="A39" s="93" t="s">
        <v>646</v>
      </c>
      <c r="B39" s="103" t="str">
        <f t="shared" si="1"/>
        <v>=</v>
      </c>
      <c r="C39" s="103" t="s">
        <v>622</v>
      </c>
      <c r="D39" s="105" t="str">
        <f t="shared" si="2"/>
        <v/>
      </c>
      <c r="E39" s="103" t="str">
        <f t="shared" si="3"/>
        <v>'cod_comunadelito' = '',</v>
      </c>
    </row>
    <row r="40" hidden="1">
      <c r="A40" s="93" t="s">
        <v>647</v>
      </c>
      <c r="B40" s="103" t="str">
        <f t="shared" si="1"/>
        <v>=</v>
      </c>
      <c r="C40" s="103" t="s">
        <v>622</v>
      </c>
      <c r="D40" s="105" t="str">
        <f t="shared" si="2"/>
        <v/>
      </c>
      <c r="E40" s="103" t="str">
        <f t="shared" si="3"/>
        <v>'gls_comuna' = '',</v>
      </c>
    </row>
    <row r="41" hidden="1">
      <c r="A41" s="93" t="s">
        <v>648</v>
      </c>
      <c r="B41" s="103" t="str">
        <f t="shared" si="1"/>
        <v>=</v>
      </c>
      <c r="C41" s="103" t="s">
        <v>622</v>
      </c>
      <c r="D41" s="105" t="str">
        <f t="shared" si="2"/>
        <v/>
      </c>
      <c r="E41" s="103" t="str">
        <f t="shared" si="3"/>
        <v>'cod_region' = '',</v>
      </c>
    </row>
    <row r="42" hidden="1">
      <c r="A42" s="93" t="s">
        <v>649</v>
      </c>
      <c r="B42" s="103" t="str">
        <f t="shared" si="1"/>
        <v>=</v>
      </c>
      <c r="C42" s="103" t="s">
        <v>622</v>
      </c>
      <c r="D42" s="105" t="str">
        <f t="shared" si="2"/>
        <v/>
      </c>
      <c r="E42" s="103" t="str">
        <f t="shared" si="3"/>
        <v>'region_delito' = '',</v>
      </c>
    </row>
    <row r="43" hidden="1">
      <c r="A43" s="93" t="s">
        <v>650</v>
      </c>
      <c r="B43" s="103" t="str">
        <f t="shared" si="1"/>
        <v>=</v>
      </c>
      <c r="C43" s="103" t="s">
        <v>622</v>
      </c>
      <c r="D43" s="105" t="str">
        <f t="shared" si="2"/>
        <v/>
      </c>
      <c r="E43" s="103" t="str">
        <f t="shared" si="3"/>
        <v>'fec_cbiorelacion' = '',</v>
      </c>
    </row>
    <row r="44" hidden="1">
      <c r="A44" s="93" t="s">
        <v>651</v>
      </c>
      <c r="B44" s="103" t="str">
        <f t="shared" si="1"/>
        <v>=</v>
      </c>
      <c r="C44" s="103" t="s">
        <v>622</v>
      </c>
      <c r="D44" s="105" t="str">
        <f t="shared" si="2"/>
        <v/>
      </c>
      <c r="E44" s="103" t="str">
        <f t="shared" si="3"/>
        <v>'medidas_155' = '',</v>
      </c>
    </row>
    <row r="45" hidden="1">
      <c r="A45" s="93" t="s">
        <v>652</v>
      </c>
      <c r="B45" s="103" t="str">
        <f t="shared" si="1"/>
        <v>=</v>
      </c>
      <c r="C45" s="103" t="s">
        <v>622</v>
      </c>
      <c r="D45" s="105" t="str">
        <f t="shared" si="2"/>
        <v/>
      </c>
      <c r="E45" s="103" t="str">
        <f t="shared" si="3"/>
        <v>'medidas_pp' = '',</v>
      </c>
    </row>
    <row r="46" hidden="1">
      <c r="A46" s="93" t="s">
        <v>653</v>
      </c>
      <c r="B46" s="103" t="str">
        <f t="shared" si="1"/>
        <v>=</v>
      </c>
      <c r="C46" s="103" t="s">
        <v>622</v>
      </c>
      <c r="D46" s="105" t="str">
        <f t="shared" si="2"/>
        <v/>
      </c>
      <c r="E46" s="103" t="str">
        <f t="shared" si="3"/>
        <v>'medidas_ip' = '',</v>
      </c>
    </row>
    <row r="47" hidden="1">
      <c r="A47" s="93" t="s">
        <v>654</v>
      </c>
      <c r="B47" s="103" t="str">
        <f t="shared" si="1"/>
        <v>=</v>
      </c>
      <c r="C47" s="103" t="s">
        <v>622</v>
      </c>
      <c r="D47" s="105" t="str">
        <f t="shared" si="2"/>
        <v/>
      </c>
      <c r="E47" s="103" t="str">
        <f t="shared" si="3"/>
        <v>'marca_suspension_43' = '',</v>
      </c>
    </row>
    <row r="48">
      <c r="A48" s="93" t="s">
        <v>655</v>
      </c>
      <c r="B48" s="103" t="str">
        <f t="shared" si="1"/>
        <v>=</v>
      </c>
      <c r="C48" s="103" t="s">
        <v>254</v>
      </c>
      <c r="D48" s="105" t="str">
        <f t="shared" si="2"/>
        <v>s_sentence_1</v>
      </c>
      <c r="E48" s="103" t="str">
        <f t="shared" si="3"/>
        <v>'marca_pena_44' = 's_sentence_1',</v>
      </c>
    </row>
    <row r="49">
      <c r="A49" s="93" t="s">
        <v>656</v>
      </c>
      <c r="B49" s="103" t="str">
        <f t="shared" si="1"/>
        <v>=</v>
      </c>
      <c r="C49" s="103" t="s">
        <v>261</v>
      </c>
      <c r="D49" s="105" t="str">
        <f t="shared" si="2"/>
        <v>s__fine_1</v>
      </c>
      <c r="E49" s="103" t="str">
        <f t="shared" si="3"/>
        <v>'marca_multa_45' = 's__fine_1',</v>
      </c>
    </row>
    <row r="50">
      <c r="A50" s="93" t="s">
        <v>657</v>
      </c>
      <c r="B50" s="103" t="str">
        <f t="shared" si="1"/>
        <v>=</v>
      </c>
      <c r="C50" s="103" t="s">
        <v>266</v>
      </c>
      <c r="D50" s="105" t="str">
        <f t="shared" si="2"/>
        <v>s_restorative_3</v>
      </c>
      <c r="E50" s="103" t="str">
        <f t="shared" si="3"/>
        <v>'medida_alternativa_46' = 's_restorative_3',</v>
      </c>
    </row>
    <row r="51">
      <c r="A51" s="93" t="s">
        <v>658</v>
      </c>
      <c r="B51" s="103" t="str">
        <f t="shared" si="1"/>
        <v>=</v>
      </c>
      <c r="C51" s="103" t="s">
        <v>271</v>
      </c>
      <c r="D51" s="105" t="str">
        <f t="shared" si="2"/>
        <v>s_kindprison_1</v>
      </c>
      <c r="E51" s="103" t="str">
        <f t="shared" si="3"/>
        <v>'clasificacion_pena_47' = 's_kindprison_1',</v>
      </c>
    </row>
    <row r="52" hidden="1">
      <c r="A52" s="93" t="s">
        <v>659</v>
      </c>
      <c r="B52" s="103" t="str">
        <f t="shared" si="1"/>
        <v>=</v>
      </c>
      <c r="C52" s="103" t="s">
        <v>622</v>
      </c>
      <c r="D52" s="105" t="str">
        <f t="shared" si="2"/>
        <v/>
      </c>
      <c r="E52" s="103" t="str">
        <f t="shared" si="3"/>
        <v>'tramos_condena_48' = '',</v>
      </c>
    </row>
    <row r="53" hidden="1">
      <c r="A53" s="93" t="s">
        <v>660</v>
      </c>
      <c r="B53" s="103" t="str">
        <f t="shared" si="1"/>
        <v>=</v>
      </c>
      <c r="C53" s="103" t="s">
        <v>622</v>
      </c>
      <c r="D53" s="105" t="str">
        <f t="shared" si="2"/>
        <v/>
      </c>
      <c r="E53" s="103" t="str">
        <f t="shared" si="3"/>
        <v>'clasificacion_penarpa_1_49' = '',</v>
      </c>
    </row>
    <row r="54" hidden="1">
      <c r="A54" s="93" t="s">
        <v>661</v>
      </c>
      <c r="B54" s="103" t="str">
        <f t="shared" si="1"/>
        <v>=</v>
      </c>
      <c r="C54" s="103" t="s">
        <v>622</v>
      </c>
      <c r="D54" s="105" t="str">
        <f t="shared" si="2"/>
        <v/>
      </c>
      <c r="E54" s="103" t="str">
        <f t="shared" si="3"/>
        <v>'clasificacion_penarpa_2_50' = '',</v>
      </c>
    </row>
    <row r="55" hidden="1">
      <c r="A55" s="93" t="s">
        <v>662</v>
      </c>
      <c r="B55" s="103" t="str">
        <f t="shared" si="1"/>
        <v>=</v>
      </c>
      <c r="C55" s="103" t="s">
        <v>622</v>
      </c>
      <c r="D55" s="105" t="str">
        <f t="shared" si="2"/>
        <v/>
      </c>
      <c r="E55" s="103" t="str">
        <f t="shared" si="3"/>
        <v>'marca_suspension_51' = '',</v>
      </c>
    </row>
    <row r="56">
      <c r="A56" s="93" t="s">
        <v>663</v>
      </c>
      <c r="B56" s="103" t="str">
        <f t="shared" si="1"/>
        <v>=</v>
      </c>
      <c r="C56" s="103" t="s">
        <v>295</v>
      </c>
      <c r="D56" s="105" t="str">
        <f t="shared" si="2"/>
        <v>s_sentence_2</v>
      </c>
      <c r="E56" s="103" t="str">
        <f t="shared" si="3"/>
        <v>'marca_pena_52' = 's_sentence_2',</v>
      </c>
    </row>
    <row r="57">
      <c r="A57" s="93" t="s">
        <v>664</v>
      </c>
      <c r="B57" s="103" t="str">
        <f t="shared" si="1"/>
        <v>=</v>
      </c>
      <c r="C57" s="103" t="s">
        <v>298</v>
      </c>
      <c r="D57" s="105" t="str">
        <f t="shared" si="2"/>
        <v>s__fine_2</v>
      </c>
      <c r="E57" s="103" t="str">
        <f t="shared" si="3"/>
        <v>'marca_multa_53' = 's__fine_2',</v>
      </c>
    </row>
    <row r="58">
      <c r="A58" s="93" t="s">
        <v>665</v>
      </c>
      <c r="B58" s="103" t="str">
        <f t="shared" si="1"/>
        <v>=</v>
      </c>
      <c r="C58" s="103" t="s">
        <v>301</v>
      </c>
      <c r="D58" s="105" t="str">
        <f t="shared" si="2"/>
        <v>s_restorative_2</v>
      </c>
      <c r="E58" s="103" t="str">
        <f t="shared" si="3"/>
        <v>'medida_alternativa_54' = 's_restorative_2',</v>
      </c>
    </row>
    <row r="59">
      <c r="A59" s="93" t="s">
        <v>666</v>
      </c>
      <c r="B59" s="103" t="str">
        <f t="shared" si="1"/>
        <v>=</v>
      </c>
      <c r="C59" s="103" t="s">
        <v>304</v>
      </c>
      <c r="D59" s="105" t="str">
        <f t="shared" si="2"/>
        <v>s_kindprison_2</v>
      </c>
      <c r="E59" s="103" t="str">
        <f t="shared" si="3"/>
        <v>'clasificacion_pena_55' = 's_kindprison_2',</v>
      </c>
    </row>
    <row r="60" hidden="1">
      <c r="A60" s="93" t="s">
        <v>667</v>
      </c>
      <c r="B60" s="103" t="str">
        <f t="shared" si="1"/>
        <v>=</v>
      </c>
      <c r="C60" s="103" t="s">
        <v>622</v>
      </c>
      <c r="D60" s="105" t="str">
        <f t="shared" si="2"/>
        <v/>
      </c>
      <c r="E60" s="103" t="str">
        <f t="shared" si="3"/>
        <v>'tramos_condena_56' = '',</v>
      </c>
    </row>
    <row r="61" hidden="1">
      <c r="A61" s="93" t="s">
        <v>668</v>
      </c>
      <c r="B61" s="103" t="str">
        <f t="shared" si="1"/>
        <v>=</v>
      </c>
      <c r="C61" s="103" t="s">
        <v>622</v>
      </c>
      <c r="D61" s="105" t="str">
        <f t="shared" si="2"/>
        <v/>
      </c>
      <c r="E61" s="103" t="str">
        <f t="shared" si="3"/>
        <v>'clasificacion_penarpa_1_57' = '',</v>
      </c>
    </row>
    <row r="62" hidden="1">
      <c r="A62" s="93" t="s">
        <v>669</v>
      </c>
      <c r="B62" s="103" t="str">
        <f t="shared" si="1"/>
        <v>=</v>
      </c>
      <c r="C62" s="103" t="s">
        <v>622</v>
      </c>
      <c r="D62" s="105" t="str">
        <f t="shared" si="2"/>
        <v/>
      </c>
      <c r="E62" s="103" t="str">
        <f t="shared" si="3"/>
        <v>'clasificacion_penarpa_2_58' = '',</v>
      </c>
    </row>
    <row r="63" hidden="1">
      <c r="A63" s="93" t="s">
        <v>670</v>
      </c>
      <c r="B63" s="103" t="str">
        <f t="shared" si="1"/>
        <v>=</v>
      </c>
      <c r="C63" s="103" t="s">
        <v>622</v>
      </c>
      <c r="D63" s="105" t="str">
        <f t="shared" si="2"/>
        <v/>
      </c>
      <c r="E63" s="103" t="str">
        <f t="shared" si="3"/>
        <v>'fec_comision_simple' = '',</v>
      </c>
    </row>
    <row r="64" hidden="1">
      <c r="A64" s="93" t="s">
        <v>671</v>
      </c>
      <c r="B64" s="103" t="str">
        <f t="shared" si="1"/>
        <v>=</v>
      </c>
      <c r="C64" s="103" t="s">
        <v>622</v>
      </c>
      <c r="D64" s="105" t="str">
        <f t="shared" si="2"/>
        <v/>
      </c>
      <c r="E64" s="103" t="str">
        <f t="shared" si="3"/>
        <v>'fec_cbiorelacion_simple' = '',</v>
      </c>
    </row>
    <row r="65" hidden="1">
      <c r="A65" s="93" t="s">
        <v>672</v>
      </c>
      <c r="B65" s="103" t="str">
        <f t="shared" si="1"/>
        <v>=</v>
      </c>
      <c r="C65" s="103" t="s">
        <v>622</v>
      </c>
      <c r="D65" s="105" t="str">
        <f t="shared" si="2"/>
        <v/>
      </c>
      <c r="E65" s="103" t="str">
        <f t="shared" si="3"/>
        <v>'fec_nacimiento_simple' = '',</v>
      </c>
    </row>
    <row r="66" hidden="1">
      <c r="A66" s="93" t="s">
        <v>673</v>
      </c>
      <c r="B66" s="103" t="str">
        <f t="shared" si="1"/>
        <v>=</v>
      </c>
      <c r="C66" s="103" t="s">
        <v>622</v>
      </c>
      <c r="D66" s="105" t="str">
        <f t="shared" si="2"/>
        <v/>
      </c>
      <c r="E66" s="103" t="str">
        <f t="shared" si="3"/>
        <v>'termino_relacion_simple' = '',</v>
      </c>
    </row>
    <row r="67" hidden="1">
      <c r="A67" s="93" t="s">
        <v>674</v>
      </c>
      <c r="B67" s="103" t="str">
        <f t="shared" si="1"/>
        <v>=</v>
      </c>
      <c r="C67" s="103" t="s">
        <v>622</v>
      </c>
      <c r="D67" s="105" t="str">
        <f t="shared" si="2"/>
        <v/>
      </c>
      <c r="E67" s="103" t="str">
        <f t="shared" si="3"/>
        <v>'edad_comision' = '',</v>
      </c>
    </row>
    <row r="68" hidden="1">
      <c r="A68" s="93" t="s">
        <v>675</v>
      </c>
      <c r="B68" s="103" t="str">
        <f t="shared" si="1"/>
        <v>=</v>
      </c>
      <c r="C68" s="103" t="s">
        <v>622</v>
      </c>
      <c r="D68" s="105" t="str">
        <f t="shared" si="2"/>
        <v/>
      </c>
      <c r="E68" s="103" t="str">
        <f t="shared" si="3"/>
        <v>'edad_ter_rel' = '',</v>
      </c>
    </row>
    <row r="69">
      <c r="A69" s="93" t="s">
        <v>676</v>
      </c>
      <c r="B69" s="103" t="str">
        <f t="shared" si="1"/>
        <v>=</v>
      </c>
      <c r="C69" s="93" t="s">
        <v>325</v>
      </c>
      <c r="D69" s="105" t="str">
        <f t="shared" si="2"/>
        <v>dateofbirth_imp</v>
      </c>
      <c r="E69" s="103" t="str">
        <f t="shared" si="3"/>
        <v>'imp_birth_date' = 'dateofbirth_imp',</v>
      </c>
    </row>
    <row r="70">
      <c r="A70" s="93" t="s">
        <v>677</v>
      </c>
      <c r="B70" s="103" t="str">
        <f t="shared" si="1"/>
        <v>=</v>
      </c>
      <c r="C70" s="93" t="s">
        <v>329</v>
      </c>
      <c r="D70" s="105" t="str">
        <f t="shared" si="2"/>
        <v>obs</v>
      </c>
      <c r="E70" s="103" t="str">
        <f t="shared" si="3"/>
        <v>'obs' = 'obs',</v>
      </c>
    </row>
    <row r="71">
      <c r="A71" s="93" t="s">
        <v>678</v>
      </c>
      <c r="B71" s="103" t="str">
        <f t="shared" si="1"/>
        <v>=</v>
      </c>
      <c r="C71" s="93" t="s">
        <v>333</v>
      </c>
      <c r="D71" s="105" t="str">
        <f t="shared" si="2"/>
        <v>date_offending_imp</v>
      </c>
      <c r="E71" s="103" t="str">
        <f t="shared" si="3"/>
        <v>'edad_comision_imp' = 'date_offending_imp',</v>
      </c>
    </row>
    <row r="72">
      <c r="A72" s="93" t="s">
        <v>679</v>
      </c>
      <c r="B72" s="103" t="str">
        <f t="shared" si="1"/>
        <v>=</v>
      </c>
      <c r="C72" s="93" t="s">
        <v>337</v>
      </c>
      <c r="D72" s="105" t="str">
        <f t="shared" si="2"/>
        <v>age_offending_imp</v>
      </c>
      <c r="E72" s="103" t="str">
        <f t="shared" si="3"/>
        <v>'edad_ter_rel_imp' = 'age_offending_imp',</v>
      </c>
    </row>
    <row r="73">
      <c r="A73" s="93" t="s">
        <v>680</v>
      </c>
      <c r="B73" s="103" t="str">
        <f t="shared" si="1"/>
        <v>=</v>
      </c>
      <c r="C73" s="93" t="s">
        <v>341</v>
      </c>
      <c r="D73" s="105" t="str">
        <f t="shared" si="2"/>
        <v>crime_code_group_rec</v>
      </c>
      <c r="E73" s="103" t="str">
        <f t="shared" si="3"/>
        <v>'familia_delito_rec' = 'crime_code_group_rec',</v>
      </c>
    </row>
    <row r="74">
      <c r="A74" s="93" t="s">
        <v>681</v>
      </c>
      <c r="B74" s="103" t="str">
        <f t="shared" si="1"/>
        <v>=</v>
      </c>
      <c r="C74" s="93" t="s">
        <v>682</v>
      </c>
      <c r="D74" s="105" t="str">
        <f t="shared" si="2"/>
        <v>sex_imp</v>
      </c>
      <c r="E74" s="103" t="str">
        <f t="shared" si="3"/>
        <v>'sex_imp' = 'sex_imp',</v>
      </c>
    </row>
    <row r="75">
      <c r="A75" s="93" t="s">
        <v>683</v>
      </c>
      <c r="B75" s="103" t="str">
        <f t="shared" si="1"/>
        <v>=</v>
      </c>
      <c r="C75" s="93" t="s">
        <v>350</v>
      </c>
      <c r="D75" s="105" t="str">
        <f t="shared" si="2"/>
        <v>country_b</v>
      </c>
      <c r="E75" s="103" t="str">
        <f t="shared" si="3"/>
        <v>'nat_imp2' = 'country_b',</v>
      </c>
    </row>
    <row r="76">
      <c r="A76" s="93" t="s">
        <v>684</v>
      </c>
      <c r="B76" s="103" t="str">
        <f t="shared" si="1"/>
        <v>=</v>
      </c>
      <c r="C76" s="93" t="s">
        <v>354</v>
      </c>
      <c r="D76" s="105" t="str">
        <f t="shared" si="2"/>
        <v>country_a</v>
      </c>
      <c r="E76" s="103" t="str">
        <f t="shared" si="3"/>
        <v>'nat_imp' = 'country_a',</v>
      </c>
    </row>
    <row r="77" hidden="1">
      <c r="A77" s="93" t="s">
        <v>685</v>
      </c>
      <c r="B77" s="103" t="str">
        <f t="shared" si="1"/>
        <v>=</v>
      </c>
      <c r="D77" s="105" t="str">
        <f t="shared" si="2"/>
        <v/>
      </c>
      <c r="E77" s="103" t="str">
        <f t="shared" si="3"/>
        <v>'region_delito_rec' = '',</v>
      </c>
    </row>
  </sheetData>
  <autoFilter ref="$A$1:$C$77">
    <filterColumn colId="2">
      <filters>
        <filter val="country"/>
        <filter val="obs"/>
        <filter val="end_type"/>
        <filter val="s__fine_2"/>
        <filter val="crime_code_group_rec"/>
        <filter val="end_type_2"/>
        <filter val="end_type_2c"/>
        <filter val="date_offending_imp"/>
        <filter val="s_kindprison_2"/>
        <filter val="s_kindprison_1"/>
        <filter val="id_relac"/>
        <filter val="reg_c"/>
        <filter val="offender_d"/>
        <filter val="reg"/>
        <filter val="age_offending_imp"/>
        <filter val="end_type_group"/>
        <filter val="victim"/>
        <filter val="id"/>
        <filter val="offender_type"/>
        <filter val="victim_type_c"/>
        <filter val="crime_code"/>
        <filter val="dateofbirth"/>
        <filter val="offence_type"/>
        <filter val="id_victim"/>
        <filter val="s_restorative_2"/>
        <filter val="s_restorative_3"/>
        <filter val="country_b"/>
        <filter val="sex"/>
        <filter val="country_a"/>
        <filter val="dateofbirth_imp"/>
        <filter val="victim_type_n"/>
        <filter val="crime_code_c"/>
        <filter val="s_sentence_2"/>
        <filter val="offender_type2"/>
        <filter val="s_sentence_1"/>
        <filter val="crime_code_group"/>
        <filter val="caseid"/>
        <filter val="s__fine_1"/>
        <filter val="date_offending"/>
        <filter val="sex_imp"/>
      </filters>
    </filterColumn>
  </autoFil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2022-07-22T05:15:18Z</dcterms:created>
  <dc:creator>Mariel Mateo</dc:creator>
</cp:coreProperties>
</file>