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linkabbddyscriptderpaperestallidosocial\"/>
    </mc:Choice>
  </mc:AlternateContent>
  <xr:revisionPtr revIDLastSave="0" documentId="13_ncr:1_{4032F1FC-C068-4B1C-AC9B-611138738E51}" xr6:coauthVersionLast="45" xr6:coauthVersionMax="45" xr10:uidLastSave="{00000000-0000-0000-0000-000000000000}"/>
  <bookViews>
    <workbookView xWindow="-120" yWindow="-120" windowWidth="29040" windowHeight="15990" activeTab="7" xr2:uid="{00000000-000D-0000-FFFF-FFFF00000000}"/>
  </bookViews>
  <sheets>
    <sheet name="bsts data" sheetId="1" r:id="rId1"/>
    <sheet name="reu acc 09-22" sheetId="2" r:id="rId2"/>
    <sheet name="estallido" sheetId="3" r:id="rId3"/>
    <sheet name="estallido2" sheetId="4" r:id="rId4"/>
    <sheet name="Sheet1" sheetId="7" r:id="rId5"/>
    <sheet name="reu 10-02" sheetId="8" r:id="rId6"/>
    <sheet name="casos_anomalos_hosp_18" sheetId="9" r:id="rId7"/>
    <sheet name="casos_anomalos_hosp_18_2" sheetId="10" r:id="rId8"/>
  </sheets>
  <calcPr calcId="181029"/>
  <fileRecoveryPr repairLoad="1"/>
</workbook>
</file>

<file path=xl/calcChain.xml><?xml version="1.0" encoding="utf-8"?>
<calcChain xmlns="http://schemas.openxmlformats.org/spreadsheetml/2006/main">
  <c r="D277" i="7" l="1"/>
  <c r="D276" i="7"/>
  <c r="D275" i="7"/>
  <c r="D278" i="7"/>
  <c r="G274" i="7"/>
  <c r="G271" i="7"/>
  <c r="B254" i="7"/>
  <c r="E254" i="7"/>
  <c r="G254" i="7"/>
  <c r="I254" i="7"/>
  <c r="B255" i="7"/>
  <c r="E255" i="7"/>
  <c r="G255" i="7"/>
  <c r="I255" i="7"/>
  <c r="B256" i="7"/>
  <c r="E256" i="7"/>
  <c r="G256" i="7"/>
  <c r="I256" i="7"/>
  <c r="B257" i="7"/>
  <c r="E257" i="7"/>
  <c r="G257" i="7"/>
  <c r="I257" i="7"/>
  <c r="B258" i="7"/>
  <c r="E258" i="7"/>
  <c r="G273" i="7" s="1"/>
  <c r="G258" i="7"/>
  <c r="I258" i="7"/>
  <c r="B259" i="7"/>
  <c r="E259" i="7"/>
  <c r="G259" i="7"/>
  <c r="I259" i="7"/>
  <c r="B260" i="7"/>
  <c r="E260" i="7"/>
  <c r="G260" i="7"/>
  <c r="I260" i="7"/>
  <c r="B261" i="7"/>
  <c r="E261" i="7"/>
  <c r="G261" i="7"/>
  <c r="I261" i="7"/>
  <c r="B262" i="7"/>
  <c r="E262" i="7"/>
  <c r="G262" i="7"/>
  <c r="I262" i="7"/>
  <c r="B263" i="7"/>
  <c r="E263" i="7"/>
  <c r="G263" i="7"/>
  <c r="I263" i="7"/>
  <c r="D269" i="7"/>
  <c r="G269" i="7"/>
  <c r="D270" i="7"/>
  <c r="G270" i="7"/>
  <c r="D271" i="7"/>
  <c r="D272" i="7"/>
  <c r="G272" i="7"/>
  <c r="D273" i="7"/>
  <c r="D274" i="7"/>
  <c r="D280" i="7" l="1"/>
  <c r="G275" i="7"/>
  <c r="F16" i="4"/>
  <c r="F17" i="4"/>
  <c r="F18" i="4"/>
  <c r="F19" i="4"/>
  <c r="F20" i="4"/>
  <c r="F21" i="4"/>
  <c r="F22" i="4"/>
  <c r="F23" i="4"/>
  <c r="F24" i="4"/>
  <c r="F25" i="4"/>
  <c r="F26" i="4"/>
  <c r="F27" i="4"/>
  <c r="H266" i="1"/>
  <c r="F267" i="1"/>
  <c r="F266" i="1"/>
  <c r="R265" i="1"/>
  <c r="J266" i="1"/>
  <c r="R266" i="1"/>
  <c r="J275" i="1"/>
  <c r="F268" i="1"/>
  <c r="F269" i="1"/>
  <c r="J267" i="1"/>
  <c r="J268" i="1"/>
  <c r="J269" i="1"/>
  <c r="J270" i="1"/>
  <c r="J271" i="1"/>
  <c r="J272" i="1"/>
  <c r="J273" i="1"/>
  <c r="J27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" i="1"/>
  <c r="Q8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" i="1"/>
  <c r="O10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" i="1"/>
  <c r="M1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K266" i="1" s="1"/>
  <c r="C255" i="1"/>
  <c r="K267" i="1" s="1"/>
  <c r="C256" i="1"/>
  <c r="K268" i="1" s="1"/>
  <c r="C257" i="1"/>
  <c r="K269" i="1" s="1"/>
  <c r="C258" i="1"/>
  <c r="K270" i="1" s="1"/>
  <c r="C259" i="1"/>
  <c r="K271" i="1" s="1"/>
  <c r="C260" i="1"/>
  <c r="K272" i="1" s="1"/>
  <c r="C261" i="1"/>
  <c r="K273" i="1" s="1"/>
  <c r="C262" i="1"/>
  <c r="K274" i="1" s="1"/>
  <c r="C263" i="1"/>
  <c r="K275" i="1" s="1"/>
  <c r="C2" i="1"/>
  <c r="E3" i="1" s="1"/>
  <c r="R268" i="1" l="1"/>
  <c r="R267" i="1"/>
  <c r="M261" i="1"/>
  <c r="M253" i="1"/>
  <c r="M245" i="1"/>
  <c r="M237" i="1"/>
  <c r="M229" i="1"/>
  <c r="M221" i="1"/>
  <c r="M213" i="1"/>
  <c r="M205" i="1"/>
  <c r="M197" i="1"/>
  <c r="M189" i="1"/>
  <c r="M181" i="1"/>
  <c r="M173" i="1"/>
  <c r="M165" i="1"/>
  <c r="M157" i="1"/>
  <c r="M149" i="1"/>
  <c r="M141" i="1"/>
  <c r="M132" i="1"/>
  <c r="M121" i="1"/>
  <c r="M110" i="1"/>
  <c r="M100" i="1"/>
  <c r="M89" i="1"/>
  <c r="M78" i="1"/>
  <c r="M68" i="1"/>
  <c r="M57" i="1"/>
  <c r="M46" i="1"/>
  <c r="M36" i="1"/>
  <c r="M25" i="1"/>
  <c r="M14" i="1"/>
  <c r="M4" i="1"/>
  <c r="O255" i="1"/>
  <c r="O244" i="1"/>
  <c r="O234" i="1"/>
  <c r="O223" i="1"/>
  <c r="O212" i="1"/>
  <c r="O202" i="1"/>
  <c r="O191" i="1"/>
  <c r="O180" i="1"/>
  <c r="O170" i="1"/>
  <c r="O159" i="1"/>
  <c r="O148" i="1"/>
  <c r="O138" i="1"/>
  <c r="O127" i="1"/>
  <c r="O116" i="1"/>
  <c r="O106" i="1"/>
  <c r="O95" i="1"/>
  <c r="O84" i="1"/>
  <c r="O74" i="1"/>
  <c r="O63" i="1"/>
  <c r="O52" i="1"/>
  <c r="O42" i="1"/>
  <c r="O31" i="1"/>
  <c r="O20" i="1"/>
  <c r="Q261" i="1"/>
  <c r="Q250" i="1"/>
  <c r="Q240" i="1"/>
  <c r="Q229" i="1"/>
  <c r="Q218" i="1"/>
  <c r="Q208" i="1"/>
  <c r="Q197" i="1"/>
  <c r="Q186" i="1"/>
  <c r="Q176" i="1"/>
  <c r="Q165" i="1"/>
  <c r="Q154" i="1"/>
  <c r="Q144" i="1"/>
  <c r="Q133" i="1"/>
  <c r="Q122" i="1"/>
  <c r="Q112" i="1"/>
  <c r="Q101" i="1"/>
  <c r="Q90" i="1"/>
  <c r="Q80" i="1"/>
  <c r="Q69" i="1"/>
  <c r="Q58" i="1"/>
  <c r="Q48" i="1"/>
  <c r="Q37" i="1"/>
  <c r="Q26" i="1"/>
  <c r="Q16" i="1"/>
  <c r="Q5" i="1"/>
  <c r="E32" i="1"/>
  <c r="E2" i="1"/>
  <c r="O5" i="1"/>
  <c r="O13" i="1"/>
  <c r="O21" i="1"/>
  <c r="O29" i="1"/>
  <c r="O37" i="1"/>
  <c r="O45" i="1"/>
  <c r="O53" i="1"/>
  <c r="O61" i="1"/>
  <c r="O69" i="1"/>
  <c r="O77" i="1"/>
  <c r="O85" i="1"/>
  <c r="O93" i="1"/>
  <c r="O101" i="1"/>
  <c r="O109" i="1"/>
  <c r="O117" i="1"/>
  <c r="O125" i="1"/>
  <c r="O133" i="1"/>
  <c r="O141" i="1"/>
  <c r="O149" i="1"/>
  <c r="O157" i="1"/>
  <c r="O165" i="1"/>
  <c r="O173" i="1"/>
  <c r="O181" i="1"/>
  <c r="O189" i="1"/>
  <c r="O197" i="1"/>
  <c r="O205" i="1"/>
  <c r="O213" i="1"/>
  <c r="O221" i="1"/>
  <c r="O229" i="1"/>
  <c r="O237" i="1"/>
  <c r="O245" i="1"/>
  <c r="O253" i="1"/>
  <c r="O261" i="1"/>
  <c r="O9" i="1"/>
  <c r="O17" i="1"/>
  <c r="O25" i="1"/>
  <c r="O33" i="1"/>
  <c r="O41" i="1"/>
  <c r="O49" i="1"/>
  <c r="O57" i="1"/>
  <c r="O65" i="1"/>
  <c r="O73" i="1"/>
  <c r="O81" i="1"/>
  <c r="O89" i="1"/>
  <c r="O97" i="1"/>
  <c r="O105" i="1"/>
  <c r="O113" i="1"/>
  <c r="O121" i="1"/>
  <c r="O129" i="1"/>
  <c r="O137" i="1"/>
  <c r="O145" i="1"/>
  <c r="O153" i="1"/>
  <c r="O161" i="1"/>
  <c r="O169" i="1"/>
  <c r="O177" i="1"/>
  <c r="O185" i="1"/>
  <c r="O193" i="1"/>
  <c r="O201" i="1"/>
  <c r="O209" i="1"/>
  <c r="O217" i="1"/>
  <c r="O225" i="1"/>
  <c r="O233" i="1"/>
  <c r="O241" i="1"/>
  <c r="O249" i="1"/>
  <c r="O257" i="1"/>
  <c r="M260" i="1"/>
  <c r="M252" i="1"/>
  <c r="M244" i="1"/>
  <c r="M236" i="1"/>
  <c r="M228" i="1"/>
  <c r="M220" i="1"/>
  <c r="M212" i="1"/>
  <c r="M204" i="1"/>
  <c r="M196" i="1"/>
  <c r="M188" i="1"/>
  <c r="M180" i="1"/>
  <c r="M172" i="1"/>
  <c r="M164" i="1"/>
  <c r="M156" i="1"/>
  <c r="M148" i="1"/>
  <c r="M140" i="1"/>
  <c r="M130" i="1"/>
  <c r="M120" i="1"/>
  <c r="M109" i="1"/>
  <c r="M98" i="1"/>
  <c r="M88" i="1"/>
  <c r="M77" i="1"/>
  <c r="M66" i="1"/>
  <c r="M56" i="1"/>
  <c r="M45" i="1"/>
  <c r="M34" i="1"/>
  <c r="M24" i="1"/>
  <c r="M13" i="1"/>
  <c r="O2" i="1"/>
  <c r="O254" i="1"/>
  <c r="O243" i="1"/>
  <c r="O232" i="1"/>
  <c r="O222" i="1"/>
  <c r="O211" i="1"/>
  <c r="O200" i="1"/>
  <c r="O190" i="1"/>
  <c r="O179" i="1"/>
  <c r="O168" i="1"/>
  <c r="O158" i="1"/>
  <c r="O147" i="1"/>
  <c r="O136" i="1"/>
  <c r="O126" i="1"/>
  <c r="O115" i="1"/>
  <c r="O104" i="1"/>
  <c r="O94" i="1"/>
  <c r="O83" i="1"/>
  <c r="O72" i="1"/>
  <c r="O62" i="1"/>
  <c r="O51" i="1"/>
  <c r="O40" i="1"/>
  <c r="O30" i="1"/>
  <c r="O19" i="1"/>
  <c r="O8" i="1"/>
  <c r="Q260" i="1"/>
  <c r="Q249" i="1"/>
  <c r="Q238" i="1"/>
  <c r="Q228" i="1"/>
  <c r="Q217" i="1"/>
  <c r="Q206" i="1"/>
  <c r="Q196" i="1"/>
  <c r="Q185" i="1"/>
  <c r="Q174" i="1"/>
  <c r="Q164" i="1"/>
  <c r="Q153" i="1"/>
  <c r="Q142" i="1"/>
  <c r="Q132" i="1"/>
  <c r="Q121" i="1"/>
  <c r="Q110" i="1"/>
  <c r="Q100" i="1"/>
  <c r="Q89" i="1"/>
  <c r="Q78" i="1"/>
  <c r="Q68" i="1"/>
  <c r="Q57" i="1"/>
  <c r="Q46" i="1"/>
  <c r="Q36" i="1"/>
  <c r="Q25" i="1"/>
  <c r="Q14" i="1"/>
  <c r="Q4" i="1"/>
  <c r="E8" i="1"/>
  <c r="M259" i="1"/>
  <c r="M251" i="1"/>
  <c r="M243" i="1"/>
  <c r="M235" i="1"/>
  <c r="M227" i="1"/>
  <c r="M219" i="1"/>
  <c r="M211" i="1"/>
  <c r="M203" i="1"/>
  <c r="M195" i="1"/>
  <c r="M187" i="1"/>
  <c r="M179" i="1"/>
  <c r="M171" i="1"/>
  <c r="M163" i="1"/>
  <c r="M155" i="1"/>
  <c r="M147" i="1"/>
  <c r="M139" i="1"/>
  <c r="M129" i="1"/>
  <c r="M118" i="1"/>
  <c r="M108" i="1"/>
  <c r="M97" i="1"/>
  <c r="M86" i="1"/>
  <c r="M76" i="1"/>
  <c r="M65" i="1"/>
  <c r="M54" i="1"/>
  <c r="M44" i="1"/>
  <c r="M33" i="1"/>
  <c r="M22" i="1"/>
  <c r="O263" i="1"/>
  <c r="O252" i="1"/>
  <c r="O242" i="1"/>
  <c r="O231" i="1"/>
  <c r="O220" i="1"/>
  <c r="O210" i="1"/>
  <c r="O199" i="1"/>
  <c r="O188" i="1"/>
  <c r="O178" i="1"/>
  <c r="O167" i="1"/>
  <c r="O156" i="1"/>
  <c r="O146" i="1"/>
  <c r="O135" i="1"/>
  <c r="O124" i="1"/>
  <c r="O114" i="1"/>
  <c r="O103" i="1"/>
  <c r="O92" i="1"/>
  <c r="O82" i="1"/>
  <c r="O71" i="1"/>
  <c r="O60" i="1"/>
  <c r="O50" i="1"/>
  <c r="O39" i="1"/>
  <c r="O28" i="1"/>
  <c r="O18" i="1"/>
  <c r="O7" i="1"/>
  <c r="Q258" i="1"/>
  <c r="Q248" i="1"/>
  <c r="Q237" i="1"/>
  <c r="Q226" i="1"/>
  <c r="Q216" i="1"/>
  <c r="Q205" i="1"/>
  <c r="Q194" i="1"/>
  <c r="Q184" i="1"/>
  <c r="Q173" i="1"/>
  <c r="Q162" i="1"/>
  <c r="Q152" i="1"/>
  <c r="Q141" i="1"/>
  <c r="Q130" i="1"/>
  <c r="Q120" i="1"/>
  <c r="Q109" i="1"/>
  <c r="Q98" i="1"/>
  <c r="Q88" i="1"/>
  <c r="Q77" i="1"/>
  <c r="Q66" i="1"/>
  <c r="Q56" i="1"/>
  <c r="Q45" i="1"/>
  <c r="Q34" i="1"/>
  <c r="Q24" i="1"/>
  <c r="Q13" i="1"/>
  <c r="M7" i="1"/>
  <c r="M15" i="1"/>
  <c r="M23" i="1"/>
  <c r="M31" i="1"/>
  <c r="M39" i="1"/>
  <c r="M47" i="1"/>
  <c r="M55" i="1"/>
  <c r="M63" i="1"/>
  <c r="M71" i="1"/>
  <c r="M79" i="1"/>
  <c r="M87" i="1"/>
  <c r="M95" i="1"/>
  <c r="M103" i="1"/>
  <c r="M111" i="1"/>
  <c r="M119" i="1"/>
  <c r="M127" i="1"/>
  <c r="M135" i="1"/>
  <c r="M3" i="1"/>
  <c r="M11" i="1"/>
  <c r="M19" i="1"/>
  <c r="M27" i="1"/>
  <c r="M35" i="1"/>
  <c r="M43" i="1"/>
  <c r="M51" i="1"/>
  <c r="M59" i="1"/>
  <c r="M67" i="1"/>
  <c r="M75" i="1"/>
  <c r="M83" i="1"/>
  <c r="M91" i="1"/>
  <c r="M99" i="1"/>
  <c r="M107" i="1"/>
  <c r="M115" i="1"/>
  <c r="M123" i="1"/>
  <c r="M131" i="1"/>
  <c r="M258" i="1"/>
  <c r="M250" i="1"/>
  <c r="M242" i="1"/>
  <c r="M234" i="1"/>
  <c r="M226" i="1"/>
  <c r="M218" i="1"/>
  <c r="M210" i="1"/>
  <c r="M202" i="1"/>
  <c r="M194" i="1"/>
  <c r="M186" i="1"/>
  <c r="M178" i="1"/>
  <c r="M170" i="1"/>
  <c r="M162" i="1"/>
  <c r="M154" i="1"/>
  <c r="M146" i="1"/>
  <c r="M138" i="1"/>
  <c r="M128" i="1"/>
  <c r="M117" i="1"/>
  <c r="M106" i="1"/>
  <c r="M96" i="1"/>
  <c r="M85" i="1"/>
  <c r="M74" i="1"/>
  <c r="M64" i="1"/>
  <c r="M53" i="1"/>
  <c r="M42" i="1"/>
  <c r="M32" i="1"/>
  <c r="M21" i="1"/>
  <c r="M10" i="1"/>
  <c r="O262" i="1"/>
  <c r="O251" i="1"/>
  <c r="O240" i="1"/>
  <c r="O230" i="1"/>
  <c r="O219" i="1"/>
  <c r="O208" i="1"/>
  <c r="O198" i="1"/>
  <c r="O187" i="1"/>
  <c r="O176" i="1"/>
  <c r="O166" i="1"/>
  <c r="O155" i="1"/>
  <c r="O144" i="1"/>
  <c r="O134" i="1"/>
  <c r="O123" i="1"/>
  <c r="O112" i="1"/>
  <c r="O102" i="1"/>
  <c r="O91" i="1"/>
  <c r="O80" i="1"/>
  <c r="O70" i="1"/>
  <c r="O59" i="1"/>
  <c r="O48" i="1"/>
  <c r="O38" i="1"/>
  <c r="O27" i="1"/>
  <c r="O16" i="1"/>
  <c r="O6" i="1"/>
  <c r="Q257" i="1"/>
  <c r="Q246" i="1"/>
  <c r="Q236" i="1"/>
  <c r="Q225" i="1"/>
  <c r="Q214" i="1"/>
  <c r="Q204" i="1"/>
  <c r="Q193" i="1"/>
  <c r="Q182" i="1"/>
  <c r="Q172" i="1"/>
  <c r="Q161" i="1"/>
  <c r="Q150" i="1"/>
  <c r="Q140" i="1"/>
  <c r="Q129" i="1"/>
  <c r="Q118" i="1"/>
  <c r="Q108" i="1"/>
  <c r="Q97" i="1"/>
  <c r="Q86" i="1"/>
  <c r="Q76" i="1"/>
  <c r="Q65" i="1"/>
  <c r="Q54" i="1"/>
  <c r="Q44" i="1"/>
  <c r="Q33" i="1"/>
  <c r="Q22" i="1"/>
  <c r="Q12" i="1"/>
  <c r="M257" i="1"/>
  <c r="M249" i="1"/>
  <c r="M241" i="1"/>
  <c r="M233" i="1"/>
  <c r="M225" i="1"/>
  <c r="M217" i="1"/>
  <c r="M209" i="1"/>
  <c r="M201" i="1"/>
  <c r="M193" i="1"/>
  <c r="M185" i="1"/>
  <c r="M177" i="1"/>
  <c r="M169" i="1"/>
  <c r="M161" i="1"/>
  <c r="M153" i="1"/>
  <c r="M145" i="1"/>
  <c r="M137" i="1"/>
  <c r="M126" i="1"/>
  <c r="M116" i="1"/>
  <c r="M105" i="1"/>
  <c r="M94" i="1"/>
  <c r="M84" i="1"/>
  <c r="M73" i="1"/>
  <c r="M62" i="1"/>
  <c r="M52" i="1"/>
  <c r="M41" i="1"/>
  <c r="M30" i="1"/>
  <c r="M20" i="1"/>
  <c r="M9" i="1"/>
  <c r="O260" i="1"/>
  <c r="O250" i="1"/>
  <c r="O239" i="1"/>
  <c r="O228" i="1"/>
  <c r="O218" i="1"/>
  <c r="O207" i="1"/>
  <c r="O196" i="1"/>
  <c r="O186" i="1"/>
  <c r="O175" i="1"/>
  <c r="O164" i="1"/>
  <c r="O154" i="1"/>
  <c r="O143" i="1"/>
  <c r="O132" i="1"/>
  <c r="O122" i="1"/>
  <c r="O111" i="1"/>
  <c r="O100" i="1"/>
  <c r="O90" i="1"/>
  <c r="O79" i="1"/>
  <c r="O68" i="1"/>
  <c r="O58" i="1"/>
  <c r="O47" i="1"/>
  <c r="O36" i="1"/>
  <c r="O26" i="1"/>
  <c r="O15" i="1"/>
  <c r="O4" i="1"/>
  <c r="Q256" i="1"/>
  <c r="Q245" i="1"/>
  <c r="Q234" i="1"/>
  <c r="Q224" i="1"/>
  <c r="Q213" i="1"/>
  <c r="Q202" i="1"/>
  <c r="Q192" i="1"/>
  <c r="Q181" i="1"/>
  <c r="Q170" i="1"/>
  <c r="Q160" i="1"/>
  <c r="Q149" i="1"/>
  <c r="Q138" i="1"/>
  <c r="Q128" i="1"/>
  <c r="Q117" i="1"/>
  <c r="Q106" i="1"/>
  <c r="Q96" i="1"/>
  <c r="Q85" i="1"/>
  <c r="Q74" i="1"/>
  <c r="Q64" i="1"/>
  <c r="Q53" i="1"/>
  <c r="Q42" i="1"/>
  <c r="Q32" i="1"/>
  <c r="Q21" i="1"/>
  <c r="Q10" i="1"/>
  <c r="M2" i="1"/>
  <c r="M256" i="1"/>
  <c r="M248" i="1"/>
  <c r="M240" i="1"/>
  <c r="M232" i="1"/>
  <c r="M224" i="1"/>
  <c r="M216" i="1"/>
  <c r="M208" i="1"/>
  <c r="M200" i="1"/>
  <c r="M192" i="1"/>
  <c r="M184" i="1"/>
  <c r="M176" i="1"/>
  <c r="M168" i="1"/>
  <c r="M160" i="1"/>
  <c r="M152" i="1"/>
  <c r="M144" i="1"/>
  <c r="M136" i="1"/>
  <c r="M125" i="1"/>
  <c r="M114" i="1"/>
  <c r="M104" i="1"/>
  <c r="M93" i="1"/>
  <c r="M82" i="1"/>
  <c r="M72" i="1"/>
  <c r="M61" i="1"/>
  <c r="M50" i="1"/>
  <c r="M40" i="1"/>
  <c r="M29" i="1"/>
  <c r="M18" i="1"/>
  <c r="M8" i="1"/>
  <c r="O259" i="1"/>
  <c r="O248" i="1"/>
  <c r="O238" i="1"/>
  <c r="O227" i="1"/>
  <c r="O216" i="1"/>
  <c r="O206" i="1"/>
  <c r="O195" i="1"/>
  <c r="O184" i="1"/>
  <c r="O174" i="1"/>
  <c r="O163" i="1"/>
  <c r="O152" i="1"/>
  <c r="O142" i="1"/>
  <c r="O131" i="1"/>
  <c r="O120" i="1"/>
  <c r="O110" i="1"/>
  <c r="O99" i="1"/>
  <c r="O88" i="1"/>
  <c r="O78" i="1"/>
  <c r="O67" i="1"/>
  <c r="O56" i="1"/>
  <c r="O46" i="1"/>
  <c r="O35" i="1"/>
  <c r="O24" i="1"/>
  <c r="O14" i="1"/>
  <c r="O3" i="1"/>
  <c r="Q254" i="1"/>
  <c r="Q244" i="1"/>
  <c r="Q233" i="1"/>
  <c r="Q222" i="1"/>
  <c r="Q212" i="1"/>
  <c r="Q201" i="1"/>
  <c r="Q190" i="1"/>
  <c r="Q180" i="1"/>
  <c r="Q169" i="1"/>
  <c r="Q158" i="1"/>
  <c r="Q148" i="1"/>
  <c r="Q137" i="1"/>
  <c r="Q126" i="1"/>
  <c r="Q116" i="1"/>
  <c r="Q105" i="1"/>
  <c r="Q94" i="1"/>
  <c r="Q84" i="1"/>
  <c r="Q73" i="1"/>
  <c r="Q62" i="1"/>
  <c r="Q52" i="1"/>
  <c r="Q41" i="1"/>
  <c r="Q30" i="1"/>
  <c r="Q20" i="1"/>
  <c r="Q9" i="1"/>
  <c r="M263" i="1"/>
  <c r="M255" i="1"/>
  <c r="M247" i="1"/>
  <c r="M239" i="1"/>
  <c r="M231" i="1"/>
  <c r="M223" i="1"/>
  <c r="M215" i="1"/>
  <c r="M207" i="1"/>
  <c r="M199" i="1"/>
  <c r="M191" i="1"/>
  <c r="M183" i="1"/>
  <c r="M175" i="1"/>
  <c r="M167" i="1"/>
  <c r="M159" i="1"/>
  <c r="M151" i="1"/>
  <c r="M143" i="1"/>
  <c r="M134" i="1"/>
  <c r="M124" i="1"/>
  <c r="M113" i="1"/>
  <c r="M102" i="1"/>
  <c r="M92" i="1"/>
  <c r="M81" i="1"/>
  <c r="M70" i="1"/>
  <c r="M60" i="1"/>
  <c r="M49" i="1"/>
  <c r="M38" i="1"/>
  <c r="M28" i="1"/>
  <c r="M17" i="1"/>
  <c r="M6" i="1"/>
  <c r="O258" i="1"/>
  <c r="O247" i="1"/>
  <c r="O236" i="1"/>
  <c r="O226" i="1"/>
  <c r="O215" i="1"/>
  <c r="O204" i="1"/>
  <c r="O194" i="1"/>
  <c r="O183" i="1"/>
  <c r="O172" i="1"/>
  <c r="O162" i="1"/>
  <c r="O151" i="1"/>
  <c r="O140" i="1"/>
  <c r="O130" i="1"/>
  <c r="O119" i="1"/>
  <c r="O108" i="1"/>
  <c r="O98" i="1"/>
  <c r="O87" i="1"/>
  <c r="O76" i="1"/>
  <c r="O66" i="1"/>
  <c r="O55" i="1"/>
  <c r="O44" i="1"/>
  <c r="O34" i="1"/>
  <c r="O23" i="1"/>
  <c r="O12" i="1"/>
  <c r="Q2" i="1"/>
  <c r="Q253" i="1"/>
  <c r="Q242" i="1"/>
  <c r="Q232" i="1"/>
  <c r="Q221" i="1"/>
  <c r="Q210" i="1"/>
  <c r="Q200" i="1"/>
  <c r="Q189" i="1"/>
  <c r="Q178" i="1"/>
  <c r="Q168" i="1"/>
  <c r="Q157" i="1"/>
  <c r="Q146" i="1"/>
  <c r="Q136" i="1"/>
  <c r="Q125" i="1"/>
  <c r="Q114" i="1"/>
  <c r="Q104" i="1"/>
  <c r="Q93" i="1"/>
  <c r="Q82" i="1"/>
  <c r="Q72" i="1"/>
  <c r="Q61" i="1"/>
  <c r="Q50" i="1"/>
  <c r="Q40" i="1"/>
  <c r="Q29" i="1"/>
  <c r="Q18" i="1"/>
  <c r="E231" i="1"/>
  <c r="Q3" i="1"/>
  <c r="Q11" i="1"/>
  <c r="Q19" i="1"/>
  <c r="Q27" i="1"/>
  <c r="Q35" i="1"/>
  <c r="Q43" i="1"/>
  <c r="Q51" i="1"/>
  <c r="Q59" i="1"/>
  <c r="Q67" i="1"/>
  <c r="Q75" i="1"/>
  <c r="Q83" i="1"/>
  <c r="Q91" i="1"/>
  <c r="Q99" i="1"/>
  <c r="Q107" i="1"/>
  <c r="Q115" i="1"/>
  <c r="Q123" i="1"/>
  <c r="Q131" i="1"/>
  <c r="Q139" i="1"/>
  <c r="Q147" i="1"/>
  <c r="Q155" i="1"/>
  <c r="Q163" i="1"/>
  <c r="Q171" i="1"/>
  <c r="Q179" i="1"/>
  <c r="Q187" i="1"/>
  <c r="Q195" i="1"/>
  <c r="Q203" i="1"/>
  <c r="Q211" i="1"/>
  <c r="Q219" i="1"/>
  <c r="Q227" i="1"/>
  <c r="Q235" i="1"/>
  <c r="Q243" i="1"/>
  <c r="Q251" i="1"/>
  <c r="Q259" i="1"/>
  <c r="Q7" i="1"/>
  <c r="Q15" i="1"/>
  <c r="Q23" i="1"/>
  <c r="Q31" i="1"/>
  <c r="Q39" i="1"/>
  <c r="Q47" i="1"/>
  <c r="Q55" i="1"/>
  <c r="Q63" i="1"/>
  <c r="Q71" i="1"/>
  <c r="Q79" i="1"/>
  <c r="Q87" i="1"/>
  <c r="Q95" i="1"/>
  <c r="Q103" i="1"/>
  <c r="Q111" i="1"/>
  <c r="Q119" i="1"/>
  <c r="Q127" i="1"/>
  <c r="Q135" i="1"/>
  <c r="Q143" i="1"/>
  <c r="Q151" i="1"/>
  <c r="Q159" i="1"/>
  <c r="Q167" i="1"/>
  <c r="Q175" i="1"/>
  <c r="Q183" i="1"/>
  <c r="Q191" i="1"/>
  <c r="Q199" i="1"/>
  <c r="Q207" i="1"/>
  <c r="Q215" i="1"/>
  <c r="Q223" i="1"/>
  <c r="Q231" i="1"/>
  <c r="Q239" i="1"/>
  <c r="Q247" i="1"/>
  <c r="Q255" i="1"/>
  <c r="Q263" i="1"/>
  <c r="M262" i="1"/>
  <c r="M254" i="1"/>
  <c r="M246" i="1"/>
  <c r="M238" i="1"/>
  <c r="M230" i="1"/>
  <c r="M222" i="1"/>
  <c r="M214" i="1"/>
  <c r="M206" i="1"/>
  <c r="M198" i="1"/>
  <c r="M190" i="1"/>
  <c r="M182" i="1"/>
  <c r="M174" i="1"/>
  <c r="M166" i="1"/>
  <c r="M158" i="1"/>
  <c r="M150" i="1"/>
  <c r="M142" i="1"/>
  <c r="M133" i="1"/>
  <c r="M122" i="1"/>
  <c r="M112" i="1"/>
  <c r="M101" i="1"/>
  <c r="M90" i="1"/>
  <c r="M80" i="1"/>
  <c r="M69" i="1"/>
  <c r="M58" i="1"/>
  <c r="M48" i="1"/>
  <c r="M37" i="1"/>
  <c r="M26" i="1"/>
  <c r="M16" i="1"/>
  <c r="M5" i="1"/>
  <c r="O256" i="1"/>
  <c r="O246" i="1"/>
  <c r="O235" i="1"/>
  <c r="O224" i="1"/>
  <c r="O214" i="1"/>
  <c r="O203" i="1"/>
  <c r="O192" i="1"/>
  <c r="O182" i="1"/>
  <c r="O171" i="1"/>
  <c r="O160" i="1"/>
  <c r="O150" i="1"/>
  <c r="O139" i="1"/>
  <c r="O128" i="1"/>
  <c r="O118" i="1"/>
  <c r="O107" i="1"/>
  <c r="O96" i="1"/>
  <c r="O86" i="1"/>
  <c r="O75" i="1"/>
  <c r="O64" i="1"/>
  <c r="O54" i="1"/>
  <c r="O43" i="1"/>
  <c r="O32" i="1"/>
  <c r="O22" i="1"/>
  <c r="O11" i="1"/>
  <c r="Q262" i="1"/>
  <c r="Q252" i="1"/>
  <c r="Q241" i="1"/>
  <c r="Q230" i="1"/>
  <c r="Q220" i="1"/>
  <c r="Q209" i="1"/>
  <c r="Q198" i="1"/>
  <c r="Q188" i="1"/>
  <c r="Q177" i="1"/>
  <c r="Q166" i="1"/>
  <c r="Q156" i="1"/>
  <c r="Q145" i="1"/>
  <c r="Q134" i="1"/>
  <c r="Q124" i="1"/>
  <c r="Q113" i="1"/>
  <c r="Q102" i="1"/>
  <c r="Q92" i="1"/>
  <c r="Q81" i="1"/>
  <c r="Q70" i="1"/>
  <c r="Q60" i="1"/>
  <c r="Q49" i="1"/>
  <c r="Q38" i="1"/>
  <c r="Q28" i="1"/>
  <c r="Q17" i="1"/>
  <c r="Q6" i="1"/>
  <c r="E258" i="1"/>
  <c r="E250" i="1"/>
  <c r="E242" i="1"/>
  <c r="E234" i="1"/>
  <c r="E226" i="1"/>
  <c r="E218" i="1"/>
  <c r="E210" i="1"/>
  <c r="E202" i="1"/>
  <c r="E194" i="1"/>
  <c r="E186" i="1"/>
  <c r="E178" i="1"/>
  <c r="E170" i="1"/>
  <c r="E162" i="1"/>
  <c r="E154" i="1"/>
  <c r="E146" i="1"/>
  <c r="E138" i="1"/>
  <c r="E130" i="1"/>
  <c r="E122" i="1"/>
  <c r="E114" i="1"/>
  <c r="E106" i="1"/>
  <c r="E98" i="1"/>
  <c r="E90" i="1"/>
  <c r="E82" i="1"/>
  <c r="E74" i="1"/>
  <c r="E66" i="1"/>
  <c r="E58" i="1"/>
  <c r="E50" i="1"/>
  <c r="E42" i="1"/>
  <c r="E34" i="1"/>
  <c r="E26" i="1"/>
  <c r="E18" i="1"/>
  <c r="E10" i="1"/>
  <c r="E257" i="1"/>
  <c r="E249" i="1"/>
  <c r="E241" i="1"/>
  <c r="E233" i="1"/>
  <c r="E225" i="1"/>
  <c r="E217" i="1"/>
  <c r="E209" i="1"/>
  <c r="E201" i="1"/>
  <c r="E193" i="1"/>
  <c r="E185" i="1"/>
  <c r="E177" i="1"/>
  <c r="E169" i="1"/>
  <c r="E161" i="1"/>
  <c r="E153" i="1"/>
  <c r="E145" i="1"/>
  <c r="E137" i="1"/>
  <c r="E129" i="1"/>
  <c r="E121" i="1"/>
  <c r="E113" i="1"/>
  <c r="E105" i="1"/>
  <c r="E97" i="1"/>
  <c r="E89" i="1"/>
  <c r="E81" i="1"/>
  <c r="E73" i="1"/>
  <c r="E65" i="1"/>
  <c r="E57" i="1"/>
  <c r="E49" i="1"/>
  <c r="E41" i="1"/>
  <c r="E33" i="1"/>
  <c r="E25" i="1"/>
  <c r="E17" i="1"/>
  <c r="E9" i="1"/>
  <c r="E263" i="1"/>
  <c r="E223" i="1"/>
  <c r="E215" i="1"/>
  <c r="E207" i="1"/>
  <c r="E199" i="1"/>
  <c r="E191" i="1"/>
  <c r="E183" i="1"/>
  <c r="E175" i="1"/>
  <c r="E167" i="1"/>
  <c r="E159" i="1"/>
  <c r="E151" i="1"/>
  <c r="E143" i="1"/>
  <c r="E135" i="1"/>
  <c r="E127" i="1"/>
  <c r="E119" i="1"/>
  <c r="E111" i="1"/>
  <c r="E103" i="1"/>
  <c r="E95" i="1"/>
  <c r="E87" i="1"/>
  <c r="E79" i="1"/>
  <c r="E71" i="1"/>
  <c r="E63" i="1"/>
  <c r="E55" i="1"/>
  <c r="E47" i="1"/>
  <c r="E39" i="1"/>
  <c r="E31" i="1"/>
  <c r="E23" i="1"/>
  <c r="E15" i="1"/>
  <c r="E7" i="1"/>
  <c r="E224" i="1"/>
  <c r="E192" i="1"/>
  <c r="E152" i="1"/>
  <c r="E112" i="1"/>
  <c r="E72" i="1"/>
  <c r="E16" i="1"/>
  <c r="E239" i="1"/>
  <c r="E222" i="1"/>
  <c r="E126" i="1"/>
  <c r="E6" i="1"/>
  <c r="E232" i="1"/>
  <c r="E200" i="1"/>
  <c r="E176" i="1"/>
  <c r="E144" i="1"/>
  <c r="E104" i="1"/>
  <c r="E48" i="1"/>
  <c r="E255" i="1"/>
  <c r="E262" i="1"/>
  <c r="E214" i="1"/>
  <c r="E182" i="1"/>
  <c r="E158" i="1"/>
  <c r="E142" i="1"/>
  <c r="E110" i="1"/>
  <c r="E78" i="1"/>
  <c r="E46" i="1"/>
  <c r="E14" i="1"/>
  <c r="E261" i="1"/>
  <c r="E253" i="1"/>
  <c r="E245" i="1"/>
  <c r="E237" i="1"/>
  <c r="E229" i="1"/>
  <c r="E221" i="1"/>
  <c r="E213" i="1"/>
  <c r="E205" i="1"/>
  <c r="E197" i="1"/>
  <c r="E189" i="1"/>
  <c r="E181" i="1"/>
  <c r="E173" i="1"/>
  <c r="E165" i="1"/>
  <c r="E157" i="1"/>
  <c r="E149" i="1"/>
  <c r="E141" i="1"/>
  <c r="E133" i="1"/>
  <c r="E125" i="1"/>
  <c r="E117" i="1"/>
  <c r="E109" i="1"/>
  <c r="E101" i="1"/>
  <c r="E93" i="1"/>
  <c r="E85" i="1"/>
  <c r="E77" i="1"/>
  <c r="E69" i="1"/>
  <c r="E61" i="1"/>
  <c r="E53" i="1"/>
  <c r="E45" i="1"/>
  <c r="E37" i="1"/>
  <c r="E29" i="1"/>
  <c r="E21" i="1"/>
  <c r="E13" i="1"/>
  <c r="E5" i="1"/>
  <c r="E248" i="1"/>
  <c r="E208" i="1"/>
  <c r="E168" i="1"/>
  <c r="E128" i="1"/>
  <c r="E96" i="1"/>
  <c r="E80" i="1"/>
  <c r="E56" i="1"/>
  <c r="E40" i="1"/>
  <c r="E24" i="1"/>
  <c r="E247" i="1"/>
  <c r="E246" i="1"/>
  <c r="E230" i="1"/>
  <c r="E206" i="1"/>
  <c r="E174" i="1"/>
  <c r="E134" i="1"/>
  <c r="E102" i="1"/>
  <c r="E94" i="1"/>
  <c r="E70" i="1"/>
  <c r="E62" i="1"/>
  <c r="E54" i="1"/>
  <c r="E38" i="1"/>
  <c r="E22" i="1"/>
  <c r="E260" i="1"/>
  <c r="E252" i="1"/>
  <c r="E244" i="1"/>
  <c r="E236" i="1"/>
  <c r="E228" i="1"/>
  <c r="E220" i="1"/>
  <c r="E212" i="1"/>
  <c r="E204" i="1"/>
  <c r="E196" i="1"/>
  <c r="E188" i="1"/>
  <c r="E180" i="1"/>
  <c r="E172" i="1"/>
  <c r="E164" i="1"/>
  <c r="E156" i="1"/>
  <c r="E148" i="1"/>
  <c r="E140" i="1"/>
  <c r="E132" i="1"/>
  <c r="E124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4" i="1"/>
  <c r="E256" i="1"/>
  <c r="E240" i="1"/>
  <c r="E216" i="1"/>
  <c r="E184" i="1"/>
  <c r="E160" i="1"/>
  <c r="E136" i="1"/>
  <c r="E120" i="1"/>
  <c r="E88" i="1"/>
  <c r="E64" i="1"/>
  <c r="E254" i="1"/>
  <c r="E238" i="1"/>
  <c r="E198" i="1"/>
  <c r="E190" i="1"/>
  <c r="E166" i="1"/>
  <c r="E150" i="1"/>
  <c r="E118" i="1"/>
  <c r="E86" i="1"/>
  <c r="E30" i="1"/>
  <c r="E259" i="1"/>
  <c r="E251" i="1"/>
  <c r="E243" i="1"/>
  <c r="E235" i="1"/>
  <c r="E227" i="1"/>
  <c r="E219" i="1"/>
  <c r="E211" i="1"/>
  <c r="E203" i="1"/>
  <c r="E195" i="1"/>
  <c r="E187" i="1"/>
  <c r="E179" i="1"/>
  <c r="E171" i="1"/>
  <c r="E163" i="1"/>
  <c r="E155" i="1"/>
  <c r="E147" i="1"/>
  <c r="E139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  <c r="E11" i="1"/>
</calcChain>
</file>

<file path=xl/sharedStrings.xml><?xml version="1.0" encoding="utf-8"?>
<sst xmlns="http://schemas.openxmlformats.org/spreadsheetml/2006/main" count="887" uniqueCount="140">
  <si>
    <t>response</t>
  </si>
  <si>
    <t>cum.response</t>
  </si>
  <si>
    <t>point.pred</t>
  </si>
  <si>
    <t>point.pred.lower</t>
  </si>
  <si>
    <t>point.pred.upper</t>
  </si>
  <si>
    <t>cum.pred</t>
  </si>
  <si>
    <t>cum.pred.lower</t>
  </si>
  <si>
    <t>cum.pred.upper</t>
  </si>
  <si>
    <t>point.effect</t>
  </si>
  <si>
    <t>point.effect.lower</t>
  </si>
  <si>
    <t>point.effect.upper</t>
  </si>
  <si>
    <t>cum.effect</t>
  </si>
  <si>
    <t>cum.effect.lower</t>
  </si>
  <si>
    <t>cum.effect.upper</t>
  </si>
  <si>
    <t>exp</t>
  </si>
  <si>
    <t>response_exp</t>
  </si>
  <si>
    <t>cum.response_exp</t>
  </si>
  <si>
    <t>point.pred_exp</t>
  </si>
  <si>
    <t>point.pred.lower_exp</t>
  </si>
  <si>
    <t>point.pred.upper_exp</t>
  </si>
  <si>
    <t>cum.pred_exp</t>
  </si>
  <si>
    <t>cum.pred.lower_exp</t>
  </si>
  <si>
    <t>cum.pred.upper_exp</t>
  </si>
  <si>
    <t>abs cum effect</t>
  </si>
  <si>
    <t>Average</t>
  </si>
  <si>
    <t>point effect 1</t>
  </si>
  <si>
    <t>point effect 2</t>
  </si>
  <si>
    <t>point effect 5</t>
  </si>
  <si>
    <t>point effect 3</t>
  </si>
  <si>
    <t>point effect 4</t>
  </si>
  <si>
    <t>point effect 6</t>
  </si>
  <si>
    <t>point effect 7</t>
  </si>
  <si>
    <t>point effect 8</t>
  </si>
  <si>
    <t>point effect 9</t>
  </si>
  <si>
    <t>point effect 10</t>
  </si>
  <si>
    <t>avg abs effect</t>
  </si>
  <si>
    <t>abs cum effect exp</t>
  </si>
  <si>
    <t>avg abs effect exp</t>
  </si>
  <si>
    <t>Avg Actual exp</t>
  </si>
  <si>
    <t>Avg Prediction exp</t>
  </si>
  <si>
    <t>Cum Actual exp</t>
  </si>
  <si>
    <t>Cum prediction exp</t>
  </si>
  <si>
    <t>log</t>
  </si>
  <si>
    <t>Control sintético</t>
  </si>
  <si>
    <t>Promedio ponterado en pre, va a ser el control sintético, v/s el año 2019</t>
  </si>
  <si>
    <t>Hacer un promedio ponderado de lo que ocurrió en los años anteriores el año pasado</t>
  </si>
  <si>
    <t>Generar pesos. Probabilidad inversa?</t>
  </si>
  <si>
    <t>0's y 1's= DID, no hacer reshape. Hacer los años anteriores el grupo de control</t>
  </si>
  <si>
    <t>Ver otras opciones. Ocupar años anteriores como si fueran un control. Hacer un control histórico</t>
  </si>
  <si>
    <t xml:space="preserve">3. </t>
  </si>
  <si>
    <t>Tal vez no es necesario el offset</t>
  </si>
  <si>
    <t>2.</t>
  </si>
  <si>
    <t>Añadir estacionalidad anual y mensual</t>
  </si>
  <si>
    <t>1.</t>
  </si>
  <si>
    <t>b, Student Dist, Prior sd=.1, Linear Trend</t>
  </si>
  <si>
    <t>a, Student Dist, Prior sd=.1, Linear Trend</t>
  </si>
  <si>
    <t>a, SemilocalLinearTrend</t>
  </si>
  <si>
    <t>No control variables(a)</t>
  </si>
  <si>
    <t>a, Prior sd=.1</t>
  </si>
  <si>
    <t>a, Student Dist, Prior sd=.1</t>
  </si>
  <si>
    <t>a, Student Dist, Prior sd=.01</t>
  </si>
  <si>
    <t>Control variables(b)</t>
  </si>
  <si>
    <t>b, Prior sd=.1</t>
  </si>
  <si>
    <t>b, SemilocalLinearTrend</t>
  </si>
  <si>
    <t>b, Student Dist, Prior sd=.1</t>
  </si>
  <si>
    <t>b, Student Dist, Prior sd=.01</t>
  </si>
  <si>
    <t>scale</t>
  </si>
  <si>
    <t>p75</t>
  </si>
  <si>
    <t>p25</t>
  </si>
  <si>
    <t>median</t>
  </si>
  <si>
    <t>mean</t>
  </si>
  <si>
    <t>Models</t>
  </si>
  <si>
    <t>1.-</t>
  </si>
  <si>
    <t>Hacer 4 outcomes: consultas respiratorias, consultas por traumatismos, hospitalizaciones respiratorias y hospitalizaciones por traumatismos</t>
  </si>
  <si>
    <t>2.-</t>
  </si>
  <si>
    <t>Control sintético: ocupar los valores del outcome en periodo pre-intervención</t>
  </si>
  <si>
    <t>3.-</t>
  </si>
  <si>
    <t>Revisar el código de origen, para ver si las consultas también incluyen hospitalizaciones.</t>
  </si>
  <si>
    <t>4.-</t>
  </si>
  <si>
    <t>Afinar la BSTS para afinar la interpretación</t>
  </si>
  <si>
    <t>5.-</t>
  </si>
  <si>
    <t>Actual</t>
  </si>
  <si>
    <t>guardar_tablas(data.table(impact3c3ar$series),"impact3c3ar")</t>
  </si>
  <si>
    <t>Columna1</t>
  </si>
  <si>
    <t>Rel Effect</t>
  </si>
  <si>
    <t>Cum</t>
  </si>
  <si>
    <t>CI 95%</t>
  </si>
  <si>
    <t>Avg</t>
  </si>
  <si>
    <t>Abs Effect</t>
  </si>
  <si>
    <t>Prediction</t>
  </si>
  <si>
    <t xml:space="preserve">Cum </t>
  </si>
  <si>
    <t>EXP</t>
  </si>
  <si>
    <t>LOG</t>
  </si>
  <si>
    <t>Columna4</t>
  </si>
  <si>
    <t>Columna3</t>
  </si>
  <si>
    <t>Columna2</t>
  </si>
  <si>
    <t>En 2018, uno de los hospitales n reportó ni una consulta</t>
  </si>
  <si>
    <t>Ver health professional strikes</t>
  </si>
  <si>
    <t>Cómo evitar este sesgo</t>
  </si>
  <si>
    <t>Quizá sólo ocupar 2019 o años que no tienen estos 0 reportes.</t>
  </si>
  <si>
    <t>Incorporar el levene a los modelos</t>
  </si>
  <si>
    <t>Ver modelo stan y con eso especificar el BSTS, pero también poner la mula de que elegí el mejor modelo. Combinarlos</t>
  </si>
  <si>
    <t>http://sisifospage.tech/2017-10-30-forecasting-bsts.html</t>
  </si>
  <si>
    <t>id</t>
  </si>
  <si>
    <t>Idcausa</t>
  </si>
  <si>
    <t>min</t>
  </si>
  <si>
    <t>max</t>
  </si>
  <si>
    <t>n</t>
  </si>
  <si>
    <t>09-100</t>
  </si>
  <si>
    <t>11-195</t>
  </si>
  <si>
    <t>12-100</t>
  </si>
  <si>
    <t>respiratory hospitalizations</t>
  </si>
  <si>
    <t>circulatory consultations</t>
  </si>
  <si>
    <t>circulatory hospitalizations</t>
  </si>
  <si>
    <t>trauma hospitalizations</t>
  </si>
  <si>
    <t>diarrhea consultations</t>
  </si>
  <si>
    <t>total hospitalizations</t>
  </si>
  <si>
    <t>total consultations</t>
  </si>
  <si>
    <t>respiratory consultations</t>
  </si>
  <si>
    <t>trauma consultations</t>
  </si>
  <si>
    <t>causa</t>
  </si>
  <si>
    <t xml:space="preserve">
urg_2018_3 %&gt;% 
  dplyr::filter(total_all==0) %&gt;% 
  dplyr::mutate(date=readr::parse_datetime(date, "%d/%m/%Y")) %&gt;% 
  dplyr::group_by(id,Idcausa) %&gt;% 
  summarise(min=min(date), max=max(date), n=n()) %&gt;% write.table("clipboard")</t>
  </si>
  <si>
    <t>urg_2018_3_alt %&gt;% 
  dplyr::filter(total_15a64==0) %&gt;% 
  dplyr::mutate(date=readr::parse_datetime(date, "%d/%m/%Y")) %&gt;% 
  dplyr::group_by(id,Idcausa) %&gt;% 
  summarise(min=min(date), max=max(date), n=n()) %&gt;% write.table("clipboard")</t>
  </si>
  <si>
    <t>nestablecimiento</t>
  </si>
  <si>
    <t>glosacausa</t>
  </si>
  <si>
    <t>total_all</t>
  </si>
  <si>
    <t>total_a1</t>
  </si>
  <si>
    <t>total_1a4</t>
  </si>
  <si>
    <t>total_5a14</t>
  </si>
  <si>
    <t>total_15a64</t>
  </si>
  <si>
    <t>total_65a</t>
  </si>
  <si>
    <t>fech_ing_week</t>
  </si>
  <si>
    <t>Hospital de Urgencia Asistencia Pública Dr. Alejandro del Río (Santiago, Santiago)</t>
  </si>
  <si>
    <t>SECCIÓN 1. TOTAL ATENCIONES DE URGENCIA</t>
  </si>
  <si>
    <t>TOTAL CAUSAS SISTEMA RESPIRATORIO</t>
  </si>
  <si>
    <t>CAUSAS SISTEMA RESPIRATORIO</t>
  </si>
  <si>
    <t>TOTAL CAUSAS SISTEMA CIRCULATORIO</t>
  </si>
  <si>
    <t>TOTAL TRAUMATISMOS Y ENVENENAMIENTO</t>
  </si>
  <si>
    <t xml:space="preserve">Hospital de Urgencia Asistencia Pública Dr. Alejandro del Río </t>
  </si>
  <si>
    <t>urg_2018_3_alt %&gt;% 
    dplyr::mutate(date=readr::parse_datetime(date, "%d/%m/%Y")) %&gt;% 
    dplyr::mutate(fech_ing_week=format(date,'%V')) %&gt;%
    dplyr::arrange(Idcausa,fech_ing_week)%&gt;%
    dplyr::mutate(total_15a64= dplyr::case_when(id=="11-195"&amp; fech_ing_week %in% c(10,11,25,26)~NA_integer_, TRUE~total_15a64))%&gt;% 
    dplyr::mutate(total_all= dplyr::case_when(id=="11-195"&amp; fech_ing_week %in% c(10,11,25,26)~NA_integer_, TRUE~total_all))%&gt;%   
    dplyr::mutate(total_65a= dplyr::case_when(id=="11-195"&amp; fech_ing_week %in% c(10,11,25,26)~NA_integer_, TRUE~total_65a))%&gt;%
    dplyr::group_by(Idcausa,id) %&gt;% 
    dplyr::mutate(total_15a64= zoo::na.aggregate(total_15a64,FUN=median))%&gt;% 
    dplyr::mutate(total_all= zoo::na.aggregate(total_all,FUN=median))%&gt;%   #na.locf(x,fromLast = FALSE) #nearest non-NA value
    dplyr::mutate(total_65a= zoo::na.aggregate(total_65a,FUN=median))%&gt;%   #na.aggregate(dat,FUN = mean) #linear= na.approx
    dplyr::ungroup() %&gt;% 
    dplyr::filter(fech_ing_week %in% c("09","10","11","24","25","26"), id=="11-195") %&gt;% 
    dplyr::select(1:4,starts_with("total"),fech_ing_week) %&gt;% write.table("clipboard")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</si>
</sst>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164" fontId="0" fillId="0" borderId="0" xfId="0" applyNumberFormat="1"/>
    <xf numFmtId="0" fontId="0" fillId="33" borderId="0" xfId="0" applyFill="1"/>
    <xf numFmtId="1" fontId="0" fillId="33" borderId="0" xfId="0" applyNumberFormat="1" applyFill="1"/>
    <xf numFmtId="0" fontId="0" fillId="34" borderId="0" xfId="0" applyFill="1"/>
    <xf numFmtId="1" fontId="0" fillId="34" borderId="0" xfId="0" applyNumberFormat="1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16" fillId="34" borderId="0" xfId="0" applyFont="1" applyFill="1"/>
    <xf numFmtId="0" fontId="16" fillId="0" borderId="0" xfId="0" applyFont="1"/>
    <xf numFmtId="0" fontId="16" fillId="33" borderId="0" xfId="0" applyFont="1" applyFill="1"/>
    <xf numFmtId="1" fontId="16" fillId="0" borderId="0" xfId="0" applyNumberFormat="1" applyFont="1"/>
    <xf numFmtId="0" fontId="18" fillId="0" borderId="0" xfId="0" applyFont="1"/>
    <xf numFmtId="0" fontId="16" fillId="0" borderId="0" xfId="0" applyFont="1" applyAlignment="1">
      <alignment horizontal="center"/>
    </xf>
    <xf numFmtId="0" fontId="19" fillId="0" borderId="0" xfId="0" applyFo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5" fontId="0" fillId="0" borderId="0" xfId="42" applyNumberFormat="1" applyFont="1"/>
    <xf numFmtId="165" fontId="0" fillId="0" borderId="16" xfId="42" applyNumberFormat="1" applyFont="1" applyBorder="1"/>
    <xf numFmtId="1" fontId="0" fillId="0" borderId="0" xfId="0" applyNumberFormat="1"/>
    <xf numFmtId="164" fontId="0" fillId="0" borderId="16" xfId="0" applyNumberFormat="1" applyBorder="1"/>
    <xf numFmtId="166" fontId="0" fillId="0" borderId="0" xfId="0" applyNumberFormat="1"/>
    <xf numFmtId="0" fontId="0" fillId="0" borderId="19" xfId="0" applyBorder="1"/>
    <xf numFmtId="0" fontId="0" fillId="0" borderId="20" xfId="0" applyBorder="1"/>
    <xf numFmtId="164" fontId="0" fillId="0" borderId="18" xfId="0" applyNumberFormat="1" applyBorder="1"/>
    <xf numFmtId="0" fontId="0" fillId="0" borderId="0" xfId="0" applyBorder="1"/>
    <xf numFmtId="1" fontId="0" fillId="0" borderId="18" xfId="0" applyNumberFormat="1" applyBorder="1"/>
    <xf numFmtId="1" fontId="0" fillId="0" borderId="16" xfId="0" applyNumberFormat="1" applyBorder="1"/>
    <xf numFmtId="2" fontId="0" fillId="0" borderId="16" xfId="42" applyNumberFormat="1" applyFont="1" applyBorder="1"/>
    <xf numFmtId="166" fontId="0" fillId="0" borderId="16" xfId="42" applyNumberFormat="1" applyFont="1" applyBorder="1"/>
    <xf numFmtId="14" fontId="0" fillId="0" borderId="0" xfId="0" applyNumberFormat="1"/>
    <xf numFmtId="0" fontId="20" fillId="0" borderId="0" xfId="0" applyFont="1" applyAlignment="1">
      <alignment wrapText="1"/>
    </xf>
    <xf numFmtId="0" fontId="14" fillId="0" borderId="0" xfId="0" applyFont="1"/>
    <xf numFmtId="14" fontId="14" fillId="0" borderId="0" xfId="0" applyNumberFormat="1" applyFont="1"/>
    <xf numFmtId="0" fontId="21" fillId="0" borderId="0" xfId="0" applyFont="1"/>
    <xf numFmtId="14" fontId="21" fillId="0" borderId="0" xfId="0" applyNumberFormat="1" applyFont="1"/>
    <xf numFmtId="0" fontId="22" fillId="35" borderId="0" xfId="0" applyFont="1" applyFill="1"/>
    <xf numFmtId="1" fontId="14" fillId="0" borderId="0" xfId="0" applyNumberFormat="1" applyFon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estallido2!$B$1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estallido2!$A$2:$A$13</c:f>
              <c:strCache>
                <c:ptCount val="12"/>
                <c:pt idx="0">
                  <c:v>a, Prior sd=.1</c:v>
                </c:pt>
                <c:pt idx="1">
                  <c:v>a, SemilocalLinearTrend</c:v>
                </c:pt>
                <c:pt idx="2">
                  <c:v>a, Student Dist, Prior sd=.01</c:v>
                </c:pt>
                <c:pt idx="3">
                  <c:v>a, Student Dist, Prior sd=.1</c:v>
                </c:pt>
                <c:pt idx="4">
                  <c:v>a, Student Dist, Prior sd=.1, Linear Trend</c:v>
                </c:pt>
                <c:pt idx="5">
                  <c:v>b, Prior sd=.1</c:v>
                </c:pt>
                <c:pt idx="6">
                  <c:v>b, SemilocalLinearTrend</c:v>
                </c:pt>
                <c:pt idx="7">
                  <c:v>b, Student Dist, Prior sd=.01</c:v>
                </c:pt>
                <c:pt idx="8">
                  <c:v>b, Student Dist, Prior sd=.1</c:v>
                </c:pt>
                <c:pt idx="9">
                  <c:v>b, Student Dist, Prior sd=.1, Linear Trend</c:v>
                </c:pt>
                <c:pt idx="10">
                  <c:v>Control variables(b)</c:v>
                </c:pt>
                <c:pt idx="11">
                  <c:v>No control variables(a)</c:v>
                </c:pt>
              </c:strCache>
            </c:strRef>
          </c:cat>
          <c:val>
            <c:numRef>
              <c:f>estallido2!$B$2:$B$13</c:f>
              <c:numCache>
                <c:formatCode>General</c:formatCode>
                <c:ptCount val="12"/>
                <c:pt idx="0">
                  <c:v>1184.8499999999999</c:v>
                </c:pt>
                <c:pt idx="1">
                  <c:v>1203.585</c:v>
                </c:pt>
                <c:pt idx="2">
                  <c:v>1176.665</c:v>
                </c:pt>
                <c:pt idx="3">
                  <c:v>1176.665</c:v>
                </c:pt>
                <c:pt idx="4">
                  <c:v>1248.807</c:v>
                </c:pt>
                <c:pt idx="5">
                  <c:v>1160.6759999999999</c:v>
                </c:pt>
                <c:pt idx="6">
                  <c:v>1145.989</c:v>
                </c:pt>
                <c:pt idx="7">
                  <c:v>1143.68</c:v>
                </c:pt>
                <c:pt idx="8">
                  <c:v>1143.68</c:v>
                </c:pt>
                <c:pt idx="9">
                  <c:v>1247.903</c:v>
                </c:pt>
                <c:pt idx="10">
                  <c:v>1160.6759999999999</c:v>
                </c:pt>
                <c:pt idx="11">
                  <c:v>1184.8499999999999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86-4685-B465-B9C702269461}"/>
            </c:ext>
          </c:extLst>
        </c:ser>
        <c:ser>
          <c:idx val="1"/>
          <c:order val="1"/>
          <c:tx>
            <c:strRef>
              <c:f>estallido2!$C$1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estallido2!$A$2:$A$13</c:f>
              <c:strCache>
                <c:ptCount val="12"/>
                <c:pt idx="0">
                  <c:v>a, Prior sd=.1</c:v>
                </c:pt>
                <c:pt idx="1">
                  <c:v>a, SemilocalLinearTrend</c:v>
                </c:pt>
                <c:pt idx="2">
                  <c:v>a, Student Dist, Prior sd=.01</c:v>
                </c:pt>
                <c:pt idx="3">
                  <c:v>a, Student Dist, Prior sd=.1</c:v>
                </c:pt>
                <c:pt idx="4">
                  <c:v>a, Student Dist, Prior sd=.1, Linear Trend</c:v>
                </c:pt>
                <c:pt idx="5">
                  <c:v>b, Prior sd=.1</c:v>
                </c:pt>
                <c:pt idx="6">
                  <c:v>b, SemilocalLinearTrend</c:v>
                </c:pt>
                <c:pt idx="7">
                  <c:v>b, Student Dist, Prior sd=.01</c:v>
                </c:pt>
                <c:pt idx="8">
                  <c:v>b, Student Dist, Prior sd=.1</c:v>
                </c:pt>
                <c:pt idx="9">
                  <c:v>b, Student Dist, Prior sd=.1, Linear Trend</c:v>
                </c:pt>
                <c:pt idx="10">
                  <c:v>Control variables(b)</c:v>
                </c:pt>
                <c:pt idx="11">
                  <c:v>No control variables(a)</c:v>
                </c:pt>
              </c:strCache>
            </c:strRef>
          </c:cat>
          <c:val>
            <c:numRef>
              <c:f>estallido2!$C$2:$C$13</c:f>
              <c:numCache>
                <c:formatCode>General</c:formatCode>
                <c:ptCount val="12"/>
                <c:pt idx="0">
                  <c:v>1119.5229999999999</c:v>
                </c:pt>
                <c:pt idx="1">
                  <c:v>1153.204</c:v>
                </c:pt>
                <c:pt idx="2">
                  <c:v>1113.1310000000001</c:v>
                </c:pt>
                <c:pt idx="3">
                  <c:v>1113.1310000000001</c:v>
                </c:pt>
                <c:pt idx="4">
                  <c:v>1191.8510000000001</c:v>
                </c:pt>
                <c:pt idx="5">
                  <c:v>1109.7619999999999</c:v>
                </c:pt>
                <c:pt idx="6">
                  <c:v>1097.4580000000001</c:v>
                </c:pt>
                <c:pt idx="7">
                  <c:v>1092.297</c:v>
                </c:pt>
                <c:pt idx="8">
                  <c:v>1092.297</c:v>
                </c:pt>
                <c:pt idx="9">
                  <c:v>1203.54</c:v>
                </c:pt>
                <c:pt idx="10">
                  <c:v>1109.7619999999999</c:v>
                </c:pt>
                <c:pt idx="11">
                  <c:v>1119.5229999999999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86-4685-B465-B9C702269461}"/>
            </c:ext>
          </c:extLst>
        </c:ser>
        <c:ser>
          <c:idx val="2"/>
          <c:order val="2"/>
          <c:tx>
            <c:strRef>
              <c:f>estallido2!$D$1</c:f>
              <c:strCache>
                <c:ptCount val="1"/>
                <c:pt idx="0">
                  <c:v>p25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estallido2!$A$2:$A$13</c:f>
              <c:strCache>
                <c:ptCount val="12"/>
                <c:pt idx="0">
                  <c:v>a, Prior sd=.1</c:v>
                </c:pt>
                <c:pt idx="1">
                  <c:v>a, SemilocalLinearTrend</c:v>
                </c:pt>
                <c:pt idx="2">
                  <c:v>a, Student Dist, Prior sd=.01</c:v>
                </c:pt>
                <c:pt idx="3">
                  <c:v>a, Student Dist, Prior sd=.1</c:v>
                </c:pt>
                <c:pt idx="4">
                  <c:v>a, Student Dist, Prior sd=.1, Linear Trend</c:v>
                </c:pt>
                <c:pt idx="5">
                  <c:v>b, Prior sd=.1</c:v>
                </c:pt>
                <c:pt idx="6">
                  <c:v>b, SemilocalLinearTrend</c:v>
                </c:pt>
                <c:pt idx="7">
                  <c:v>b, Student Dist, Prior sd=.01</c:v>
                </c:pt>
                <c:pt idx="8">
                  <c:v>b, Student Dist, Prior sd=.1</c:v>
                </c:pt>
                <c:pt idx="9">
                  <c:v>b, Student Dist, Prior sd=.1, Linear Trend</c:v>
                </c:pt>
                <c:pt idx="10">
                  <c:v>Control variables(b)</c:v>
                </c:pt>
                <c:pt idx="11">
                  <c:v>No control variables(a)</c:v>
                </c:pt>
              </c:strCache>
            </c:strRef>
          </c:cat>
          <c:val>
            <c:numRef>
              <c:f>estallido2!$D$2:$D$13</c:f>
              <c:numCache>
                <c:formatCode>General</c:formatCode>
                <c:ptCount val="12"/>
                <c:pt idx="0">
                  <c:v>525.01700000000005</c:v>
                </c:pt>
                <c:pt idx="1">
                  <c:v>543.24879999999996</c:v>
                </c:pt>
                <c:pt idx="2">
                  <c:v>523.11969999999997</c:v>
                </c:pt>
                <c:pt idx="3">
                  <c:v>523.11969999999997</c:v>
                </c:pt>
                <c:pt idx="4">
                  <c:v>598.56330000000003</c:v>
                </c:pt>
                <c:pt idx="5">
                  <c:v>534.38300000000004</c:v>
                </c:pt>
                <c:pt idx="6">
                  <c:v>526.55619999999999</c:v>
                </c:pt>
                <c:pt idx="7">
                  <c:v>523.52819999999997</c:v>
                </c:pt>
                <c:pt idx="8">
                  <c:v>523.52819999999997</c:v>
                </c:pt>
                <c:pt idx="9">
                  <c:v>629.26400000000001</c:v>
                </c:pt>
                <c:pt idx="10">
                  <c:v>534.38300000000004</c:v>
                </c:pt>
                <c:pt idx="11">
                  <c:v>525.01700000000005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86-4685-B465-B9C702269461}"/>
            </c:ext>
          </c:extLst>
        </c:ser>
        <c:ser>
          <c:idx val="3"/>
          <c:order val="3"/>
          <c:tx>
            <c:strRef>
              <c:f>estallido2!$E$1</c:f>
              <c:strCache>
                <c:ptCount val="1"/>
                <c:pt idx="0">
                  <c:v>p75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estallido2!$A$2:$A$13</c:f>
              <c:strCache>
                <c:ptCount val="12"/>
                <c:pt idx="0">
                  <c:v>a, Prior sd=.1</c:v>
                </c:pt>
                <c:pt idx="1">
                  <c:v>a, SemilocalLinearTrend</c:v>
                </c:pt>
                <c:pt idx="2">
                  <c:v>a, Student Dist, Prior sd=.01</c:v>
                </c:pt>
                <c:pt idx="3">
                  <c:v>a, Student Dist, Prior sd=.1</c:v>
                </c:pt>
                <c:pt idx="4">
                  <c:v>a, Student Dist, Prior sd=.1, Linear Trend</c:v>
                </c:pt>
                <c:pt idx="5">
                  <c:v>b, Prior sd=.1</c:v>
                </c:pt>
                <c:pt idx="6">
                  <c:v>b, SemilocalLinearTrend</c:v>
                </c:pt>
                <c:pt idx="7">
                  <c:v>b, Student Dist, Prior sd=.01</c:v>
                </c:pt>
                <c:pt idx="8">
                  <c:v>b, Student Dist, Prior sd=.1</c:v>
                </c:pt>
                <c:pt idx="9">
                  <c:v>b, Student Dist, Prior sd=.1, Linear Trend</c:v>
                </c:pt>
                <c:pt idx="10">
                  <c:v>Control variables(b)</c:v>
                </c:pt>
                <c:pt idx="11">
                  <c:v>No control variables(a)</c:v>
                </c:pt>
              </c:strCache>
            </c:strRef>
          </c:cat>
          <c:val>
            <c:numRef>
              <c:f>estallido2!$E$2:$E$13</c:f>
              <c:numCache>
                <c:formatCode>General</c:formatCode>
                <c:ptCount val="12"/>
                <c:pt idx="0">
                  <c:v>1853.787</c:v>
                </c:pt>
                <c:pt idx="1">
                  <c:v>1890.029</c:v>
                </c:pt>
                <c:pt idx="2">
                  <c:v>1839.5719999999999</c:v>
                </c:pt>
                <c:pt idx="3">
                  <c:v>1839.5719999999999</c:v>
                </c:pt>
                <c:pt idx="4">
                  <c:v>1929.3689999999999</c:v>
                </c:pt>
                <c:pt idx="5">
                  <c:v>1791.7619999999999</c:v>
                </c:pt>
                <c:pt idx="6">
                  <c:v>1776.2260000000001</c:v>
                </c:pt>
                <c:pt idx="7">
                  <c:v>1769.979</c:v>
                </c:pt>
                <c:pt idx="8">
                  <c:v>1769.979</c:v>
                </c:pt>
                <c:pt idx="9">
                  <c:v>1904.8710000000001</c:v>
                </c:pt>
                <c:pt idx="10">
                  <c:v>1791.7619999999999</c:v>
                </c:pt>
                <c:pt idx="11">
                  <c:v>1853.787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86-4685-B465-B9C7022694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65106320"/>
        <c:axId val="1428510272"/>
      </c:lineChart>
      <c:catAx>
        <c:axId val="156510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28510272"/>
        <c:crosses val="autoZero"/>
        <c:auto val="1"/>
        <c:lblAlgn val="ctr"/>
        <c:lblOffset val="100"/>
        <c:noMultiLvlLbl val="0"/>
      </c:catAx>
      <c:valAx>
        <c:axId val="14285102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6510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978145</xdr:colOff>
      <xdr:row>269</xdr:row>
      <xdr:rowOff>188667</xdr:rowOff>
    </xdr:from>
    <xdr:to>
      <xdr:col>19</xdr:col>
      <xdr:colOff>961051</xdr:colOff>
      <xdr:row>280</xdr:row>
      <xdr:rowOff>178881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B2856F0-326D-4061-A63C-9E686CC1D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96568" y="51447821"/>
          <a:ext cx="3397252" cy="2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861829</xdr:colOff>
      <xdr:row>269</xdr:row>
      <xdr:rowOff>176762</xdr:rowOff>
    </xdr:from>
    <xdr:to>
      <xdr:col>16</xdr:col>
      <xdr:colOff>151091</xdr:colOff>
      <xdr:row>281</xdr:row>
      <xdr:rowOff>24095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77CF82E-B3B0-4623-9C09-C88A18613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18964" y="51435916"/>
          <a:ext cx="3150550" cy="21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0</xdr:row>
      <xdr:rowOff>85724</xdr:rowOff>
    </xdr:from>
    <xdr:to>
      <xdr:col>22</xdr:col>
      <xdr:colOff>333375</xdr:colOff>
      <xdr:row>39</xdr:row>
      <xdr:rowOff>95249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E01288-E5C3-45AB-B7D5-31956B2B1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885825</xdr:colOff>
      <xdr:row>264</xdr:row>
      <xdr:rowOff>0</xdr:rowOff>
    </xdr:from>
    <xdr:ext cx="3666667" cy="2133333"/>
    <xdr:pic>
      <xdr:nvPicPr>
        <xdr:cNvPr id="2" name="Imagen 1">
          <a:extLst>
            <a:ext uri="{FF2B5EF4-FFF2-40B4-BE49-F238E27FC236}">
              <a16:creationId xmlns:a16="http://schemas.microsoft.com/office/drawing/2014/main" id="{6D310082-B795-4692-A172-17BBA7C05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50292000"/>
          <a:ext cx="3666667" cy="2133333"/>
        </a:xfrm>
        <a:prstGeom prst="rect">
          <a:avLst/>
        </a:prstGeom>
      </xdr:spPr>
    </xdr:pic>
    <xdr:clientData/>
  </xdr:oneCellAnchor>
  <xdr:oneCellAnchor>
    <xdr:from>
      <xdr:col>11</xdr:col>
      <xdr:colOff>533400</xdr:colOff>
      <xdr:row>267</xdr:row>
      <xdr:rowOff>0</xdr:rowOff>
    </xdr:from>
    <xdr:ext cx="3438095" cy="2152381"/>
    <xdr:pic>
      <xdr:nvPicPr>
        <xdr:cNvPr id="3" name="Imagen 2">
          <a:extLst>
            <a:ext uri="{FF2B5EF4-FFF2-40B4-BE49-F238E27FC236}">
              <a16:creationId xmlns:a16="http://schemas.microsoft.com/office/drawing/2014/main" id="{2C483034-36A1-4786-AFC7-40FE4168C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39000" y="50863500"/>
          <a:ext cx="3438095" cy="2152381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5:F27" totalsRowShown="0">
  <autoFilter ref="A15:F27" xr:uid="{00000000-0009-0000-0100-000001000000}"/>
  <sortState xmlns:xlrd2="http://schemas.microsoft.com/office/spreadsheetml/2017/richdata2" ref="A16:F27">
    <sortCondition ref="F15:F27"/>
  </sortState>
  <tableColumns count="6">
    <tableColumn id="1" xr3:uid="{00000000-0010-0000-0000-000001000000}" name="Models"/>
    <tableColumn id="2" xr3:uid="{00000000-0010-0000-0000-000002000000}" name="mean"/>
    <tableColumn id="3" xr3:uid="{00000000-0010-0000-0000-000003000000}" name="median"/>
    <tableColumn id="4" xr3:uid="{00000000-0010-0000-0000-000004000000}" name="p25"/>
    <tableColumn id="5" xr3:uid="{00000000-0010-0000-0000-000005000000}" name="p75"/>
    <tableColumn id="6" xr3:uid="{00000000-0010-0000-0000-000006000000}" name="scale" dataDxfId="9">
      <calculatedColumnFormula>AVERAGE(B16:E16)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C7EB23-4015-4971-8F9B-F8C01C2EDD3D}" name="Tabla14" displayName="Tabla14" ref="A1:R263" totalsRowShown="0" headerRowDxfId="8">
  <autoFilter ref="A1:R263" xr:uid="{CD076344-8901-42EE-B0BE-55191D62F9F3}"/>
  <tableColumns count="18">
    <tableColumn id="1" xr3:uid="{36DF4F5D-8810-4679-B925-CA5CB696A60F}" name="response"/>
    <tableColumn id="2" xr3:uid="{21B22317-296A-4A5B-A89C-58E55D9D5BD3}" name="Columna1">
      <calculatedColumnFormula>EXP(A2)</calculatedColumnFormula>
    </tableColumn>
    <tableColumn id="3" xr3:uid="{A0E3F01A-44A6-4969-9ECB-96FEFE08EDA6}" name="cum.response"/>
    <tableColumn id="4" xr3:uid="{D389607F-4D88-4762-86F8-8138CCDC80E0}" name="point.pred"/>
    <tableColumn id="5" xr3:uid="{61C8C763-7217-4E79-A264-730E936C20A3}" name="Columna2">
      <calculatedColumnFormula>EXP(D2)</calculatedColumnFormula>
    </tableColumn>
    <tableColumn id="6" xr3:uid="{EDAEE496-01DE-41BB-B91A-7D1529A5E19E}" name="point.pred.lower"/>
    <tableColumn id="17" xr3:uid="{113162E6-918E-40DE-90AD-7BACFEF47F43}" name="Columna3"/>
    <tableColumn id="7" xr3:uid="{2E3292F5-2D22-41A4-B06E-05C274CB1D75}" name="point.pred.upper"/>
    <tableColumn id="18" xr3:uid="{12FDF21C-31CC-41E6-9678-E035F3F39B57}" name="Columna4"/>
    <tableColumn id="8" xr3:uid="{81E5FA88-42ED-4078-8A65-EFC0FDFE7210}" name="cum.pred"/>
    <tableColumn id="9" xr3:uid="{CCA33C73-EF55-435E-8A4C-B229492444B3}" name="cum.pred.lower"/>
    <tableColumn id="10" xr3:uid="{258C2FB0-CDF6-4CD2-BBF5-5A89A9EAD2D5}" name="cum.pred.upper"/>
    <tableColumn id="11" xr3:uid="{72C1BE76-708B-49BE-B1A4-EAFA8CB230D7}" name="point.effect"/>
    <tableColumn id="12" xr3:uid="{DD776FA9-8051-4618-8C65-A9BCB34B8FA3}" name="point.effect.lower"/>
    <tableColumn id="13" xr3:uid="{371CEEFD-D62F-40EE-8218-AD41638B6DB5}" name="point.effect.upper"/>
    <tableColumn id="14" xr3:uid="{A76FAA51-DD32-4649-83D7-225C852588A3}" name="cum.effect"/>
    <tableColumn id="15" xr3:uid="{23A3780E-341A-42B9-AFCC-D0D54F720EF3}" name="cum.effect.lower"/>
    <tableColumn id="16" xr3:uid="{E952E894-7879-450B-8740-C977DDD09504}" name="cum.effect.upper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A4E26B-E371-439E-B571-091AABEE93E8}" name="Tabla2" displayName="Tabla2" ref="A2:F21" totalsRowShown="0" headerRowDxfId="7" dataDxfId="6">
  <autoFilter ref="A2:F21" xr:uid="{3FAC71F8-3651-4849-B3D8-F0D8FD3E4AE4}"/>
  <sortState xmlns:xlrd2="http://schemas.microsoft.com/office/spreadsheetml/2017/richdata2" ref="A3:F21">
    <sortCondition ref="B2:B21"/>
  </sortState>
  <tableColumns count="6">
    <tableColumn id="1" xr3:uid="{B84A14EE-8F0D-44B0-8D11-98B6BAAA5830}" name="id" dataDxfId="5"/>
    <tableColumn id="2" xr3:uid="{5425549E-751E-4149-A730-96CD590C1534}" name="Idcausa" dataDxfId="4"/>
    <tableColumn id="3" xr3:uid="{F67BB2F9-D02E-4873-835B-49DA08D9B7B9}" name="min" dataDxfId="3"/>
    <tableColumn id="4" xr3:uid="{B3EFEEC3-B8AE-400F-A9A2-D5019459FA2D}" name="max" dataDxfId="2"/>
    <tableColumn id="5" xr3:uid="{7DA41137-1441-47D2-9E68-957D8F963EE7}" name="n" dataDxfId="1"/>
    <tableColumn id="6" xr3:uid="{0EBA737E-199B-41F5-9FC1-561E53C9F6E6}" name="causa" dataDxfId="0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70A0F6-E504-402F-BE22-96BF784AB8AC}" name="Tabla4" displayName="Tabla4" ref="A2:K209" totalsRowShown="0">
  <autoFilter ref="A2:K209" xr:uid="{EE2CD7F6-AA7C-4D34-936A-CD0BFAFEFAD8}"/>
  <tableColumns count="11">
    <tableColumn id="1" xr3:uid="{9BA053A8-2D8B-48AF-B5CD-154CBCF833CB}" name="id"/>
    <tableColumn id="2" xr3:uid="{D24FC317-5EAB-411C-AF9D-F6F1540DED2A}" name="nestablecimiento"/>
    <tableColumn id="3" xr3:uid="{A9934129-4478-4A10-B394-2CFCA2306F4C}" name="Idcausa"/>
    <tableColumn id="4" xr3:uid="{B215E183-B25A-4FA2-99B1-460F6C46E66E}" name="glosacausa"/>
    <tableColumn id="5" xr3:uid="{23769B0C-491A-4B68-A50A-9F475C192FCB}" name="total_all"/>
    <tableColumn id="6" xr3:uid="{0AD24D8F-8624-4A37-8E10-6F760323FB8D}" name="total_a1"/>
    <tableColumn id="7" xr3:uid="{80F0FF52-A2B3-4EED-8DBB-506092A7D351}" name="total_1a4"/>
    <tableColumn id="8" xr3:uid="{3B0ABC40-20A1-4A82-A6E9-F4EF636956C3}" name="total_5a14"/>
    <tableColumn id="9" xr3:uid="{EA617F16-6E81-42AF-A83D-94EFA48C6841}" name="total_15a64"/>
    <tableColumn id="10" xr3:uid="{9754A80B-2D75-4914-97F1-CAF0749D15BD}" name="total_65a"/>
    <tableColumn id="11" xr3:uid="{532D014A-23F2-45F8-B637-86C9B9E48F37}" name="fech_ing_wee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75"/>
  <sheetViews>
    <sheetView topLeftCell="I1" zoomScale="130" zoomScaleNormal="130" workbookViewId="0">
      <pane ySplit="1" topLeftCell="A75" activePane="bottomLeft" state="frozen"/>
      <selection activeCell="C1" sqref="C1"/>
      <selection pane="bottomLeft" activeCell="I283" sqref="I283"/>
    </sheetView>
  </sheetViews>
  <sheetFormatPr baseColWidth="10" defaultRowHeight="15" x14ac:dyDescent="0.25"/>
  <cols>
    <col min="1" max="1" width="4.42578125" bestFit="1" customWidth="1"/>
    <col min="2" max="2" width="12" bestFit="1" customWidth="1"/>
    <col min="3" max="3" width="13.42578125" style="2" bestFit="1" customWidth="1"/>
    <col min="4" max="4" width="13.42578125" bestFit="1" customWidth="1"/>
    <col min="5" max="5" width="17.85546875" style="4" bestFit="1" customWidth="1"/>
    <col min="6" max="6" width="13" bestFit="1" customWidth="1"/>
    <col min="7" max="7" width="14.7109375" style="2" bestFit="1" customWidth="1"/>
    <col min="8" max="8" width="16.28515625" bestFit="1" customWidth="1"/>
    <col min="9" max="9" width="20.5703125" style="2" bestFit="1" customWidth="1"/>
    <col min="10" max="10" width="16.42578125" bestFit="1" customWidth="1"/>
    <col min="11" max="11" width="20.7109375" style="2" bestFit="1" customWidth="1"/>
    <col min="12" max="12" width="12" bestFit="1" customWidth="1"/>
    <col min="13" max="13" width="13.7109375" style="4" bestFit="1" customWidth="1"/>
    <col min="14" max="14" width="15.140625" bestFit="1" customWidth="1"/>
    <col min="15" max="15" width="13.7109375" style="4" bestFit="1" customWidth="1"/>
    <col min="16" max="16" width="15.28515625" bestFit="1" customWidth="1"/>
    <col min="17" max="17" width="21" style="4" bestFit="1" customWidth="1"/>
    <col min="18" max="18" width="12.7109375" bestFit="1" customWidth="1"/>
    <col min="19" max="19" width="17.42578125" bestFit="1" customWidth="1"/>
    <col min="20" max="20" width="17.5703125" bestFit="1" customWidth="1"/>
    <col min="21" max="21" width="12" bestFit="1" customWidth="1"/>
    <col min="22" max="22" width="16.42578125" bestFit="1" customWidth="1"/>
    <col min="23" max="23" width="16.5703125" bestFit="1" customWidth="1"/>
  </cols>
  <sheetData>
    <row r="1" spans="1:23" x14ac:dyDescent="0.25">
      <c r="B1" t="s">
        <v>0</v>
      </c>
      <c r="C1" s="2" t="s">
        <v>15</v>
      </c>
      <c r="D1" t="s">
        <v>1</v>
      </c>
      <c r="E1" s="4" t="s">
        <v>16</v>
      </c>
      <c r="F1" t="s">
        <v>2</v>
      </c>
      <c r="G1" s="2" t="s">
        <v>17</v>
      </c>
      <c r="H1" t="s">
        <v>3</v>
      </c>
      <c r="I1" s="2" t="s">
        <v>18</v>
      </c>
      <c r="J1" t="s">
        <v>4</v>
      </c>
      <c r="K1" s="2" t="s">
        <v>19</v>
      </c>
      <c r="L1" t="s">
        <v>5</v>
      </c>
      <c r="M1" s="4" t="s">
        <v>20</v>
      </c>
      <c r="N1" t="s">
        <v>6</v>
      </c>
      <c r="O1" s="4" t="s">
        <v>21</v>
      </c>
      <c r="P1" t="s">
        <v>7</v>
      </c>
      <c r="Q1" s="4" t="s">
        <v>22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</row>
    <row r="2" spans="1:23" x14ac:dyDescent="0.25">
      <c r="A2">
        <v>1</v>
      </c>
      <c r="B2">
        <v>3.7612001156935602</v>
      </c>
      <c r="C2" s="2">
        <f>EXP(B2)</f>
        <v>42.999999999999901</v>
      </c>
      <c r="D2">
        <v>3.7612001156935602</v>
      </c>
      <c r="E2" s="4">
        <f>SUM($C$2:C2)</f>
        <v>42.999999999999901</v>
      </c>
      <c r="F2">
        <v>3.6684221684252099</v>
      </c>
      <c r="G2" s="2">
        <f>EXP(F2)</f>
        <v>39.190021798019778</v>
      </c>
      <c r="H2">
        <v>3.3156193234867999</v>
      </c>
      <c r="I2" s="2">
        <f>EXP(H2)</f>
        <v>27.53944452893235</v>
      </c>
      <c r="J2">
        <v>4.0513635615007297</v>
      </c>
      <c r="K2" s="2">
        <f>EXP(J2)</f>
        <v>57.475775391919406</v>
      </c>
      <c r="L2">
        <v>3.7612001156935602</v>
      </c>
      <c r="M2" s="5">
        <f>SUM($G$2:G2)</f>
        <v>39.190021798019778</v>
      </c>
      <c r="N2">
        <v>3.7612001156935602</v>
      </c>
      <c r="O2" s="5">
        <f>SUM($I$2:I2)</f>
        <v>27.53944452893235</v>
      </c>
      <c r="P2">
        <v>3.7612001156935602</v>
      </c>
      <c r="Q2" s="5">
        <f>SUM($K$2:K2)</f>
        <v>57.475775391919406</v>
      </c>
      <c r="R2">
        <v>9.2777947268349398E-2</v>
      </c>
      <c r="S2">
        <v>-0.29016344580716502</v>
      </c>
      <c r="T2">
        <v>0.445580792206762</v>
      </c>
      <c r="U2">
        <v>0</v>
      </c>
      <c r="V2">
        <v>0</v>
      </c>
      <c r="W2">
        <v>0</v>
      </c>
    </row>
    <row r="3" spans="1:23" x14ac:dyDescent="0.25">
      <c r="A3">
        <v>2</v>
      </c>
      <c r="B3">
        <v>4.1271343850450899</v>
      </c>
      <c r="C3" s="2">
        <f t="shared" ref="C3:C66" si="0">EXP(B3)</f>
        <v>61.999999999999893</v>
      </c>
      <c r="D3">
        <v>7.8883345007386501</v>
      </c>
      <c r="E3" s="4">
        <f>SUM($C$2:C3)</f>
        <v>104.9999999999998</v>
      </c>
      <c r="F3">
        <v>4.0351872768120201</v>
      </c>
      <c r="G3" s="2">
        <f t="shared" ref="G3:G66" si="1">EXP(F3)</f>
        <v>56.553510407783151</v>
      </c>
      <c r="H3">
        <v>3.6793572867907298</v>
      </c>
      <c r="I3" s="2">
        <f t="shared" ref="I3:I66" si="2">EXP(H3)</f>
        <v>39.620920998219773</v>
      </c>
      <c r="J3">
        <v>4.3902161247340903</v>
      </c>
      <c r="K3" s="2">
        <f t="shared" ref="K3:K66" si="3">EXP(J3)</f>
        <v>80.657849253074758</v>
      </c>
      <c r="L3">
        <v>7.8883345007386501</v>
      </c>
      <c r="M3" s="5">
        <f>SUM($G$2:G3)</f>
        <v>95.743532205802921</v>
      </c>
      <c r="N3">
        <v>7.8883345007386501</v>
      </c>
      <c r="O3" s="5">
        <f>SUM($I$2:I3)</f>
        <v>67.160365527152123</v>
      </c>
      <c r="P3">
        <v>7.8883345007386501</v>
      </c>
      <c r="Q3" s="5">
        <f>SUM($K$2:K3)</f>
        <v>138.13362464499417</v>
      </c>
      <c r="R3">
        <v>9.1947108233067204E-2</v>
      </c>
      <c r="S3">
        <v>-0.26308173968899701</v>
      </c>
      <c r="T3">
        <v>0.44777709825435902</v>
      </c>
      <c r="U3">
        <v>0</v>
      </c>
      <c r="V3">
        <v>0</v>
      </c>
      <c r="W3">
        <v>0</v>
      </c>
    </row>
    <row r="4" spans="1:23" x14ac:dyDescent="0.25">
      <c r="A4">
        <v>3</v>
      </c>
      <c r="B4">
        <v>4.0943445622221004</v>
      </c>
      <c r="C4" s="2">
        <f t="shared" si="0"/>
        <v>59.999999999999986</v>
      </c>
      <c r="D4">
        <v>11.9826790629608</v>
      </c>
      <c r="E4" s="4">
        <f>SUM($C$2:C4)</f>
        <v>164.99999999999977</v>
      </c>
      <c r="F4">
        <v>4.0971475894656804</v>
      </c>
      <c r="G4" s="2">
        <f t="shared" si="1"/>
        <v>60.168417563853822</v>
      </c>
      <c r="H4">
        <v>3.77214877738782</v>
      </c>
      <c r="I4" s="2">
        <f t="shared" si="2"/>
        <v>43.473379158201389</v>
      </c>
      <c r="J4">
        <v>4.4372114859442497</v>
      </c>
      <c r="K4" s="2">
        <f t="shared" si="3"/>
        <v>84.538874848193373</v>
      </c>
      <c r="L4">
        <v>11.9826790629608</v>
      </c>
      <c r="M4" s="5">
        <f>SUM($G$2:G4)</f>
        <v>155.91194976965676</v>
      </c>
      <c r="N4">
        <v>11.9826790629608</v>
      </c>
      <c r="O4" s="5">
        <f>SUM($I$2:I4)</f>
        <v>110.63374468535352</v>
      </c>
      <c r="P4">
        <v>11.9826790629608</v>
      </c>
      <c r="Q4" s="5">
        <f>SUM($K$2:K4)</f>
        <v>222.67249949318756</v>
      </c>
      <c r="R4">
        <v>-2.8030272435826098E-3</v>
      </c>
      <c r="S4">
        <v>-0.342866923722149</v>
      </c>
      <c r="T4">
        <v>0.32219578483427602</v>
      </c>
      <c r="U4">
        <v>0</v>
      </c>
      <c r="V4">
        <v>0</v>
      </c>
      <c r="W4">
        <v>0</v>
      </c>
    </row>
    <row r="5" spans="1:23" x14ac:dyDescent="0.25">
      <c r="A5">
        <v>4</v>
      </c>
      <c r="B5">
        <v>4.3567088266895899</v>
      </c>
      <c r="C5" s="2">
        <f t="shared" si="0"/>
        <v>77.999999999999858</v>
      </c>
      <c r="D5">
        <v>16.3393878896503</v>
      </c>
      <c r="E5" s="4">
        <f>SUM($C$2:C5)</f>
        <v>242.99999999999963</v>
      </c>
      <c r="F5">
        <v>4.0178327106024803</v>
      </c>
      <c r="G5" s="2">
        <f t="shared" si="1"/>
        <v>55.580516134290335</v>
      </c>
      <c r="H5">
        <v>3.6789417273680001</v>
      </c>
      <c r="I5" s="2">
        <f t="shared" si="2"/>
        <v>39.604459571749068</v>
      </c>
      <c r="J5">
        <v>4.3464050269078403</v>
      </c>
      <c r="K5" s="2">
        <f t="shared" si="3"/>
        <v>77.20042999571038</v>
      </c>
      <c r="L5">
        <v>16.3393878896503</v>
      </c>
      <c r="M5" s="5">
        <f>SUM($G$2:G5)</f>
        <v>211.49246590394711</v>
      </c>
      <c r="N5">
        <v>16.3393878896503</v>
      </c>
      <c r="O5" s="5">
        <f>SUM($I$2:I5)</f>
        <v>150.23820425710258</v>
      </c>
      <c r="P5">
        <v>16.3393878896503</v>
      </c>
      <c r="Q5" s="5">
        <f>SUM($K$2:K5)</f>
        <v>299.87292948889797</v>
      </c>
      <c r="R5">
        <v>0.33887611608711099</v>
      </c>
      <c r="S5">
        <v>1.0303799781755E-2</v>
      </c>
      <c r="T5">
        <v>0.67776709932158796</v>
      </c>
      <c r="U5">
        <v>0</v>
      </c>
      <c r="V5">
        <v>0</v>
      </c>
      <c r="W5">
        <v>0</v>
      </c>
    </row>
    <row r="6" spans="1:23" x14ac:dyDescent="0.25">
      <c r="A6">
        <v>5</v>
      </c>
      <c r="B6">
        <v>4.2195077051761096</v>
      </c>
      <c r="C6" s="2">
        <f t="shared" si="0"/>
        <v>68.000000000000199</v>
      </c>
      <c r="D6">
        <v>20.558895594826499</v>
      </c>
      <c r="E6" s="4">
        <f>SUM($C$2:C6)</f>
        <v>310.99999999999983</v>
      </c>
      <c r="F6">
        <v>4.1021481643765298</v>
      </c>
      <c r="G6" s="2">
        <f t="shared" si="1"/>
        <v>60.470047776846336</v>
      </c>
      <c r="H6">
        <v>3.7747223302744901</v>
      </c>
      <c r="I6" s="2">
        <f t="shared" si="2"/>
        <v>43.585404288095333</v>
      </c>
      <c r="J6">
        <v>4.4170831630915002</v>
      </c>
      <c r="K6" s="2">
        <f t="shared" si="3"/>
        <v>82.854260191815129</v>
      </c>
      <c r="L6">
        <v>20.558895594826499</v>
      </c>
      <c r="M6" s="5">
        <f>SUM($G$2:G6)</f>
        <v>271.96251368079345</v>
      </c>
      <c r="N6">
        <v>20.558895594826499</v>
      </c>
      <c r="O6" s="5">
        <f>SUM($I$2:I6)</f>
        <v>193.82360854519791</v>
      </c>
      <c r="P6">
        <v>20.558895594826499</v>
      </c>
      <c r="Q6" s="5">
        <f>SUM($K$2:K6)</f>
        <v>382.72718968071308</v>
      </c>
      <c r="R6">
        <v>0.117359540799576</v>
      </c>
      <c r="S6">
        <v>-0.19757545791539</v>
      </c>
      <c r="T6">
        <v>0.44478537490162001</v>
      </c>
      <c r="U6">
        <v>0</v>
      </c>
      <c r="V6">
        <v>0</v>
      </c>
      <c r="W6">
        <v>0</v>
      </c>
    </row>
    <row r="7" spans="1:23" x14ac:dyDescent="0.25">
      <c r="A7">
        <v>6</v>
      </c>
      <c r="B7">
        <v>3.91202300542815</v>
      </c>
      <c r="C7" s="2">
        <f t="shared" si="0"/>
        <v>50.000000000000192</v>
      </c>
      <c r="D7">
        <v>24.470918600254599</v>
      </c>
      <c r="E7" s="4">
        <f>SUM($C$2:C7)</f>
        <v>361</v>
      </c>
      <c r="F7">
        <v>4.0363872071792199</v>
      </c>
      <c r="G7" s="2">
        <f t="shared" si="1"/>
        <v>56.621411412384724</v>
      </c>
      <c r="H7">
        <v>3.70684228362017</v>
      </c>
      <c r="I7" s="2">
        <f t="shared" si="2"/>
        <v>40.725005258903529</v>
      </c>
      <c r="J7">
        <v>4.3667599796762202</v>
      </c>
      <c r="K7" s="2">
        <f t="shared" si="3"/>
        <v>78.787943168090862</v>
      </c>
      <c r="L7">
        <v>24.470918600254599</v>
      </c>
      <c r="M7" s="5">
        <f>SUM($G$2:G7)</f>
        <v>328.58392509317815</v>
      </c>
      <c r="N7">
        <v>24.470918600254599</v>
      </c>
      <c r="O7" s="5">
        <f>SUM($I$2:I7)</f>
        <v>234.54861380410145</v>
      </c>
      <c r="P7">
        <v>24.470918600254599</v>
      </c>
      <c r="Q7" s="5">
        <f>SUM($K$2:K7)</f>
        <v>461.51513284880394</v>
      </c>
      <c r="R7">
        <v>-0.124364201751072</v>
      </c>
      <c r="S7">
        <v>-0.45473697424807002</v>
      </c>
      <c r="T7">
        <v>0.205180721807975</v>
      </c>
      <c r="U7">
        <v>0</v>
      </c>
      <c r="V7">
        <v>0</v>
      </c>
      <c r="W7">
        <v>0</v>
      </c>
    </row>
    <row r="8" spans="1:23" x14ac:dyDescent="0.25">
      <c r="A8">
        <v>7</v>
      </c>
      <c r="B8">
        <v>4.06044301054642</v>
      </c>
      <c r="C8" s="2">
        <f t="shared" si="0"/>
        <v>58.000000000000036</v>
      </c>
      <c r="D8">
        <v>28.531361610801</v>
      </c>
      <c r="E8" s="4">
        <f>SUM($C$2:C8)</f>
        <v>419.00000000000006</v>
      </c>
      <c r="F8">
        <v>4.0804863282568897</v>
      </c>
      <c r="G8" s="2">
        <f t="shared" si="1"/>
        <v>59.17424095867181</v>
      </c>
      <c r="H8">
        <v>3.7244671019047901</v>
      </c>
      <c r="I8" s="2">
        <f t="shared" si="2"/>
        <v>41.44913869135739</v>
      </c>
      <c r="J8">
        <v>4.3980800053702698</v>
      </c>
      <c r="K8" s="2">
        <f t="shared" si="3"/>
        <v>81.294633467909364</v>
      </c>
      <c r="L8">
        <v>28.531361610801</v>
      </c>
      <c r="M8" s="5">
        <f>SUM($G$2:G8)</f>
        <v>387.75816605184997</v>
      </c>
      <c r="N8">
        <v>28.531361610801</v>
      </c>
      <c r="O8" s="5">
        <f>SUM($I$2:I8)</f>
        <v>275.99775249545883</v>
      </c>
      <c r="P8">
        <v>28.531361610801</v>
      </c>
      <c r="Q8" s="5">
        <f>SUM($K$2:K8)</f>
        <v>542.80976631671331</v>
      </c>
      <c r="R8">
        <v>-2.00433177104733E-2</v>
      </c>
      <c r="S8">
        <v>-0.33763699482384801</v>
      </c>
      <c r="T8">
        <v>0.33597590864163202</v>
      </c>
      <c r="U8">
        <v>0</v>
      </c>
      <c r="V8">
        <v>0</v>
      </c>
      <c r="W8">
        <v>0</v>
      </c>
    </row>
    <row r="9" spans="1:23" x14ac:dyDescent="0.25">
      <c r="A9">
        <v>8</v>
      </c>
      <c r="B9">
        <v>4.0073331852324703</v>
      </c>
      <c r="C9" s="2">
        <f t="shared" si="0"/>
        <v>54.999999999999964</v>
      </c>
      <c r="D9">
        <v>32.538694796033496</v>
      </c>
      <c r="E9" s="4">
        <f>SUM($C$2:C9)</f>
        <v>474</v>
      </c>
      <c r="F9">
        <v>4.0519959587566996</v>
      </c>
      <c r="G9" s="2">
        <f t="shared" si="1"/>
        <v>57.512134410021893</v>
      </c>
      <c r="H9">
        <v>3.6978585588116002</v>
      </c>
      <c r="I9" s="2">
        <f t="shared" si="2"/>
        <v>40.360781511411417</v>
      </c>
      <c r="J9">
        <v>4.3923735111682998</v>
      </c>
      <c r="K9" s="2">
        <f t="shared" si="3"/>
        <v>80.832047241490017</v>
      </c>
      <c r="L9">
        <v>32.538694796033496</v>
      </c>
      <c r="M9" s="5">
        <f>SUM($G$2:G9)</f>
        <v>445.27030046187184</v>
      </c>
      <c r="N9">
        <v>32.538694796033496</v>
      </c>
      <c r="O9" s="5">
        <f>SUM($I$2:I9)</f>
        <v>316.35853400687023</v>
      </c>
      <c r="P9">
        <v>32.538694796033496</v>
      </c>
      <c r="Q9" s="5">
        <f>SUM($K$2:K9)</f>
        <v>623.64181355820335</v>
      </c>
      <c r="R9">
        <v>-4.4662773524233798E-2</v>
      </c>
      <c r="S9">
        <v>-0.38504032593582999</v>
      </c>
      <c r="T9">
        <v>0.30947462642087498</v>
      </c>
      <c r="U9">
        <v>0</v>
      </c>
      <c r="V9">
        <v>0</v>
      </c>
      <c r="W9">
        <v>0</v>
      </c>
    </row>
    <row r="10" spans="1:23" x14ac:dyDescent="0.25">
      <c r="A10">
        <v>9</v>
      </c>
      <c r="B10">
        <v>4.60517018598809</v>
      </c>
      <c r="C10" s="2">
        <f t="shared" si="0"/>
        <v>99.999999999999872</v>
      </c>
      <c r="D10">
        <v>37.143864982021597</v>
      </c>
      <c r="E10" s="4">
        <f>SUM($C$2:C10)</f>
        <v>573.99999999999989</v>
      </c>
      <c r="F10">
        <v>4.15755813329893</v>
      </c>
      <c r="G10" s="2">
        <f t="shared" si="1"/>
        <v>63.915259347075938</v>
      </c>
      <c r="H10">
        <v>3.82268450793029</v>
      </c>
      <c r="I10" s="2">
        <f t="shared" si="2"/>
        <v>45.726797652135822</v>
      </c>
      <c r="J10">
        <v>4.4968205976169902</v>
      </c>
      <c r="K10" s="2">
        <f t="shared" si="3"/>
        <v>89.73138511051971</v>
      </c>
      <c r="L10">
        <v>37.143864982021597</v>
      </c>
      <c r="M10" s="5">
        <f>SUM($G$2:G10)</f>
        <v>509.1855598089478</v>
      </c>
      <c r="N10">
        <v>37.143864982021597</v>
      </c>
      <c r="O10" s="5">
        <f>SUM($I$2:I10)</f>
        <v>362.08533165900604</v>
      </c>
      <c r="P10">
        <v>37.143864982021597</v>
      </c>
      <c r="Q10" s="5">
        <f>SUM($K$2:K10)</f>
        <v>713.37319866872303</v>
      </c>
      <c r="R10">
        <v>0.44761205268916099</v>
      </c>
      <c r="S10">
        <v>0.10834958837110099</v>
      </c>
      <c r="T10">
        <v>0.782485678057803</v>
      </c>
      <c r="U10">
        <v>0</v>
      </c>
      <c r="V10">
        <v>0</v>
      </c>
      <c r="W10">
        <v>0</v>
      </c>
    </row>
    <row r="11" spans="1:23" x14ac:dyDescent="0.25">
      <c r="A11">
        <v>10</v>
      </c>
      <c r="B11">
        <v>3.9318256327243302</v>
      </c>
      <c r="C11" s="2">
        <f t="shared" si="0"/>
        <v>51.000000000000227</v>
      </c>
      <c r="D11">
        <v>41.075690614745902</v>
      </c>
      <c r="E11" s="4">
        <f>SUM($C$2:C11)</f>
        <v>625.00000000000011</v>
      </c>
      <c r="F11">
        <v>4.0111268336746697</v>
      </c>
      <c r="G11" s="2">
        <f t="shared" si="1"/>
        <v>55.209046938905125</v>
      </c>
      <c r="H11">
        <v>3.6829745686925599</v>
      </c>
      <c r="I11" s="2">
        <f t="shared" si="2"/>
        <v>39.764500566008223</v>
      </c>
      <c r="J11">
        <v>4.3695517086501399</v>
      </c>
      <c r="K11" s="2">
        <f t="shared" si="3"/>
        <v>79.008205064532319</v>
      </c>
      <c r="L11">
        <v>41.075690614745902</v>
      </c>
      <c r="M11" s="5">
        <f>SUM($G$2:G11)</f>
        <v>564.39460674785289</v>
      </c>
      <c r="N11">
        <v>41.075690614745902</v>
      </c>
      <c r="O11" s="5">
        <f>SUM($I$2:I11)</f>
        <v>401.84983222501427</v>
      </c>
      <c r="P11">
        <v>41.075690614745902</v>
      </c>
      <c r="Q11" s="5">
        <f>SUM($K$2:K11)</f>
        <v>792.38140373325541</v>
      </c>
      <c r="R11">
        <v>-7.9301200950344E-2</v>
      </c>
      <c r="S11">
        <v>-0.43772607592581197</v>
      </c>
      <c r="T11">
        <v>0.24885106403176399</v>
      </c>
      <c r="U11">
        <v>0</v>
      </c>
      <c r="V11">
        <v>0</v>
      </c>
      <c r="W11">
        <v>0</v>
      </c>
    </row>
    <row r="12" spans="1:23" x14ac:dyDescent="0.25">
      <c r="A12">
        <v>11</v>
      </c>
      <c r="B12">
        <v>4.1743872698956404</v>
      </c>
      <c r="C12" s="2">
        <f t="shared" si="0"/>
        <v>65.000000000000213</v>
      </c>
      <c r="D12">
        <v>45.250077884641499</v>
      </c>
      <c r="E12" s="4">
        <f>SUM($C$2:C12)</f>
        <v>690.00000000000034</v>
      </c>
      <c r="F12">
        <v>4.1538582498278602</v>
      </c>
      <c r="G12" s="2">
        <f t="shared" si="1"/>
        <v>63.679217268828097</v>
      </c>
      <c r="H12">
        <v>3.8252773436152401</v>
      </c>
      <c r="I12" s="2">
        <f t="shared" si="2"/>
        <v>45.845513563764214</v>
      </c>
      <c r="J12">
        <v>4.4782452230362297</v>
      </c>
      <c r="K12" s="2">
        <f t="shared" si="3"/>
        <v>88.079976273171795</v>
      </c>
      <c r="L12">
        <v>45.250077884641499</v>
      </c>
      <c r="M12" s="5">
        <f>SUM($G$2:G12)</f>
        <v>628.07382401668099</v>
      </c>
      <c r="N12">
        <v>45.250077884641499</v>
      </c>
      <c r="O12" s="5">
        <f>SUM($I$2:I12)</f>
        <v>447.69534578877847</v>
      </c>
      <c r="P12">
        <v>45.250077884641499</v>
      </c>
      <c r="Q12" s="5">
        <f>SUM($K$2:K12)</f>
        <v>880.46138000642725</v>
      </c>
      <c r="R12">
        <v>2.0529020067779201E-2</v>
      </c>
      <c r="S12">
        <v>-0.303857953140591</v>
      </c>
      <c r="T12">
        <v>0.349109926280393</v>
      </c>
      <c r="U12">
        <v>0</v>
      </c>
      <c r="V12">
        <v>0</v>
      </c>
      <c r="W12">
        <v>0</v>
      </c>
    </row>
    <row r="13" spans="1:23" x14ac:dyDescent="0.25">
      <c r="A13">
        <v>12</v>
      </c>
      <c r="B13">
        <v>4.2341065045972597</v>
      </c>
      <c r="C13" s="2">
        <f t="shared" si="0"/>
        <v>69.000000000000014</v>
      </c>
      <c r="D13">
        <v>49.484184389238798</v>
      </c>
      <c r="E13" s="4">
        <f>SUM($C$2:C13)</f>
        <v>759.00000000000034</v>
      </c>
      <c r="F13">
        <v>4.1682332870352301</v>
      </c>
      <c r="G13" s="2">
        <f t="shared" si="1"/>
        <v>64.601219417044106</v>
      </c>
      <c r="H13">
        <v>3.82827408852466</v>
      </c>
      <c r="I13" s="2">
        <f t="shared" si="2"/>
        <v>45.983106936304338</v>
      </c>
      <c r="J13">
        <v>4.4938358061619503</v>
      </c>
      <c r="K13" s="2">
        <f t="shared" si="3"/>
        <v>89.463954949167288</v>
      </c>
      <c r="L13">
        <v>49.484184389238798</v>
      </c>
      <c r="M13" s="5">
        <f>SUM($G$2:G13)</f>
        <v>692.67504343372514</v>
      </c>
      <c r="N13">
        <v>49.484184389238798</v>
      </c>
      <c r="O13" s="5">
        <f>SUM($I$2:I13)</f>
        <v>493.67845272508282</v>
      </c>
      <c r="P13">
        <v>49.484184389238798</v>
      </c>
      <c r="Q13" s="5">
        <f>SUM($K$2:K13)</f>
        <v>969.92533495559451</v>
      </c>
      <c r="R13">
        <v>6.5873217562026007E-2</v>
      </c>
      <c r="S13">
        <v>-0.25972930156469098</v>
      </c>
      <c r="T13">
        <v>0.40583241607259601</v>
      </c>
      <c r="U13">
        <v>0</v>
      </c>
      <c r="V13">
        <v>0</v>
      </c>
      <c r="W13">
        <v>0</v>
      </c>
    </row>
    <row r="14" spans="1:23" x14ac:dyDescent="0.25">
      <c r="A14">
        <v>13</v>
      </c>
      <c r="B14">
        <v>4.1271343850450899</v>
      </c>
      <c r="C14" s="2">
        <f t="shared" si="0"/>
        <v>61.999999999999893</v>
      </c>
      <c r="D14">
        <v>53.611318774283902</v>
      </c>
      <c r="E14" s="4">
        <f>SUM($C$2:C14)</f>
        <v>821.00000000000023</v>
      </c>
      <c r="F14">
        <v>4.0948852550788404</v>
      </c>
      <c r="G14" s="2">
        <f t="shared" si="1"/>
        <v>60.032450343448261</v>
      </c>
      <c r="H14">
        <v>3.7804821033273801</v>
      </c>
      <c r="I14" s="2">
        <f t="shared" si="2"/>
        <v>43.837170687847177</v>
      </c>
      <c r="J14">
        <v>4.4271942945021197</v>
      </c>
      <c r="K14" s="2">
        <f t="shared" si="3"/>
        <v>83.696260117015157</v>
      </c>
      <c r="L14">
        <v>53.611318774283902</v>
      </c>
      <c r="M14" s="5">
        <f>SUM($G$2:G14)</f>
        <v>752.70749377717334</v>
      </c>
      <c r="N14">
        <v>53.611318774283902</v>
      </c>
      <c r="O14" s="5">
        <f>SUM($I$2:I14)</f>
        <v>537.51562341293004</v>
      </c>
      <c r="P14">
        <v>53.611318774283902</v>
      </c>
      <c r="Q14" s="5">
        <f>SUM($K$2:K14)</f>
        <v>1053.6215950726096</v>
      </c>
      <c r="R14">
        <v>3.2249129966254002E-2</v>
      </c>
      <c r="S14">
        <v>-0.30005990945702898</v>
      </c>
      <c r="T14">
        <v>0.346652281717716</v>
      </c>
      <c r="U14">
        <v>0</v>
      </c>
      <c r="V14">
        <v>0</v>
      </c>
      <c r="W14">
        <v>0</v>
      </c>
    </row>
    <row r="15" spans="1:23" x14ac:dyDescent="0.25">
      <c r="A15">
        <v>14</v>
      </c>
      <c r="B15">
        <v>4.1431347263915299</v>
      </c>
      <c r="C15" s="2">
        <f t="shared" si="0"/>
        <v>62.999999999999822</v>
      </c>
      <c r="D15">
        <v>57.754453500675403</v>
      </c>
      <c r="E15" s="4">
        <f>SUM($C$2:C15)</f>
        <v>884</v>
      </c>
      <c r="F15">
        <v>4.1836810424638102</v>
      </c>
      <c r="G15" s="2">
        <f t="shared" si="1"/>
        <v>65.606911095326609</v>
      </c>
      <c r="H15">
        <v>3.8379860866592201</v>
      </c>
      <c r="I15" s="2">
        <f t="shared" si="2"/>
        <v>46.431870452924706</v>
      </c>
      <c r="J15">
        <v>4.5090082340870197</v>
      </c>
      <c r="K15" s="2">
        <f t="shared" si="3"/>
        <v>90.831690050739255</v>
      </c>
      <c r="L15">
        <v>57.754453500675403</v>
      </c>
      <c r="M15" s="5">
        <f>SUM($G$2:G15)</f>
        <v>818.31440487249995</v>
      </c>
      <c r="N15">
        <v>57.754453500675403</v>
      </c>
      <c r="O15" s="5">
        <f>SUM($I$2:I15)</f>
        <v>583.94749386585477</v>
      </c>
      <c r="P15">
        <v>57.754453500675403</v>
      </c>
      <c r="Q15" s="5">
        <f>SUM($K$2:K15)</f>
        <v>1144.4532851233489</v>
      </c>
      <c r="R15">
        <v>-4.0546316072281201E-2</v>
      </c>
      <c r="S15">
        <v>-0.36587350769548899</v>
      </c>
      <c r="T15">
        <v>0.30514863973230899</v>
      </c>
      <c r="U15">
        <v>0</v>
      </c>
      <c r="V15">
        <v>0</v>
      </c>
      <c r="W15">
        <v>0</v>
      </c>
    </row>
    <row r="16" spans="1:23" x14ac:dyDescent="0.25">
      <c r="A16">
        <v>15</v>
      </c>
      <c r="B16">
        <v>3.89182029811063</v>
      </c>
      <c r="C16" s="2">
        <f t="shared" si="0"/>
        <v>49.000000000000163</v>
      </c>
      <c r="D16">
        <v>61.646273798786098</v>
      </c>
      <c r="E16" s="4">
        <f>SUM($C$2:C16)</f>
        <v>933.00000000000011</v>
      </c>
      <c r="F16">
        <v>4.1651978819223396</v>
      </c>
      <c r="G16" s="2">
        <f t="shared" si="1"/>
        <v>64.405425852052431</v>
      </c>
      <c r="H16">
        <v>3.82691510308043</v>
      </c>
      <c r="I16" s="2">
        <f t="shared" si="2"/>
        <v>45.920659005822657</v>
      </c>
      <c r="J16">
        <v>4.50052041774582</v>
      </c>
      <c r="K16" s="2">
        <f t="shared" si="3"/>
        <v>90.063990005071531</v>
      </c>
      <c r="L16">
        <v>61.646273798786098</v>
      </c>
      <c r="M16" s="5">
        <f>SUM($G$2:G16)</f>
        <v>882.71983072455237</v>
      </c>
      <c r="N16">
        <v>61.646273798786098</v>
      </c>
      <c r="O16" s="5">
        <f>SUM($I$2:I16)</f>
        <v>629.86815287167747</v>
      </c>
      <c r="P16">
        <v>61.646273798786098</v>
      </c>
      <c r="Q16" s="5">
        <f>SUM($K$2:K16)</f>
        <v>1234.5172751284204</v>
      </c>
      <c r="R16">
        <v>-0.27337758381170901</v>
      </c>
      <c r="S16">
        <v>-0.60870011963519199</v>
      </c>
      <c r="T16">
        <v>6.4905195030195997E-2</v>
      </c>
      <c r="U16">
        <v>0</v>
      </c>
      <c r="V16">
        <v>0</v>
      </c>
      <c r="W16">
        <v>0</v>
      </c>
    </row>
    <row r="17" spans="1:23" x14ac:dyDescent="0.25">
      <c r="A17">
        <v>16</v>
      </c>
      <c r="B17">
        <v>4.2046926193909702</v>
      </c>
      <c r="C17" s="2">
        <f t="shared" si="0"/>
        <v>67.00000000000027</v>
      </c>
      <c r="D17">
        <v>65.850966418176995</v>
      </c>
      <c r="E17" s="4">
        <f>SUM($C$2:C17)</f>
        <v>1000.0000000000003</v>
      </c>
      <c r="F17">
        <v>4.1596597760692999</v>
      </c>
      <c r="G17" s="2">
        <f t="shared" si="1"/>
        <v>64.049727642465029</v>
      </c>
      <c r="H17">
        <v>3.8397329328719998</v>
      </c>
      <c r="I17" s="2">
        <f t="shared" si="2"/>
        <v>46.513050674015297</v>
      </c>
      <c r="J17">
        <v>4.4920822979532398</v>
      </c>
      <c r="K17" s="2">
        <f t="shared" si="3"/>
        <v>89.307216630905529</v>
      </c>
      <c r="L17">
        <v>65.850966418176995</v>
      </c>
      <c r="M17" s="5">
        <f>SUM($G$2:G17)</f>
        <v>946.76955836701745</v>
      </c>
      <c r="N17">
        <v>65.850966418176995</v>
      </c>
      <c r="O17" s="5">
        <f>SUM($I$2:I17)</f>
        <v>676.38120354569276</v>
      </c>
      <c r="P17">
        <v>65.850966418176995</v>
      </c>
      <c r="Q17" s="5">
        <f>SUM($K$2:K17)</f>
        <v>1323.8244917593258</v>
      </c>
      <c r="R17">
        <v>4.5032843321663997E-2</v>
      </c>
      <c r="S17">
        <v>-0.28738967856227099</v>
      </c>
      <c r="T17">
        <v>0.36495968651896499</v>
      </c>
      <c r="U17">
        <v>0</v>
      </c>
      <c r="V17">
        <v>0</v>
      </c>
      <c r="W17">
        <v>0</v>
      </c>
    </row>
    <row r="18" spans="1:23" x14ac:dyDescent="0.25">
      <c r="A18">
        <v>17</v>
      </c>
      <c r="B18">
        <v>3.8286413964891</v>
      </c>
      <c r="C18" s="2">
        <f t="shared" si="0"/>
        <v>46.000000000000227</v>
      </c>
      <c r="D18">
        <v>69.679607814666099</v>
      </c>
      <c r="E18" s="4">
        <f>SUM($C$2:C18)</f>
        <v>1046.0000000000005</v>
      </c>
      <c r="F18">
        <v>4.0908352375675303</v>
      </c>
      <c r="G18" s="2">
        <f t="shared" si="1"/>
        <v>59.789809549704671</v>
      </c>
      <c r="H18">
        <v>3.71729250593379</v>
      </c>
      <c r="I18" s="2">
        <f t="shared" si="2"/>
        <v>41.152822114828297</v>
      </c>
      <c r="J18">
        <v>4.4221135395513196</v>
      </c>
      <c r="K18" s="2">
        <f t="shared" si="3"/>
        <v>83.272098372448724</v>
      </c>
      <c r="L18">
        <v>69.679607814666099</v>
      </c>
      <c r="M18" s="5">
        <f>SUM($G$2:G18)</f>
        <v>1006.5593679167221</v>
      </c>
      <c r="N18">
        <v>69.679607814666099</v>
      </c>
      <c r="O18" s="5">
        <f>SUM($I$2:I18)</f>
        <v>717.53402566052102</v>
      </c>
      <c r="P18">
        <v>69.679607814666099</v>
      </c>
      <c r="Q18" s="5">
        <f>SUM($K$2:K18)</f>
        <v>1407.0965901317745</v>
      </c>
      <c r="R18">
        <v>-0.26219384107843902</v>
      </c>
      <c r="S18">
        <v>-0.59347214306222495</v>
      </c>
      <c r="T18">
        <v>0.111348890555306</v>
      </c>
      <c r="U18">
        <v>0</v>
      </c>
      <c r="V18">
        <v>0</v>
      </c>
      <c r="W18">
        <v>0</v>
      </c>
    </row>
    <row r="19" spans="1:23" x14ac:dyDescent="0.25">
      <c r="A19">
        <v>18</v>
      </c>
      <c r="B19">
        <v>3.9318256327243302</v>
      </c>
      <c r="C19" s="2">
        <f t="shared" si="0"/>
        <v>51.000000000000227</v>
      </c>
      <c r="D19">
        <v>73.611433447390397</v>
      </c>
      <c r="E19" s="4">
        <f>SUM($C$2:C19)</f>
        <v>1097.0000000000007</v>
      </c>
      <c r="F19">
        <v>4.0388307468901896</v>
      </c>
      <c r="G19" s="2">
        <f t="shared" si="1"/>
        <v>56.759937257436896</v>
      </c>
      <c r="H19">
        <v>3.7162550123472902</v>
      </c>
      <c r="I19" s="2">
        <f t="shared" si="2"/>
        <v>41.110148466463841</v>
      </c>
      <c r="J19">
        <v>4.3701557679160796</v>
      </c>
      <c r="K19" s="2">
        <f t="shared" si="3"/>
        <v>79.055945120346706</v>
      </c>
      <c r="L19">
        <v>73.611433447390397</v>
      </c>
      <c r="M19" s="5">
        <f>SUM($G$2:G19)</f>
        <v>1063.3193051741589</v>
      </c>
      <c r="N19">
        <v>73.611433447390397</v>
      </c>
      <c r="O19" s="5">
        <f>SUM($I$2:I19)</f>
        <v>758.64417412698481</v>
      </c>
      <c r="P19">
        <v>73.611433447390397</v>
      </c>
      <c r="Q19" s="5">
        <f>SUM($K$2:K19)</f>
        <v>1486.1525352521212</v>
      </c>
      <c r="R19">
        <v>-0.10700511416586</v>
      </c>
      <c r="S19">
        <v>-0.43833013519175201</v>
      </c>
      <c r="T19">
        <v>0.215570620377037</v>
      </c>
      <c r="U19">
        <v>0</v>
      </c>
      <c r="V19">
        <v>0</v>
      </c>
      <c r="W19">
        <v>0</v>
      </c>
    </row>
    <row r="20" spans="1:23" x14ac:dyDescent="0.25">
      <c r="A20">
        <v>19</v>
      </c>
      <c r="B20">
        <v>3.8501476017100602</v>
      </c>
      <c r="C20" s="2">
        <f t="shared" si="0"/>
        <v>47.000000000000078</v>
      </c>
      <c r="D20">
        <v>77.461581049100502</v>
      </c>
      <c r="E20" s="4">
        <f>SUM($C$2:C20)</f>
        <v>1144.0000000000007</v>
      </c>
      <c r="F20">
        <v>4.0458130515084001</v>
      </c>
      <c r="G20" s="2">
        <f t="shared" si="1"/>
        <v>57.157639251966899</v>
      </c>
      <c r="H20">
        <v>3.7017765506768998</v>
      </c>
      <c r="I20" s="2">
        <f t="shared" si="2"/>
        <v>40.519224912344058</v>
      </c>
      <c r="J20">
        <v>4.3745998348940596</v>
      </c>
      <c r="K20" s="2">
        <f t="shared" si="3"/>
        <v>79.408056860037334</v>
      </c>
      <c r="L20">
        <v>77.461581049100502</v>
      </c>
      <c r="M20" s="5">
        <f>SUM($G$2:G20)</f>
        <v>1120.4769444261258</v>
      </c>
      <c r="N20">
        <v>77.461581049100502</v>
      </c>
      <c r="O20" s="5">
        <f>SUM($I$2:I20)</f>
        <v>799.16339903932885</v>
      </c>
      <c r="P20">
        <v>77.461581049100502</v>
      </c>
      <c r="Q20" s="5">
        <f>SUM($K$2:K20)</f>
        <v>1565.5605921121585</v>
      </c>
      <c r="R20">
        <v>-0.19566544979834</v>
      </c>
      <c r="S20">
        <v>-0.52445223318399703</v>
      </c>
      <c r="T20">
        <v>0.148371051033162</v>
      </c>
      <c r="U20">
        <v>0</v>
      </c>
      <c r="V20">
        <v>0</v>
      </c>
      <c r="W20">
        <v>0</v>
      </c>
    </row>
    <row r="21" spans="1:23" x14ac:dyDescent="0.25">
      <c r="A21">
        <v>20</v>
      </c>
      <c r="B21">
        <v>3.89182029811063</v>
      </c>
      <c r="C21" s="2">
        <f t="shared" si="0"/>
        <v>49.000000000000163</v>
      </c>
      <c r="D21">
        <v>81.353401347211104</v>
      </c>
      <c r="E21" s="4">
        <f>SUM($C$2:C21)</f>
        <v>1193.0000000000009</v>
      </c>
      <c r="F21">
        <v>3.9031319657622499</v>
      </c>
      <c r="G21" s="2">
        <f t="shared" si="1"/>
        <v>49.557418437343507</v>
      </c>
      <c r="H21">
        <v>3.5785656928022598</v>
      </c>
      <c r="I21" s="2">
        <f t="shared" si="2"/>
        <v>35.822124051771887</v>
      </c>
      <c r="J21">
        <v>4.2469875082580799</v>
      </c>
      <c r="K21" s="2">
        <f t="shared" si="3"/>
        <v>69.894538158779838</v>
      </c>
      <c r="L21">
        <v>81.353401347211104</v>
      </c>
      <c r="M21" s="5">
        <f>SUM($G$2:G21)</f>
        <v>1170.0343628634694</v>
      </c>
      <c r="N21">
        <v>81.353401347211104</v>
      </c>
      <c r="O21" s="5">
        <f>SUM($I$2:I21)</f>
        <v>834.98552309110073</v>
      </c>
      <c r="P21">
        <v>81.353401347211104</v>
      </c>
      <c r="Q21" s="5">
        <f>SUM($K$2:K21)</f>
        <v>1635.4551302709383</v>
      </c>
      <c r="R21">
        <v>-1.1311667651619801E-2</v>
      </c>
      <c r="S21">
        <v>-0.355167210147457</v>
      </c>
      <c r="T21">
        <v>0.31325460530836402</v>
      </c>
      <c r="U21">
        <v>0</v>
      </c>
      <c r="V21">
        <v>0</v>
      </c>
      <c r="W21">
        <v>0</v>
      </c>
    </row>
    <row r="22" spans="1:23" x14ac:dyDescent="0.25">
      <c r="A22">
        <v>21</v>
      </c>
      <c r="B22">
        <v>3.9702919135521202</v>
      </c>
      <c r="C22" s="2">
        <f t="shared" si="0"/>
        <v>52.999999999999915</v>
      </c>
      <c r="D22">
        <v>85.323693260763207</v>
      </c>
      <c r="E22" s="4">
        <f>SUM($C$2:C22)</f>
        <v>1246.0000000000009</v>
      </c>
      <c r="F22">
        <v>4.0325755410533004</v>
      </c>
      <c r="G22" s="2">
        <f t="shared" si="1"/>
        <v>56.406000294937478</v>
      </c>
      <c r="H22">
        <v>3.6718789228171298</v>
      </c>
      <c r="I22" s="2">
        <f t="shared" si="2"/>
        <v>39.325726491757933</v>
      </c>
      <c r="J22">
        <v>4.3454945173142097</v>
      </c>
      <c r="K22" s="2">
        <f t="shared" si="3"/>
        <v>77.130170254505032</v>
      </c>
      <c r="L22">
        <v>85.323693260763207</v>
      </c>
      <c r="M22" s="5">
        <f>SUM($G$2:G22)</f>
        <v>1226.4403631584069</v>
      </c>
      <c r="N22">
        <v>85.323693260763207</v>
      </c>
      <c r="O22" s="5">
        <f>SUM($I$2:I22)</f>
        <v>874.31124958285864</v>
      </c>
      <c r="P22">
        <v>85.323693260763207</v>
      </c>
      <c r="Q22" s="5">
        <f>SUM($K$2:K22)</f>
        <v>1712.5853005254432</v>
      </c>
      <c r="R22">
        <v>-6.2283627501182902E-2</v>
      </c>
      <c r="S22">
        <v>-0.37520260376208903</v>
      </c>
      <c r="T22">
        <v>0.298412990734994</v>
      </c>
      <c r="U22">
        <v>0</v>
      </c>
      <c r="V22">
        <v>0</v>
      </c>
      <c r="W22">
        <v>0</v>
      </c>
    </row>
    <row r="23" spans="1:23" x14ac:dyDescent="0.25">
      <c r="A23">
        <v>22</v>
      </c>
      <c r="B23">
        <v>3.9889840465642701</v>
      </c>
      <c r="C23" s="2">
        <f t="shared" si="0"/>
        <v>53.999999999999766</v>
      </c>
      <c r="D23">
        <v>89.312677307327505</v>
      </c>
      <c r="E23" s="4">
        <f>SUM($C$2:C23)</f>
        <v>1300.0000000000007</v>
      </c>
      <c r="F23">
        <v>3.9884694140354902</v>
      </c>
      <c r="G23" s="2">
        <f t="shared" si="1"/>
        <v>53.972216993078391</v>
      </c>
      <c r="H23">
        <v>3.6594319604594698</v>
      </c>
      <c r="I23" s="2">
        <f t="shared" si="2"/>
        <v>38.839274360470235</v>
      </c>
      <c r="J23">
        <v>4.32634058246978</v>
      </c>
      <c r="K23" s="2">
        <f t="shared" si="3"/>
        <v>75.66688259364895</v>
      </c>
      <c r="L23">
        <v>89.312677307327505</v>
      </c>
      <c r="M23" s="5">
        <f>SUM($G$2:G23)</f>
        <v>1280.4125801514851</v>
      </c>
      <c r="N23">
        <v>89.312677307327505</v>
      </c>
      <c r="O23" s="5">
        <f>SUM($I$2:I23)</f>
        <v>913.15052394332884</v>
      </c>
      <c r="P23">
        <v>89.312677307327505</v>
      </c>
      <c r="Q23" s="5">
        <f>SUM($K$2:K23)</f>
        <v>1788.2521831190923</v>
      </c>
      <c r="R23">
        <v>5.1463252878791699E-4</v>
      </c>
      <c r="S23">
        <v>-0.33735653590550402</v>
      </c>
      <c r="T23">
        <v>0.32955208610480902</v>
      </c>
      <c r="U23">
        <v>0</v>
      </c>
      <c r="V23">
        <v>0</v>
      </c>
      <c r="W23">
        <v>0</v>
      </c>
    </row>
    <row r="24" spans="1:23" x14ac:dyDescent="0.25">
      <c r="A24">
        <v>23</v>
      </c>
      <c r="B24">
        <v>4.06044301054642</v>
      </c>
      <c r="C24" s="2">
        <f t="shared" si="0"/>
        <v>58.000000000000036</v>
      </c>
      <c r="D24">
        <v>93.373120317873898</v>
      </c>
      <c r="E24" s="4">
        <f>SUM($C$2:C24)</f>
        <v>1358.0000000000007</v>
      </c>
      <c r="F24">
        <v>3.96810484581045</v>
      </c>
      <c r="G24" s="2">
        <f t="shared" si="1"/>
        <v>52.884212073864148</v>
      </c>
      <c r="H24">
        <v>3.6454868928697999</v>
      </c>
      <c r="I24" s="2">
        <f t="shared" si="2"/>
        <v>38.301416999178514</v>
      </c>
      <c r="J24">
        <v>4.3252522972111196</v>
      </c>
      <c r="K24" s="2">
        <f t="shared" si="3"/>
        <v>75.584580233099359</v>
      </c>
      <c r="L24">
        <v>93.373120317873898</v>
      </c>
      <c r="M24" s="5">
        <f>SUM($G$2:G24)</f>
        <v>1333.2967922253492</v>
      </c>
      <c r="N24">
        <v>93.373120317873898</v>
      </c>
      <c r="O24" s="5">
        <f>SUM($I$2:I24)</f>
        <v>951.45194094250735</v>
      </c>
      <c r="P24">
        <v>93.373120317873898</v>
      </c>
      <c r="Q24" s="5">
        <f>SUM($K$2:K24)</f>
        <v>1863.8367633521916</v>
      </c>
      <c r="R24">
        <v>9.2338164735970896E-2</v>
      </c>
      <c r="S24">
        <v>-0.264809286664698</v>
      </c>
      <c r="T24">
        <v>0.414956117676618</v>
      </c>
      <c r="U24">
        <v>0</v>
      </c>
      <c r="V24">
        <v>0</v>
      </c>
      <c r="W24">
        <v>0</v>
      </c>
    </row>
    <row r="25" spans="1:23" x14ac:dyDescent="0.25">
      <c r="A25">
        <v>24</v>
      </c>
      <c r="B25">
        <v>3.9318256327243302</v>
      </c>
      <c r="C25" s="2">
        <f t="shared" si="0"/>
        <v>51.000000000000227</v>
      </c>
      <c r="D25">
        <v>97.304945950598295</v>
      </c>
      <c r="E25" s="4">
        <f>SUM($C$2:C25)</f>
        <v>1409.0000000000009</v>
      </c>
      <c r="F25">
        <v>4.0147262341230299</v>
      </c>
      <c r="G25" s="2">
        <f t="shared" si="1"/>
        <v>55.408124472159706</v>
      </c>
      <c r="H25">
        <v>3.67412968089464</v>
      </c>
      <c r="I25" s="2">
        <f t="shared" si="2"/>
        <v>39.414338873421578</v>
      </c>
      <c r="J25">
        <v>4.3379785180578398</v>
      </c>
      <c r="K25" s="2">
        <f t="shared" si="3"/>
        <v>76.552633055572926</v>
      </c>
      <c r="L25">
        <v>97.304945950598295</v>
      </c>
      <c r="M25" s="5">
        <f>SUM($G$2:G25)</f>
        <v>1388.7049166975089</v>
      </c>
      <c r="N25">
        <v>97.304945950598295</v>
      </c>
      <c r="O25" s="5">
        <f>SUM($I$2:I25)</f>
        <v>990.86627981592892</v>
      </c>
      <c r="P25">
        <v>97.304945950598295</v>
      </c>
      <c r="Q25" s="5">
        <f>SUM($K$2:K25)</f>
        <v>1940.3893964077645</v>
      </c>
      <c r="R25">
        <v>-8.2900601398704102E-2</v>
      </c>
      <c r="S25">
        <v>-0.40615288533351901</v>
      </c>
      <c r="T25">
        <v>0.25769595182968202</v>
      </c>
      <c r="U25">
        <v>0</v>
      </c>
      <c r="V25">
        <v>0</v>
      </c>
      <c r="W25">
        <v>0</v>
      </c>
    </row>
    <row r="26" spans="1:23" x14ac:dyDescent="0.25">
      <c r="A26">
        <v>25</v>
      </c>
      <c r="B26">
        <v>3.91202300542815</v>
      </c>
      <c r="C26" s="2">
        <f t="shared" si="0"/>
        <v>50.000000000000192</v>
      </c>
      <c r="D26">
        <v>101.21696895602599</v>
      </c>
      <c r="E26" s="4">
        <f>SUM($C$2:C26)</f>
        <v>1459.0000000000011</v>
      </c>
      <c r="F26">
        <v>4.0157539008199201</v>
      </c>
      <c r="G26" s="2">
        <f t="shared" si="1"/>
        <v>55.465094824670025</v>
      </c>
      <c r="H26">
        <v>3.6634573410056599</v>
      </c>
      <c r="I26" s="2">
        <f t="shared" si="2"/>
        <v>38.995932312308547</v>
      </c>
      <c r="J26">
        <v>4.3489959787931198</v>
      </c>
      <c r="K26" s="2">
        <f t="shared" si="3"/>
        <v>77.400711943756022</v>
      </c>
      <c r="L26">
        <v>101.21696895602599</v>
      </c>
      <c r="M26" s="5">
        <f>SUM($G$2:G26)</f>
        <v>1444.170011522179</v>
      </c>
      <c r="N26">
        <v>101.21696895602599</v>
      </c>
      <c r="O26" s="5">
        <f>SUM($I$2:I26)</f>
        <v>1029.8622121282374</v>
      </c>
      <c r="P26">
        <v>101.21696895602599</v>
      </c>
      <c r="Q26" s="5">
        <f>SUM($K$2:K26)</f>
        <v>2017.7901083515205</v>
      </c>
      <c r="R26">
        <v>-0.10373089539176999</v>
      </c>
      <c r="S26">
        <v>-0.43697297336496899</v>
      </c>
      <c r="T26">
        <v>0.24856566442248801</v>
      </c>
      <c r="U26">
        <v>0</v>
      </c>
      <c r="V26">
        <v>0</v>
      </c>
      <c r="W26">
        <v>0</v>
      </c>
    </row>
    <row r="27" spans="1:23" x14ac:dyDescent="0.25">
      <c r="A27">
        <v>26</v>
      </c>
      <c r="B27">
        <v>3.89182029811063</v>
      </c>
      <c r="C27" s="2">
        <f t="shared" si="0"/>
        <v>49.000000000000163</v>
      </c>
      <c r="D27">
        <v>105.10878925413699</v>
      </c>
      <c r="E27" s="4">
        <f>SUM($C$2:C27)</f>
        <v>1508.0000000000014</v>
      </c>
      <c r="F27">
        <v>3.9503801733073098</v>
      </c>
      <c r="G27" s="2">
        <f t="shared" si="1"/>
        <v>51.955115028637607</v>
      </c>
      <c r="H27">
        <v>3.6128564506373202</v>
      </c>
      <c r="I27" s="2">
        <f t="shared" si="2"/>
        <v>37.071795472386491</v>
      </c>
      <c r="J27">
        <v>4.3055968777868996</v>
      </c>
      <c r="K27" s="2">
        <f t="shared" si="3"/>
        <v>74.113438918934818</v>
      </c>
      <c r="L27">
        <v>105.10878925413699</v>
      </c>
      <c r="M27" s="5">
        <f>SUM($G$2:G27)</f>
        <v>1496.1251265508167</v>
      </c>
      <c r="N27">
        <v>105.10878925413699</v>
      </c>
      <c r="O27" s="5">
        <f>SUM($I$2:I27)</f>
        <v>1066.9340076006238</v>
      </c>
      <c r="P27">
        <v>105.10878925413699</v>
      </c>
      <c r="Q27" s="5">
        <f>SUM($K$2:K27)</f>
        <v>2091.9035472704554</v>
      </c>
      <c r="R27">
        <v>-5.8559875196682501E-2</v>
      </c>
      <c r="S27">
        <v>-0.41377657967626902</v>
      </c>
      <c r="T27">
        <v>0.27896384747330399</v>
      </c>
      <c r="U27">
        <v>0</v>
      </c>
      <c r="V27">
        <v>0</v>
      </c>
      <c r="W27">
        <v>0</v>
      </c>
    </row>
    <row r="28" spans="1:23" x14ac:dyDescent="0.25">
      <c r="A28">
        <v>27</v>
      </c>
      <c r="B28">
        <v>3.8286413964891</v>
      </c>
      <c r="C28" s="2">
        <f t="shared" si="0"/>
        <v>46.000000000000227</v>
      </c>
      <c r="D28">
        <v>108.937430650626</v>
      </c>
      <c r="E28" s="4">
        <f>SUM($C$2:C28)</f>
        <v>1554.0000000000016</v>
      </c>
      <c r="F28">
        <v>3.94474533269601</v>
      </c>
      <c r="G28" s="2">
        <f t="shared" si="1"/>
        <v>51.663179514003417</v>
      </c>
      <c r="H28">
        <v>3.60875082261445</v>
      </c>
      <c r="I28" s="2">
        <f t="shared" si="2"/>
        <v>36.91990448733771</v>
      </c>
      <c r="J28">
        <v>4.2686594773556603</v>
      </c>
      <c r="K28" s="2">
        <f t="shared" si="3"/>
        <v>71.425823480630015</v>
      </c>
      <c r="L28">
        <v>108.937430650626</v>
      </c>
      <c r="M28" s="5">
        <f>SUM($G$2:G28)</f>
        <v>1547.7883060648201</v>
      </c>
      <c r="N28">
        <v>108.937430650626</v>
      </c>
      <c r="O28" s="5">
        <f>SUM($I$2:I28)</f>
        <v>1103.8539120879616</v>
      </c>
      <c r="P28">
        <v>108.937430650626</v>
      </c>
      <c r="Q28" s="5">
        <f>SUM($K$2:K28)</f>
        <v>2163.3293707510857</v>
      </c>
      <c r="R28">
        <v>-0.116103936206918</v>
      </c>
      <c r="S28">
        <v>-0.44001808086656702</v>
      </c>
      <c r="T28">
        <v>0.219890573874645</v>
      </c>
      <c r="U28">
        <v>0</v>
      </c>
      <c r="V28">
        <v>0</v>
      </c>
      <c r="W28">
        <v>0</v>
      </c>
    </row>
    <row r="29" spans="1:23" x14ac:dyDescent="0.25">
      <c r="A29">
        <v>28</v>
      </c>
      <c r="B29">
        <v>4.1271343850450899</v>
      </c>
      <c r="C29" s="2">
        <f t="shared" si="0"/>
        <v>61.999999999999893</v>
      </c>
      <c r="D29">
        <v>113.064565035671</v>
      </c>
      <c r="E29" s="4">
        <f>SUM($C$2:C29)</f>
        <v>1616.0000000000016</v>
      </c>
      <c r="F29">
        <v>3.9586756628059301</v>
      </c>
      <c r="G29" s="2">
        <f t="shared" si="1"/>
        <v>52.387900742581699</v>
      </c>
      <c r="H29">
        <v>3.60562716111134</v>
      </c>
      <c r="I29" s="2">
        <f t="shared" si="2"/>
        <v>36.804759134170844</v>
      </c>
      <c r="J29">
        <v>4.2961544209654896</v>
      </c>
      <c r="K29" s="2">
        <f t="shared" si="3"/>
        <v>73.416919574106487</v>
      </c>
      <c r="L29">
        <v>113.064565035671</v>
      </c>
      <c r="M29" s="5">
        <f>SUM($G$2:G29)</f>
        <v>1600.1762068074017</v>
      </c>
      <c r="N29">
        <v>113.064565035671</v>
      </c>
      <c r="O29" s="5">
        <f>SUM($I$2:I29)</f>
        <v>1140.6586712221324</v>
      </c>
      <c r="P29">
        <v>113.064565035671</v>
      </c>
      <c r="Q29" s="5">
        <f>SUM($K$2:K29)</f>
        <v>2236.7462903251921</v>
      </c>
      <c r="R29">
        <v>0.168458722239158</v>
      </c>
      <c r="S29">
        <v>-0.16902003592040099</v>
      </c>
      <c r="T29">
        <v>0.52150722393375704</v>
      </c>
      <c r="U29">
        <v>0</v>
      </c>
      <c r="V29">
        <v>0</v>
      </c>
      <c r="W29">
        <v>0</v>
      </c>
    </row>
    <row r="30" spans="1:23" x14ac:dyDescent="0.25">
      <c r="A30">
        <v>29</v>
      </c>
      <c r="B30">
        <v>3.9318256327243302</v>
      </c>
      <c r="C30" s="2">
        <f t="shared" si="0"/>
        <v>51.000000000000227</v>
      </c>
      <c r="D30">
        <v>116.996390668396</v>
      </c>
      <c r="E30" s="4">
        <f>SUM($C$2:C30)</f>
        <v>1667.0000000000018</v>
      </c>
      <c r="F30">
        <v>3.8841713318589099</v>
      </c>
      <c r="G30" s="2">
        <f t="shared" si="1"/>
        <v>48.626630419708334</v>
      </c>
      <c r="H30">
        <v>3.5712702136429</v>
      </c>
      <c r="I30" s="2">
        <f t="shared" si="2"/>
        <v>35.561735476928192</v>
      </c>
      <c r="J30">
        <v>4.2374031680803999</v>
      </c>
      <c r="K30" s="2">
        <f t="shared" si="3"/>
        <v>69.227845138358887</v>
      </c>
      <c r="L30">
        <v>116.996390668396</v>
      </c>
      <c r="M30" s="5">
        <f>SUM($G$2:G30)</f>
        <v>1648.8028372271101</v>
      </c>
      <c r="N30">
        <v>116.996390668396</v>
      </c>
      <c r="O30" s="5">
        <f>SUM($I$2:I30)</f>
        <v>1176.2204066990605</v>
      </c>
      <c r="P30">
        <v>116.996390668396</v>
      </c>
      <c r="Q30" s="5">
        <f>SUM($K$2:K30)</f>
        <v>2305.9741354635512</v>
      </c>
      <c r="R30">
        <v>4.7654300865417103E-2</v>
      </c>
      <c r="S30">
        <v>-0.30557753535607501</v>
      </c>
      <c r="T30">
        <v>0.36055541908142202</v>
      </c>
      <c r="U30">
        <v>0</v>
      </c>
      <c r="V30">
        <v>0</v>
      </c>
      <c r="W30">
        <v>0</v>
      </c>
    </row>
    <row r="31" spans="1:23" x14ac:dyDescent="0.25">
      <c r="A31">
        <v>30</v>
      </c>
      <c r="B31">
        <v>3.9512437185814302</v>
      </c>
      <c r="C31" s="2">
        <f t="shared" si="0"/>
        <v>52.000000000000149</v>
      </c>
      <c r="D31">
        <v>120.947634386977</v>
      </c>
      <c r="E31" s="4">
        <f>SUM($C$2:C31)</f>
        <v>1719.000000000002</v>
      </c>
      <c r="F31">
        <v>4.0735528940527796</v>
      </c>
      <c r="G31" s="2">
        <f t="shared" si="1"/>
        <v>58.765379298033878</v>
      </c>
      <c r="H31">
        <v>3.74978399011423</v>
      </c>
      <c r="I31" s="2">
        <f t="shared" si="2"/>
        <v>42.511898017948305</v>
      </c>
      <c r="J31">
        <v>4.4506814007183504</v>
      </c>
      <c r="K31" s="2">
        <f t="shared" si="3"/>
        <v>85.685310146461816</v>
      </c>
      <c r="L31">
        <v>120.947634386977</v>
      </c>
      <c r="M31" s="5">
        <f>SUM($G$2:G31)</f>
        <v>1707.568216525144</v>
      </c>
      <c r="N31">
        <v>120.947634386977</v>
      </c>
      <c r="O31" s="5">
        <f>SUM($I$2:I31)</f>
        <v>1218.7323047170089</v>
      </c>
      <c r="P31">
        <v>120.947634386977</v>
      </c>
      <c r="Q31" s="5">
        <f>SUM($K$2:K31)</f>
        <v>2391.6594456100129</v>
      </c>
      <c r="R31">
        <v>-0.12230917547134899</v>
      </c>
      <c r="S31">
        <v>-0.49943768213692602</v>
      </c>
      <c r="T31">
        <v>0.20145972846719901</v>
      </c>
      <c r="U31">
        <v>0</v>
      </c>
      <c r="V31">
        <v>0</v>
      </c>
      <c r="W31">
        <v>0</v>
      </c>
    </row>
    <row r="32" spans="1:23" x14ac:dyDescent="0.25">
      <c r="A32">
        <v>31</v>
      </c>
      <c r="B32">
        <v>3.89182029811063</v>
      </c>
      <c r="C32" s="2">
        <f t="shared" si="0"/>
        <v>49.000000000000163</v>
      </c>
      <c r="D32">
        <v>124.839454685088</v>
      </c>
      <c r="E32" s="4">
        <f>SUM($C$2:C32)</f>
        <v>1768.0000000000023</v>
      </c>
      <c r="F32">
        <v>3.95596753463458</v>
      </c>
      <c r="G32" s="2">
        <f t="shared" si="1"/>
        <v>52.246219524781793</v>
      </c>
      <c r="H32">
        <v>3.6285489991094</v>
      </c>
      <c r="I32" s="2">
        <f t="shared" si="2"/>
        <v>37.658134967838045</v>
      </c>
      <c r="J32">
        <v>4.3240430483860202</v>
      </c>
      <c r="K32" s="2">
        <f t="shared" si="3"/>
        <v>75.493234909000833</v>
      </c>
      <c r="L32">
        <v>124.839454685088</v>
      </c>
      <c r="M32" s="5">
        <f>SUM($G$2:G32)</f>
        <v>1759.8144360499257</v>
      </c>
      <c r="N32">
        <v>124.839454685088</v>
      </c>
      <c r="O32" s="5">
        <f>SUM($I$2:I32)</f>
        <v>1256.390439684847</v>
      </c>
      <c r="P32">
        <v>124.839454685088</v>
      </c>
      <c r="Q32" s="5">
        <f>SUM($K$2:K32)</f>
        <v>2467.1526805190138</v>
      </c>
      <c r="R32">
        <v>-6.4147236523952197E-2</v>
      </c>
      <c r="S32">
        <v>-0.43222275027539198</v>
      </c>
      <c r="T32">
        <v>0.26327129900122997</v>
      </c>
      <c r="U32">
        <v>0</v>
      </c>
      <c r="V32">
        <v>0</v>
      </c>
      <c r="W32">
        <v>0</v>
      </c>
    </row>
    <row r="33" spans="1:23" x14ac:dyDescent="0.25">
      <c r="A33">
        <v>32</v>
      </c>
      <c r="B33">
        <v>3.8066624897703201</v>
      </c>
      <c r="C33" s="2">
        <f t="shared" si="0"/>
        <v>45.000000000000014</v>
      </c>
      <c r="D33">
        <v>128.64611717485801</v>
      </c>
      <c r="E33" s="4">
        <f>SUM($C$2:C33)</f>
        <v>1813.0000000000023</v>
      </c>
      <c r="F33">
        <v>3.9933825802513798</v>
      </c>
      <c r="G33" s="2">
        <f t="shared" si="1"/>
        <v>54.238043957498526</v>
      </c>
      <c r="H33">
        <v>3.6394233712411301</v>
      </c>
      <c r="I33" s="2">
        <f t="shared" si="2"/>
        <v>38.0698782084296</v>
      </c>
      <c r="J33">
        <v>4.3159714936045104</v>
      </c>
      <c r="K33" s="2">
        <f t="shared" si="3"/>
        <v>74.886339716626779</v>
      </c>
      <c r="L33">
        <v>128.64611717485801</v>
      </c>
      <c r="M33" s="5">
        <f>SUM($G$2:G33)</f>
        <v>1814.0524800074243</v>
      </c>
      <c r="N33">
        <v>128.64611717485801</v>
      </c>
      <c r="O33" s="5">
        <f>SUM($I$2:I33)</f>
        <v>1294.4603178932766</v>
      </c>
      <c r="P33">
        <v>128.64611717485801</v>
      </c>
      <c r="Q33" s="5">
        <f>SUM($K$2:K33)</f>
        <v>2542.0390202356407</v>
      </c>
      <c r="R33">
        <v>-0.186720090481065</v>
      </c>
      <c r="S33">
        <v>-0.50930900383418598</v>
      </c>
      <c r="T33">
        <v>0.16723911852918699</v>
      </c>
      <c r="U33">
        <v>0</v>
      </c>
      <c r="V33">
        <v>0</v>
      </c>
      <c r="W33">
        <v>0</v>
      </c>
    </row>
    <row r="34" spans="1:23" x14ac:dyDescent="0.25">
      <c r="A34">
        <v>33</v>
      </c>
      <c r="B34">
        <v>3.9318256327243302</v>
      </c>
      <c r="C34" s="2">
        <f t="shared" si="0"/>
        <v>51.000000000000227</v>
      </c>
      <c r="D34">
        <v>132.57794280758199</v>
      </c>
      <c r="E34" s="4">
        <f>SUM($C$2:C34)</f>
        <v>1864.0000000000025</v>
      </c>
      <c r="F34">
        <v>3.9612855999631802</v>
      </c>
      <c r="G34" s="2">
        <f t="shared" si="1"/>
        <v>52.524808453866157</v>
      </c>
      <c r="H34">
        <v>3.6216395950467102</v>
      </c>
      <c r="I34" s="2">
        <f t="shared" si="2"/>
        <v>37.39883652751832</v>
      </c>
      <c r="J34">
        <v>4.2820438813781001</v>
      </c>
      <c r="K34" s="2">
        <f t="shared" si="3"/>
        <v>72.388241890707718</v>
      </c>
      <c r="L34">
        <v>132.57794280758199</v>
      </c>
      <c r="M34" s="5">
        <f>SUM($G$2:G34)</f>
        <v>1866.5772884612904</v>
      </c>
      <c r="N34">
        <v>132.57794280758199</v>
      </c>
      <c r="O34" s="5">
        <f>SUM($I$2:I34)</f>
        <v>1331.859154420795</v>
      </c>
      <c r="P34">
        <v>132.57794280758199</v>
      </c>
      <c r="Q34" s="5">
        <f>SUM($K$2:K34)</f>
        <v>2614.4272621263485</v>
      </c>
      <c r="R34">
        <v>-2.9459967238856698E-2</v>
      </c>
      <c r="S34">
        <v>-0.35021824865377699</v>
      </c>
      <c r="T34">
        <v>0.31018603767761199</v>
      </c>
      <c r="U34">
        <v>0</v>
      </c>
      <c r="V34">
        <v>0</v>
      </c>
      <c r="W34">
        <v>0</v>
      </c>
    </row>
    <row r="35" spans="1:23" x14ac:dyDescent="0.25">
      <c r="A35">
        <v>34</v>
      </c>
      <c r="B35">
        <v>3.8712010109078898</v>
      </c>
      <c r="C35" s="2">
        <f t="shared" si="0"/>
        <v>47.999999999999943</v>
      </c>
      <c r="D35">
        <v>136.44914381849</v>
      </c>
      <c r="E35" s="4">
        <f>SUM($C$2:C35)</f>
        <v>1912.0000000000025</v>
      </c>
      <c r="F35">
        <v>3.9823547819717899</v>
      </c>
      <c r="G35" s="2">
        <f t="shared" si="1"/>
        <v>53.64320366733412</v>
      </c>
      <c r="H35">
        <v>3.6757312315902499</v>
      </c>
      <c r="I35" s="2">
        <f t="shared" si="2"/>
        <v>39.47751351044986</v>
      </c>
      <c r="J35">
        <v>4.3123933925797502</v>
      </c>
      <c r="K35" s="2">
        <f t="shared" si="3"/>
        <v>74.618867634178386</v>
      </c>
      <c r="L35">
        <v>136.44914381849</v>
      </c>
      <c r="M35" s="5">
        <f>SUM($G$2:G35)</f>
        <v>1920.2204921286245</v>
      </c>
      <c r="N35">
        <v>136.44914381849</v>
      </c>
      <c r="O35" s="5">
        <f>SUM($I$2:I35)</f>
        <v>1371.3366679312448</v>
      </c>
      <c r="P35">
        <v>136.44914381849</v>
      </c>
      <c r="Q35" s="5">
        <f>SUM($K$2:K35)</f>
        <v>2689.046129760527</v>
      </c>
      <c r="R35">
        <v>-0.111153771063899</v>
      </c>
      <c r="S35">
        <v>-0.44119238167186298</v>
      </c>
      <c r="T35">
        <v>0.19546977931763701</v>
      </c>
      <c r="U35">
        <v>0</v>
      </c>
      <c r="V35">
        <v>0</v>
      </c>
      <c r="W35">
        <v>0</v>
      </c>
    </row>
    <row r="36" spans="1:23" x14ac:dyDescent="0.25">
      <c r="A36">
        <v>35</v>
      </c>
      <c r="B36">
        <v>4.1271343850450899</v>
      </c>
      <c r="C36" s="2">
        <f t="shared" si="0"/>
        <v>61.999999999999893</v>
      </c>
      <c r="D36">
        <v>140.576278203535</v>
      </c>
      <c r="E36" s="4">
        <f>SUM($C$2:C36)</f>
        <v>1974.0000000000025</v>
      </c>
      <c r="F36">
        <v>3.98961980089154</v>
      </c>
      <c r="G36" s="2">
        <f t="shared" si="1"/>
        <v>54.034341648941606</v>
      </c>
      <c r="H36">
        <v>3.6473628784387002</v>
      </c>
      <c r="I36" s="2">
        <f t="shared" si="2"/>
        <v>38.37333734440972</v>
      </c>
      <c r="J36">
        <v>4.30107665307938</v>
      </c>
      <c r="K36" s="2">
        <f t="shared" si="3"/>
        <v>73.779185540498005</v>
      </c>
      <c r="L36">
        <v>140.576278203535</v>
      </c>
      <c r="M36" s="5">
        <f>SUM($G$2:G36)</f>
        <v>1974.2548337775661</v>
      </c>
      <c r="N36">
        <v>140.576278203535</v>
      </c>
      <c r="O36" s="5">
        <f>SUM($I$2:I36)</f>
        <v>1409.7100052756546</v>
      </c>
      <c r="P36">
        <v>140.576278203535</v>
      </c>
      <c r="Q36" s="5">
        <f>SUM($K$2:K36)</f>
        <v>2762.8253153010251</v>
      </c>
      <c r="R36">
        <v>0.137514584153555</v>
      </c>
      <c r="S36">
        <v>-0.173942268034289</v>
      </c>
      <c r="T36">
        <v>0.479771506606394</v>
      </c>
      <c r="U36">
        <v>0</v>
      </c>
      <c r="V36">
        <v>0</v>
      </c>
      <c r="W36">
        <v>0</v>
      </c>
    </row>
    <row r="37" spans="1:23" x14ac:dyDescent="0.25">
      <c r="A37">
        <v>36</v>
      </c>
      <c r="B37">
        <v>3.9702919135521202</v>
      </c>
      <c r="C37" s="2">
        <f t="shared" si="0"/>
        <v>52.999999999999915</v>
      </c>
      <c r="D37">
        <v>144.54657011708699</v>
      </c>
      <c r="E37" s="4">
        <f>SUM($C$2:C37)</f>
        <v>2027.0000000000025</v>
      </c>
      <c r="F37">
        <v>4.01115138307006</v>
      </c>
      <c r="G37" s="2">
        <f t="shared" si="1"/>
        <v>55.210402304264186</v>
      </c>
      <c r="H37">
        <v>3.6862544784232298</v>
      </c>
      <c r="I37" s="2">
        <f t="shared" si="2"/>
        <v>39.895138661815778</v>
      </c>
      <c r="J37">
        <v>4.3525381121183297</v>
      </c>
      <c r="K37" s="2">
        <f t="shared" si="3"/>
        <v>77.675361720828548</v>
      </c>
      <c r="L37">
        <v>144.54657011708699</v>
      </c>
      <c r="M37" s="5">
        <f>SUM($G$2:G37)</f>
        <v>2029.4652360818302</v>
      </c>
      <c r="N37">
        <v>144.54657011708699</v>
      </c>
      <c r="O37" s="5">
        <f>SUM($I$2:I37)</f>
        <v>1449.6051439374703</v>
      </c>
      <c r="P37">
        <v>144.54657011708699</v>
      </c>
      <c r="Q37" s="5">
        <f>SUM($K$2:K37)</f>
        <v>2840.5006770218538</v>
      </c>
      <c r="R37">
        <v>-4.0859469517941602E-2</v>
      </c>
      <c r="S37">
        <v>-0.38224619856621</v>
      </c>
      <c r="T37">
        <v>0.28403743512889201</v>
      </c>
      <c r="U37">
        <v>0</v>
      </c>
      <c r="V37">
        <v>0</v>
      </c>
      <c r="W37">
        <v>0</v>
      </c>
    </row>
    <row r="38" spans="1:23" x14ac:dyDescent="0.25">
      <c r="A38">
        <v>37</v>
      </c>
      <c r="B38">
        <v>3.9512437185814302</v>
      </c>
      <c r="C38" s="2">
        <f t="shared" si="0"/>
        <v>52.000000000000149</v>
      </c>
      <c r="D38">
        <v>148.49781383566901</v>
      </c>
      <c r="E38" s="4">
        <f>SUM($C$2:C38)</f>
        <v>2079.0000000000027</v>
      </c>
      <c r="F38">
        <v>3.9751014423097</v>
      </c>
      <c r="G38" s="2">
        <f t="shared" si="1"/>
        <v>53.255518994581877</v>
      </c>
      <c r="H38">
        <v>3.6553843156044401</v>
      </c>
      <c r="I38" s="2">
        <f t="shared" si="2"/>
        <v>38.682384502843931</v>
      </c>
      <c r="J38">
        <v>4.3032044989973102</v>
      </c>
      <c r="K38" s="2">
        <f t="shared" si="3"/>
        <v>73.936343423861501</v>
      </c>
      <c r="L38">
        <v>148.49781383566901</v>
      </c>
      <c r="M38" s="5">
        <f>SUM($G$2:G38)</f>
        <v>2082.7207550764119</v>
      </c>
      <c r="N38">
        <v>148.49781383566901</v>
      </c>
      <c r="O38" s="5">
        <f>SUM($I$2:I38)</f>
        <v>1488.2875284403142</v>
      </c>
      <c r="P38">
        <v>148.49781383566901</v>
      </c>
      <c r="Q38" s="5">
        <f>SUM($K$2:K38)</f>
        <v>2914.4370204457155</v>
      </c>
      <c r="R38">
        <v>-2.3857723728270702E-2</v>
      </c>
      <c r="S38">
        <v>-0.35196078041588602</v>
      </c>
      <c r="T38">
        <v>0.29585940297698698</v>
      </c>
      <c r="U38">
        <v>0</v>
      </c>
      <c r="V38">
        <v>0</v>
      </c>
      <c r="W38">
        <v>0</v>
      </c>
    </row>
    <row r="39" spans="1:23" x14ac:dyDescent="0.25">
      <c r="A39">
        <v>38</v>
      </c>
      <c r="B39">
        <v>4.0943445622221004</v>
      </c>
      <c r="C39" s="2">
        <f t="shared" si="0"/>
        <v>59.999999999999986</v>
      </c>
      <c r="D39">
        <v>152.59215839789101</v>
      </c>
      <c r="E39" s="4">
        <f>SUM($C$2:C39)</f>
        <v>2139.0000000000027</v>
      </c>
      <c r="F39">
        <v>3.8712653396697201</v>
      </c>
      <c r="G39" s="2">
        <f t="shared" si="1"/>
        <v>48.003087879886479</v>
      </c>
      <c r="H39">
        <v>3.5196014643745999</v>
      </c>
      <c r="I39" s="2">
        <f t="shared" si="2"/>
        <v>33.770966848167816</v>
      </c>
      <c r="J39">
        <v>4.1996753368880704</v>
      </c>
      <c r="K39" s="2">
        <f t="shared" si="3"/>
        <v>66.664683963360147</v>
      </c>
      <c r="L39">
        <v>152.59215839789101</v>
      </c>
      <c r="M39" s="5">
        <f>SUM($G$2:G39)</f>
        <v>2130.7238429562985</v>
      </c>
      <c r="N39">
        <v>152.59215839789101</v>
      </c>
      <c r="O39" s="5">
        <f>SUM($I$2:I39)</f>
        <v>1522.0584952884819</v>
      </c>
      <c r="P39">
        <v>152.59215839789101</v>
      </c>
      <c r="Q39" s="5">
        <f>SUM($K$2:K39)</f>
        <v>2981.1017044090754</v>
      </c>
      <c r="R39">
        <v>0.22307922255238299</v>
      </c>
      <c r="S39">
        <v>-0.10533077466596601</v>
      </c>
      <c r="T39">
        <v>0.57474309784750099</v>
      </c>
      <c r="U39">
        <v>0</v>
      </c>
      <c r="V39">
        <v>0</v>
      </c>
      <c r="W39">
        <v>0</v>
      </c>
    </row>
    <row r="40" spans="1:23" x14ac:dyDescent="0.25">
      <c r="A40">
        <v>39</v>
      </c>
      <c r="B40">
        <v>3.7376696182833702</v>
      </c>
      <c r="C40" s="2">
        <f t="shared" si="0"/>
        <v>42.000000000000078</v>
      </c>
      <c r="D40">
        <v>156.32982801617399</v>
      </c>
      <c r="E40" s="4">
        <f>SUM($C$2:C40)</f>
        <v>2181.0000000000027</v>
      </c>
      <c r="F40">
        <v>4.0117351238451997</v>
      </c>
      <c r="G40" s="2">
        <f t="shared" si="1"/>
        <v>55.242640275694832</v>
      </c>
      <c r="H40">
        <v>3.6808858880347399</v>
      </c>
      <c r="I40" s="2">
        <f t="shared" si="2"/>
        <v>39.681531900494726</v>
      </c>
      <c r="J40">
        <v>4.3632218925272399</v>
      </c>
      <c r="K40" s="2">
        <f t="shared" si="3"/>
        <v>78.50967711392758</v>
      </c>
      <c r="L40">
        <v>156.32982801617399</v>
      </c>
      <c r="M40" s="5">
        <f>SUM($G$2:G40)</f>
        <v>2185.9664832319932</v>
      </c>
      <c r="N40">
        <v>156.32982801617399</v>
      </c>
      <c r="O40" s="5">
        <f>SUM($I$2:I40)</f>
        <v>1561.7400271889767</v>
      </c>
      <c r="P40">
        <v>156.32982801617399</v>
      </c>
      <c r="Q40" s="5">
        <f>SUM($K$2:K40)</f>
        <v>3059.6113815230028</v>
      </c>
      <c r="R40">
        <v>-0.27406550556183301</v>
      </c>
      <c r="S40">
        <v>-0.62555227424387605</v>
      </c>
      <c r="T40">
        <v>5.6783730248630697E-2</v>
      </c>
      <c r="U40">
        <v>0</v>
      </c>
      <c r="V40">
        <v>0</v>
      </c>
      <c r="W40">
        <v>0</v>
      </c>
    </row>
    <row r="41" spans="1:23" x14ac:dyDescent="0.25">
      <c r="A41">
        <v>40</v>
      </c>
      <c r="B41">
        <v>3.8501476017100602</v>
      </c>
      <c r="C41" s="2">
        <f t="shared" si="0"/>
        <v>47.000000000000078</v>
      </c>
      <c r="D41">
        <v>160.179975617884</v>
      </c>
      <c r="E41" s="4">
        <f>SUM($C$2:C41)</f>
        <v>2228.0000000000027</v>
      </c>
      <c r="F41">
        <v>3.9463892786221</v>
      </c>
      <c r="G41" s="2">
        <f t="shared" si="1"/>
        <v>51.748180837140346</v>
      </c>
      <c r="H41">
        <v>3.6194415853186399</v>
      </c>
      <c r="I41" s="2">
        <f t="shared" si="2"/>
        <v>37.316723796362169</v>
      </c>
      <c r="J41">
        <v>4.3038881176375998</v>
      </c>
      <c r="K41" s="2">
        <f t="shared" si="3"/>
        <v>73.986904966858461</v>
      </c>
      <c r="L41">
        <v>160.179975617884</v>
      </c>
      <c r="M41" s="5">
        <f>SUM($G$2:G41)</f>
        <v>2237.7146640691335</v>
      </c>
      <c r="N41">
        <v>160.179975617884</v>
      </c>
      <c r="O41" s="5">
        <f>SUM($I$2:I41)</f>
        <v>1599.0567509853388</v>
      </c>
      <c r="P41">
        <v>160.179975617884</v>
      </c>
      <c r="Q41" s="5">
        <f>SUM($K$2:K41)</f>
        <v>3133.5982864898615</v>
      </c>
      <c r="R41">
        <v>-9.6241676912037999E-2</v>
      </c>
      <c r="S41">
        <v>-0.45374051592754</v>
      </c>
      <c r="T41">
        <v>0.23070601639142099</v>
      </c>
      <c r="U41">
        <v>0</v>
      </c>
      <c r="V41">
        <v>0</v>
      </c>
      <c r="W41">
        <v>0</v>
      </c>
    </row>
    <row r="42" spans="1:23" x14ac:dyDescent="0.25">
      <c r="A42">
        <v>41</v>
      </c>
      <c r="B42">
        <v>4.0943445622221004</v>
      </c>
      <c r="C42" s="2">
        <f t="shared" si="0"/>
        <v>59.999999999999986</v>
      </c>
      <c r="D42">
        <v>164.274320180106</v>
      </c>
      <c r="E42" s="4">
        <f>SUM($C$2:C42)</f>
        <v>2288.0000000000027</v>
      </c>
      <c r="F42">
        <v>4.0377460454071601</v>
      </c>
      <c r="G42" s="2">
        <f t="shared" si="1"/>
        <v>56.698403048474262</v>
      </c>
      <c r="H42">
        <v>3.71137808826678</v>
      </c>
      <c r="I42" s="2">
        <f t="shared" si="2"/>
        <v>40.910145489533797</v>
      </c>
      <c r="J42">
        <v>4.3601098238618698</v>
      </c>
      <c r="K42" s="2">
        <f t="shared" si="3"/>
        <v>78.265729395763373</v>
      </c>
      <c r="L42">
        <v>164.274320180106</v>
      </c>
      <c r="M42" s="5">
        <f>SUM($G$2:G42)</f>
        <v>2294.4130671176076</v>
      </c>
      <c r="N42">
        <v>164.274320180106</v>
      </c>
      <c r="O42" s="5">
        <f>SUM($I$2:I42)</f>
        <v>1639.9668964748726</v>
      </c>
      <c r="P42">
        <v>164.274320180106</v>
      </c>
      <c r="Q42" s="5">
        <f>SUM($K$2:K42)</f>
        <v>3211.8640158856247</v>
      </c>
      <c r="R42">
        <v>5.6598516814942101E-2</v>
      </c>
      <c r="S42">
        <v>-0.26576526163976699</v>
      </c>
      <c r="T42">
        <v>0.38296647395531702</v>
      </c>
      <c r="U42">
        <v>0</v>
      </c>
      <c r="V42">
        <v>0</v>
      </c>
      <c r="W42">
        <v>0</v>
      </c>
    </row>
    <row r="43" spans="1:23" x14ac:dyDescent="0.25">
      <c r="A43">
        <v>42</v>
      </c>
      <c r="B43">
        <v>4.0073331852324703</v>
      </c>
      <c r="C43" s="2">
        <f t="shared" si="0"/>
        <v>54.999999999999964</v>
      </c>
      <c r="D43">
        <v>168.281653365339</v>
      </c>
      <c r="E43" s="4">
        <f>SUM($C$2:C43)</f>
        <v>2343.0000000000027</v>
      </c>
      <c r="F43">
        <v>3.9878790445904801</v>
      </c>
      <c r="G43" s="2">
        <f t="shared" si="1"/>
        <v>53.94036284906808</v>
      </c>
      <c r="H43">
        <v>3.65421747721699</v>
      </c>
      <c r="I43" s="2">
        <f t="shared" si="2"/>
        <v>38.63727473471058</v>
      </c>
      <c r="J43">
        <v>4.3394464796342804</v>
      </c>
      <c r="K43" s="2">
        <f t="shared" si="3"/>
        <v>76.665091901911637</v>
      </c>
      <c r="L43">
        <v>168.281653365339</v>
      </c>
      <c r="M43" s="5">
        <f>SUM($G$2:G43)</f>
        <v>2348.3534299666758</v>
      </c>
      <c r="N43">
        <v>168.281653365339</v>
      </c>
      <c r="O43" s="5">
        <f>SUM($I$2:I43)</f>
        <v>1678.6041712095832</v>
      </c>
      <c r="P43">
        <v>168.281653365339</v>
      </c>
      <c r="Q43" s="5">
        <f>SUM($K$2:K43)</f>
        <v>3288.5291077875363</v>
      </c>
      <c r="R43">
        <v>1.9454140641995899E-2</v>
      </c>
      <c r="S43">
        <v>-0.33211329440180698</v>
      </c>
      <c r="T43">
        <v>0.35311570801547598</v>
      </c>
      <c r="U43">
        <v>0</v>
      </c>
      <c r="V43">
        <v>0</v>
      </c>
      <c r="W43">
        <v>0</v>
      </c>
    </row>
    <row r="44" spans="1:23" x14ac:dyDescent="0.25">
      <c r="A44">
        <v>43</v>
      </c>
      <c r="B44">
        <v>4.0430512678345503</v>
      </c>
      <c r="C44" s="2">
        <f t="shared" si="0"/>
        <v>57.000000000000007</v>
      </c>
      <c r="D44">
        <v>172.32470463317301</v>
      </c>
      <c r="E44" s="4">
        <f>SUM($C$2:C44)</f>
        <v>2400.0000000000027</v>
      </c>
      <c r="F44">
        <v>4.0396776016497098</v>
      </c>
      <c r="G44" s="2">
        <f t="shared" si="1"/>
        <v>56.808025039262979</v>
      </c>
      <c r="H44">
        <v>3.7033735534549801</v>
      </c>
      <c r="I44" s="2">
        <f t="shared" si="2"/>
        <v>40.583985925089394</v>
      </c>
      <c r="J44">
        <v>4.3393689949709904</v>
      </c>
      <c r="K44" s="2">
        <f t="shared" si="3"/>
        <v>76.659151763217324</v>
      </c>
      <c r="L44">
        <v>172.32470463317301</v>
      </c>
      <c r="M44" s="5">
        <f>SUM($G$2:G44)</f>
        <v>2405.1614550059389</v>
      </c>
      <c r="N44">
        <v>172.32470463317301</v>
      </c>
      <c r="O44" s="5">
        <f>SUM($I$2:I44)</f>
        <v>1719.1881571346726</v>
      </c>
      <c r="P44">
        <v>172.32470463317301</v>
      </c>
      <c r="Q44" s="5">
        <f>SUM($K$2:K44)</f>
        <v>3365.1882595507536</v>
      </c>
      <c r="R44">
        <v>3.37366618483781E-3</v>
      </c>
      <c r="S44">
        <v>-0.296317727136441</v>
      </c>
      <c r="T44">
        <v>0.33967771437956501</v>
      </c>
      <c r="U44">
        <v>0</v>
      </c>
      <c r="V44">
        <v>0</v>
      </c>
      <c r="W44">
        <v>0</v>
      </c>
    </row>
    <row r="45" spans="1:23" x14ac:dyDescent="0.25">
      <c r="A45">
        <v>44</v>
      </c>
      <c r="B45">
        <v>4.0943445622221004</v>
      </c>
      <c r="C45" s="2">
        <f t="shared" si="0"/>
        <v>59.999999999999986</v>
      </c>
      <c r="D45">
        <v>176.41904919539601</v>
      </c>
      <c r="E45" s="4">
        <f>SUM($C$2:C45)</f>
        <v>2460.0000000000027</v>
      </c>
      <c r="F45">
        <v>4.05168119072097</v>
      </c>
      <c r="G45" s="2">
        <f t="shared" si="1"/>
        <v>57.494034277264099</v>
      </c>
      <c r="H45">
        <v>3.7005424725227898</v>
      </c>
      <c r="I45" s="2">
        <f t="shared" si="2"/>
        <v>40.46925186372426</v>
      </c>
      <c r="J45">
        <v>4.3856441783427096</v>
      </c>
      <c r="K45" s="2">
        <f t="shared" si="3"/>
        <v>80.289927590184377</v>
      </c>
      <c r="L45">
        <v>176.41904919539601</v>
      </c>
      <c r="M45" s="5">
        <f>SUM($G$2:G45)</f>
        <v>2462.6554892832032</v>
      </c>
      <c r="N45">
        <v>176.41904919539601</v>
      </c>
      <c r="O45" s="5">
        <f>SUM($I$2:I45)</f>
        <v>1759.6574089983969</v>
      </c>
      <c r="P45">
        <v>176.41904919539601</v>
      </c>
      <c r="Q45" s="5">
        <f>SUM($K$2:K45)</f>
        <v>3445.4781871409382</v>
      </c>
      <c r="R45">
        <v>4.2663371501127798E-2</v>
      </c>
      <c r="S45">
        <v>-0.29129961612061001</v>
      </c>
      <c r="T45">
        <v>0.39380208969930702</v>
      </c>
      <c r="U45">
        <v>0</v>
      </c>
      <c r="V45">
        <v>0</v>
      </c>
      <c r="W45">
        <v>0</v>
      </c>
    </row>
    <row r="46" spans="1:23" x14ac:dyDescent="0.25">
      <c r="A46">
        <v>45</v>
      </c>
      <c r="B46">
        <v>3.6888794541139398</v>
      </c>
      <c r="C46" s="2">
        <f t="shared" si="0"/>
        <v>40.000000000000142</v>
      </c>
      <c r="D46">
        <v>180.10792864950901</v>
      </c>
      <c r="E46" s="4">
        <f>SUM($C$2:C46)</f>
        <v>2500.0000000000027</v>
      </c>
      <c r="F46">
        <v>4.0139275565784196</v>
      </c>
      <c r="G46" s="2">
        <f t="shared" si="1"/>
        <v>55.363888914679471</v>
      </c>
      <c r="H46">
        <v>3.65184548572444</v>
      </c>
      <c r="I46" s="2">
        <f t="shared" si="2"/>
        <v>38.545736055148119</v>
      </c>
      <c r="J46">
        <v>4.3609819776031404</v>
      </c>
      <c r="K46" s="2">
        <f t="shared" si="3"/>
        <v>78.334018919622309</v>
      </c>
      <c r="L46">
        <v>180.10792864950901</v>
      </c>
      <c r="M46" s="5">
        <f>SUM($G$2:G46)</f>
        <v>2518.0193781978828</v>
      </c>
      <c r="N46">
        <v>180.10792864950901</v>
      </c>
      <c r="O46" s="5">
        <f>SUM($I$2:I46)</f>
        <v>1798.2031450535451</v>
      </c>
      <c r="P46">
        <v>180.10792864950901</v>
      </c>
      <c r="Q46" s="5">
        <f>SUM($K$2:K46)</f>
        <v>3523.8122060605606</v>
      </c>
      <c r="R46">
        <v>-0.32504810246448901</v>
      </c>
      <c r="S46">
        <v>-0.67210252348920796</v>
      </c>
      <c r="T46">
        <v>3.70339683894962E-2</v>
      </c>
      <c r="U46">
        <v>0</v>
      </c>
      <c r="V46">
        <v>0</v>
      </c>
      <c r="W46">
        <v>0</v>
      </c>
    </row>
    <row r="47" spans="1:23" x14ac:dyDescent="0.25">
      <c r="A47">
        <v>46</v>
      </c>
      <c r="B47">
        <v>4.0253516907351496</v>
      </c>
      <c r="C47" s="2">
        <f t="shared" si="0"/>
        <v>56.000000000000021</v>
      </c>
      <c r="D47">
        <v>184.13328034024499</v>
      </c>
      <c r="E47" s="4">
        <f>SUM($C$2:C47)</f>
        <v>2556.0000000000027</v>
      </c>
      <c r="F47">
        <v>3.9538667693976199</v>
      </c>
      <c r="G47" s="2">
        <f t="shared" si="1"/>
        <v>52.1365776892426</v>
      </c>
      <c r="H47">
        <v>3.6282425634617899</v>
      </c>
      <c r="I47" s="2">
        <f t="shared" si="2"/>
        <v>37.64659694078307</v>
      </c>
      <c r="J47">
        <v>4.2984635287613502</v>
      </c>
      <c r="K47" s="2">
        <f t="shared" si="3"/>
        <v>73.586643034912882</v>
      </c>
      <c r="L47">
        <v>184.13328034024499</v>
      </c>
      <c r="M47" s="5">
        <f>SUM($G$2:G47)</f>
        <v>2570.1559558871254</v>
      </c>
      <c r="N47">
        <v>184.13328034024499</v>
      </c>
      <c r="O47" s="5">
        <f>SUM($I$2:I47)</f>
        <v>1835.8497419943283</v>
      </c>
      <c r="P47">
        <v>184.13328034024499</v>
      </c>
      <c r="Q47" s="5">
        <f>SUM($K$2:K47)</f>
        <v>3597.3988490954735</v>
      </c>
      <c r="R47">
        <v>7.1484921337527499E-2</v>
      </c>
      <c r="S47">
        <v>-0.27311183802620098</v>
      </c>
      <c r="T47">
        <v>0.39710912727335501</v>
      </c>
      <c r="U47">
        <v>0</v>
      </c>
      <c r="V47">
        <v>0</v>
      </c>
      <c r="W47">
        <v>0</v>
      </c>
    </row>
    <row r="48" spans="1:23" x14ac:dyDescent="0.25">
      <c r="A48">
        <v>47</v>
      </c>
      <c r="B48">
        <v>4.0943445622221004</v>
      </c>
      <c r="C48" s="2">
        <f t="shared" si="0"/>
        <v>59.999999999999986</v>
      </c>
      <c r="D48">
        <v>188.227624902467</v>
      </c>
      <c r="E48" s="4">
        <f>SUM($C$2:C48)</f>
        <v>2616.0000000000027</v>
      </c>
      <c r="F48">
        <v>3.9293050804491401</v>
      </c>
      <c r="G48" s="2">
        <f t="shared" si="1"/>
        <v>50.871613704122424</v>
      </c>
      <c r="H48">
        <v>3.60998839087212</v>
      </c>
      <c r="I48" s="2">
        <f t="shared" si="2"/>
        <v>36.96562367367914</v>
      </c>
      <c r="J48">
        <v>4.2659144621941998</v>
      </c>
      <c r="K48" s="2">
        <f t="shared" si="3"/>
        <v>71.230027366851715</v>
      </c>
      <c r="L48">
        <v>188.227624902467</v>
      </c>
      <c r="M48" s="5">
        <f>SUM($G$2:G48)</f>
        <v>2621.0275695912478</v>
      </c>
      <c r="N48">
        <v>188.227624902467</v>
      </c>
      <c r="O48" s="5">
        <f>SUM($I$2:I48)</f>
        <v>1872.8153656680074</v>
      </c>
      <c r="P48">
        <v>188.227624902467</v>
      </c>
      <c r="Q48" s="5">
        <f>SUM($K$2:K48)</f>
        <v>3668.628876462325</v>
      </c>
      <c r="R48">
        <v>0.16503948177296299</v>
      </c>
      <c r="S48">
        <v>-0.17156989997209801</v>
      </c>
      <c r="T48">
        <v>0.48435617134997699</v>
      </c>
      <c r="U48">
        <v>0</v>
      </c>
      <c r="V48">
        <v>0</v>
      </c>
      <c r="W48">
        <v>0</v>
      </c>
    </row>
    <row r="49" spans="1:23" x14ac:dyDescent="0.25">
      <c r="A49">
        <v>48</v>
      </c>
      <c r="B49">
        <v>4.0775374439057197</v>
      </c>
      <c r="C49" s="2">
        <f t="shared" si="0"/>
        <v>59.000000000000014</v>
      </c>
      <c r="D49">
        <v>192.30516234637199</v>
      </c>
      <c r="E49" s="4">
        <f>SUM($C$2:C49)</f>
        <v>2675.0000000000027</v>
      </c>
      <c r="F49">
        <v>3.9806952989035098</v>
      </c>
      <c r="G49" s="2">
        <f t="shared" si="1"/>
        <v>53.554257501859958</v>
      </c>
      <c r="H49">
        <v>3.6360710813432702</v>
      </c>
      <c r="I49" s="2">
        <f t="shared" si="2"/>
        <v>37.942470613211476</v>
      </c>
      <c r="J49">
        <v>4.3241495016144498</v>
      </c>
      <c r="K49" s="2">
        <f t="shared" si="3"/>
        <v>75.50127183535227</v>
      </c>
      <c r="L49">
        <v>192.30516234637199</v>
      </c>
      <c r="M49" s="5">
        <f>SUM($G$2:G49)</f>
        <v>2674.5818270931077</v>
      </c>
      <c r="N49">
        <v>192.30516234637199</v>
      </c>
      <c r="O49" s="5">
        <f>SUM($I$2:I49)</f>
        <v>1910.7578362812189</v>
      </c>
      <c r="P49">
        <v>192.30516234637199</v>
      </c>
      <c r="Q49" s="5">
        <f>SUM($K$2:K49)</f>
        <v>3744.1301482976774</v>
      </c>
      <c r="R49">
        <v>9.6842145002208099E-2</v>
      </c>
      <c r="S49">
        <v>-0.24661205770873401</v>
      </c>
      <c r="T49">
        <v>0.44146636256244998</v>
      </c>
      <c r="U49">
        <v>0</v>
      </c>
      <c r="V49">
        <v>0</v>
      </c>
      <c r="W49">
        <v>0</v>
      </c>
    </row>
    <row r="50" spans="1:23" x14ac:dyDescent="0.25">
      <c r="A50">
        <v>49</v>
      </c>
      <c r="B50">
        <v>4.2195077051761096</v>
      </c>
      <c r="C50" s="2">
        <f t="shared" si="0"/>
        <v>68.000000000000199</v>
      </c>
      <c r="D50">
        <v>196.52467005154901</v>
      </c>
      <c r="E50" s="4">
        <f>SUM($C$2:C50)</f>
        <v>2743.0000000000027</v>
      </c>
      <c r="F50">
        <v>4.1000613370299099</v>
      </c>
      <c r="G50" s="2">
        <f t="shared" si="1"/>
        <v>60.343988804896483</v>
      </c>
      <c r="H50">
        <v>3.7721374319574301</v>
      </c>
      <c r="I50" s="2">
        <f t="shared" si="2"/>
        <v>43.47288593680225</v>
      </c>
      <c r="J50">
        <v>4.4433582263985203</v>
      </c>
      <c r="K50" s="2">
        <f t="shared" si="3"/>
        <v>85.060113688978149</v>
      </c>
      <c r="L50">
        <v>196.52467005154901</v>
      </c>
      <c r="M50" s="5">
        <f>SUM($G$2:G50)</f>
        <v>2734.9258158980042</v>
      </c>
      <c r="N50">
        <v>196.52467005154901</v>
      </c>
      <c r="O50" s="5">
        <f>SUM($I$2:I50)</f>
        <v>1954.2307222180211</v>
      </c>
      <c r="P50">
        <v>196.52467005154901</v>
      </c>
      <c r="Q50" s="5">
        <f>SUM($K$2:K50)</f>
        <v>3829.1902619866555</v>
      </c>
      <c r="R50">
        <v>0.119446368146198</v>
      </c>
      <c r="S50">
        <v>-0.223850521222416</v>
      </c>
      <c r="T50">
        <v>0.447370273218682</v>
      </c>
      <c r="U50">
        <v>0</v>
      </c>
      <c r="V50">
        <v>0</v>
      </c>
      <c r="W50">
        <v>0</v>
      </c>
    </row>
    <row r="51" spans="1:23" x14ac:dyDescent="0.25">
      <c r="A51">
        <v>50</v>
      </c>
      <c r="B51">
        <v>4.0073331852324703</v>
      </c>
      <c r="C51" s="2">
        <f t="shared" si="0"/>
        <v>54.999999999999964</v>
      </c>
      <c r="D51">
        <v>200.53200323678101</v>
      </c>
      <c r="E51" s="4">
        <f>SUM($C$2:C51)</f>
        <v>2798.0000000000027</v>
      </c>
      <c r="F51">
        <v>4.0383402498269598</v>
      </c>
      <c r="G51" s="2">
        <f t="shared" si="1"/>
        <v>56.732103501648787</v>
      </c>
      <c r="H51">
        <v>3.6901265593620902</v>
      </c>
      <c r="I51" s="2">
        <f t="shared" si="2"/>
        <v>40.049915328290773</v>
      </c>
      <c r="J51">
        <v>4.3754536763785401</v>
      </c>
      <c r="K51" s="2">
        <f t="shared" si="3"/>
        <v>79.475887707461169</v>
      </c>
      <c r="L51">
        <v>200.53200323678101</v>
      </c>
      <c r="M51" s="5">
        <f>SUM($G$2:G51)</f>
        <v>2791.6579193996531</v>
      </c>
      <c r="N51">
        <v>200.53200323678101</v>
      </c>
      <c r="O51" s="5">
        <f>SUM($I$2:I51)</f>
        <v>1994.2806375463119</v>
      </c>
      <c r="P51">
        <v>200.53200323678101</v>
      </c>
      <c r="Q51" s="5">
        <f>SUM($K$2:K51)</f>
        <v>3908.6661496941165</v>
      </c>
      <c r="R51">
        <v>-3.1007064594490399E-2</v>
      </c>
      <c r="S51">
        <v>-0.36812049114607198</v>
      </c>
      <c r="T51">
        <v>0.31720662587038101</v>
      </c>
      <c r="U51">
        <v>0</v>
      </c>
      <c r="V51">
        <v>0</v>
      </c>
      <c r="W51">
        <v>0</v>
      </c>
    </row>
    <row r="52" spans="1:23" x14ac:dyDescent="0.25">
      <c r="A52">
        <v>51</v>
      </c>
      <c r="B52">
        <v>4.2195077051761096</v>
      </c>
      <c r="C52" s="2">
        <f t="shared" si="0"/>
        <v>68.000000000000199</v>
      </c>
      <c r="D52">
        <v>204.75151094195701</v>
      </c>
      <c r="E52" s="4">
        <f>SUM($C$2:C52)</f>
        <v>2866.0000000000027</v>
      </c>
      <c r="F52">
        <v>4.0532826809033304</v>
      </c>
      <c r="G52" s="2">
        <f t="shared" si="1"/>
        <v>57.586184177588486</v>
      </c>
      <c r="H52">
        <v>3.71065452462721</v>
      </c>
      <c r="I52" s="2">
        <f t="shared" si="2"/>
        <v>40.880555102323171</v>
      </c>
      <c r="J52">
        <v>4.3843144411602797</v>
      </c>
      <c r="K52" s="2">
        <f t="shared" si="3"/>
        <v>80.183234041004141</v>
      </c>
      <c r="L52">
        <v>204.75151094195701</v>
      </c>
      <c r="M52" s="5">
        <f>SUM($G$2:G52)</f>
        <v>2849.2441035772417</v>
      </c>
      <c r="N52">
        <v>204.75151094195701</v>
      </c>
      <c r="O52" s="5">
        <f>SUM($I$2:I52)</f>
        <v>2035.1611926486351</v>
      </c>
      <c r="P52">
        <v>204.75151094195701</v>
      </c>
      <c r="Q52" s="5">
        <f>SUM($K$2:K52)</f>
        <v>3988.8493837351207</v>
      </c>
      <c r="R52">
        <v>0.16622502427277899</v>
      </c>
      <c r="S52">
        <v>-0.16480673598416901</v>
      </c>
      <c r="T52">
        <v>0.50885318054890005</v>
      </c>
      <c r="U52">
        <v>0</v>
      </c>
      <c r="V52">
        <v>0</v>
      </c>
      <c r="W52">
        <v>0</v>
      </c>
    </row>
    <row r="53" spans="1:23" x14ac:dyDescent="0.25">
      <c r="A53">
        <v>52</v>
      </c>
      <c r="B53">
        <v>4.1588830833596697</v>
      </c>
      <c r="C53" s="2">
        <f t="shared" si="0"/>
        <v>63.999999999999865</v>
      </c>
      <c r="D53">
        <v>208.910394025317</v>
      </c>
      <c r="E53" s="4">
        <f>SUM($C$2:C53)</f>
        <v>2930.0000000000027</v>
      </c>
      <c r="F53">
        <v>3.8118589259108</v>
      </c>
      <c r="G53" s="2">
        <f t="shared" si="1"/>
        <v>45.234448246426091</v>
      </c>
      <c r="H53">
        <v>3.4619797222109798</v>
      </c>
      <c r="I53" s="2">
        <f t="shared" si="2"/>
        <v>31.880027681064238</v>
      </c>
      <c r="J53">
        <v>4.1556190209178396</v>
      </c>
      <c r="K53" s="2">
        <f t="shared" si="3"/>
        <v>63.791440564400837</v>
      </c>
      <c r="L53">
        <v>208.910394025317</v>
      </c>
      <c r="M53" s="5">
        <f>SUM($G$2:G53)</f>
        <v>2894.4785518236677</v>
      </c>
      <c r="N53">
        <v>208.910394025317</v>
      </c>
      <c r="O53" s="5">
        <f>SUM($I$2:I53)</f>
        <v>2067.0412203296992</v>
      </c>
      <c r="P53">
        <v>208.910394025317</v>
      </c>
      <c r="Q53" s="5">
        <f>SUM($K$2:K53)</f>
        <v>4052.6408242995217</v>
      </c>
      <c r="R53">
        <v>0.347024157448871</v>
      </c>
      <c r="S53">
        <v>3.2640624418300802E-3</v>
      </c>
      <c r="T53">
        <v>0.696903361148689</v>
      </c>
      <c r="U53">
        <v>0</v>
      </c>
      <c r="V53">
        <v>0</v>
      </c>
      <c r="W53">
        <v>0</v>
      </c>
    </row>
    <row r="54" spans="1:23" x14ac:dyDescent="0.25">
      <c r="A54">
        <v>53</v>
      </c>
      <c r="B54">
        <v>3.55534806148941</v>
      </c>
      <c r="C54" s="2">
        <f t="shared" si="0"/>
        <v>34.999999999999872</v>
      </c>
      <c r="D54">
        <v>212.46574208680599</v>
      </c>
      <c r="E54" s="4">
        <f>SUM($C$2:C54)</f>
        <v>2965.0000000000027</v>
      </c>
      <c r="F54">
        <v>3.8048020217463301</v>
      </c>
      <c r="G54" s="2">
        <f t="shared" si="1"/>
        <v>44.916356770823597</v>
      </c>
      <c r="H54">
        <v>3.4423620167606201</v>
      </c>
      <c r="I54" s="2">
        <f t="shared" si="2"/>
        <v>31.260709352693677</v>
      </c>
      <c r="J54">
        <v>4.1304970062335098</v>
      </c>
      <c r="K54" s="2">
        <f t="shared" si="3"/>
        <v>62.208833430764386</v>
      </c>
      <c r="L54">
        <v>212.46574208680599</v>
      </c>
      <c r="M54" s="5">
        <f>SUM($G$2:G54)</f>
        <v>2939.3949085944914</v>
      </c>
      <c r="N54">
        <v>212.46574208680599</v>
      </c>
      <c r="O54" s="5">
        <f>SUM($I$2:I54)</f>
        <v>2098.3019296823927</v>
      </c>
      <c r="P54">
        <v>212.46574208680599</v>
      </c>
      <c r="Q54" s="5">
        <f>SUM($K$2:K54)</f>
        <v>4114.8496577302858</v>
      </c>
      <c r="R54">
        <v>-0.24945396025691299</v>
      </c>
      <c r="S54">
        <v>-0.57514894474409795</v>
      </c>
      <c r="T54">
        <v>0.112986044728795</v>
      </c>
      <c r="U54">
        <v>0</v>
      </c>
      <c r="V54">
        <v>0</v>
      </c>
      <c r="W54">
        <v>0</v>
      </c>
    </row>
    <row r="55" spans="1:23" x14ac:dyDescent="0.25">
      <c r="A55">
        <v>54</v>
      </c>
      <c r="B55">
        <v>4.1743872698956404</v>
      </c>
      <c r="C55" s="2">
        <f t="shared" si="0"/>
        <v>65.000000000000213</v>
      </c>
      <c r="D55">
        <v>216.640129356702</v>
      </c>
      <c r="E55" s="4">
        <f>SUM($C$2:C55)</f>
        <v>3030.0000000000027</v>
      </c>
      <c r="F55">
        <v>4.0864003264696898</v>
      </c>
      <c r="G55" s="2">
        <f t="shared" si="1"/>
        <v>59.525234177570475</v>
      </c>
      <c r="H55">
        <v>3.7536169282346399</v>
      </c>
      <c r="I55" s="2">
        <f t="shared" si="2"/>
        <v>42.675156171758495</v>
      </c>
      <c r="J55">
        <v>4.4275042779990796</v>
      </c>
      <c r="K55" s="2">
        <f t="shared" si="3"/>
        <v>83.722208598001359</v>
      </c>
      <c r="L55">
        <v>216.640129356702</v>
      </c>
      <c r="M55" s="5">
        <f>SUM($G$2:G55)</f>
        <v>2998.9201427720618</v>
      </c>
      <c r="N55">
        <v>216.640129356702</v>
      </c>
      <c r="O55" s="5">
        <f>SUM($I$2:I55)</f>
        <v>2140.977085854151</v>
      </c>
      <c r="P55">
        <v>216.640129356702</v>
      </c>
      <c r="Q55" s="5">
        <f>SUM($K$2:K55)</f>
        <v>4198.5718663282869</v>
      </c>
      <c r="R55">
        <v>8.7986943425946998E-2</v>
      </c>
      <c r="S55">
        <v>-0.25311700810344601</v>
      </c>
      <c r="T55">
        <v>0.42077034166099903</v>
      </c>
      <c r="U55">
        <v>0</v>
      </c>
      <c r="V55">
        <v>0</v>
      </c>
      <c r="W55">
        <v>0</v>
      </c>
    </row>
    <row r="56" spans="1:23" x14ac:dyDescent="0.25">
      <c r="A56">
        <v>55</v>
      </c>
      <c r="B56">
        <v>4.2484952420493602</v>
      </c>
      <c r="C56" s="2">
        <f t="shared" si="0"/>
        <v>70.000000000000085</v>
      </c>
      <c r="D56">
        <v>220.88862459875099</v>
      </c>
      <c r="E56" s="4">
        <f>SUM($C$2:C56)</f>
        <v>3100.0000000000027</v>
      </c>
      <c r="F56">
        <v>4.0382379152824903</v>
      </c>
      <c r="G56" s="2">
        <f t="shared" si="1"/>
        <v>56.726298144729491</v>
      </c>
      <c r="H56">
        <v>3.7033767439527798</v>
      </c>
      <c r="I56" s="2">
        <f t="shared" si="2"/>
        <v>40.584115408413751</v>
      </c>
      <c r="J56">
        <v>4.3629011399703801</v>
      </c>
      <c r="K56" s="2">
        <f t="shared" si="3"/>
        <v>78.48449897244754</v>
      </c>
      <c r="L56">
        <v>220.88862459875099</v>
      </c>
      <c r="M56" s="5">
        <f>SUM($G$2:G56)</f>
        <v>3055.6464409167911</v>
      </c>
      <c r="N56">
        <v>220.88862459875099</v>
      </c>
      <c r="O56" s="5">
        <f>SUM($I$2:I56)</f>
        <v>2181.5612012625647</v>
      </c>
      <c r="P56">
        <v>220.88862459875099</v>
      </c>
      <c r="Q56" s="5">
        <f>SUM($K$2:K56)</f>
        <v>4277.0563653007348</v>
      </c>
      <c r="R56">
        <v>0.210257326766873</v>
      </c>
      <c r="S56">
        <v>-0.114405897921023</v>
      </c>
      <c r="T56">
        <v>0.54511849809658297</v>
      </c>
      <c r="U56">
        <v>0</v>
      </c>
      <c r="V56">
        <v>0</v>
      </c>
      <c r="W56">
        <v>0</v>
      </c>
    </row>
    <row r="57" spans="1:23" x14ac:dyDescent="0.25">
      <c r="A57">
        <v>56</v>
      </c>
      <c r="B57">
        <v>4.1271343850450899</v>
      </c>
      <c r="C57" s="2">
        <f t="shared" si="0"/>
        <v>61.999999999999893</v>
      </c>
      <c r="D57">
        <v>225.01575898379599</v>
      </c>
      <c r="E57" s="4">
        <f>SUM($C$2:C57)</f>
        <v>3162.0000000000027</v>
      </c>
      <c r="F57">
        <v>4.1079008617180603</v>
      </c>
      <c r="G57" s="2">
        <f t="shared" si="1"/>
        <v>60.818916164952242</v>
      </c>
      <c r="H57">
        <v>3.7579557224039899</v>
      </c>
      <c r="I57" s="2">
        <f t="shared" si="2"/>
        <v>42.860717154887666</v>
      </c>
      <c r="J57">
        <v>4.4223120186934697</v>
      </c>
      <c r="K57" s="2">
        <f t="shared" si="3"/>
        <v>83.288627787416516</v>
      </c>
      <c r="L57">
        <v>225.01575898379599</v>
      </c>
      <c r="M57" s="5">
        <f>SUM($G$2:G57)</f>
        <v>3116.4653570817432</v>
      </c>
      <c r="N57">
        <v>225.01575898379599</v>
      </c>
      <c r="O57" s="5">
        <f>SUM($I$2:I57)</f>
        <v>2224.4219184174526</v>
      </c>
      <c r="P57">
        <v>225.01575898379599</v>
      </c>
      <c r="Q57" s="5">
        <f>SUM($K$2:K57)</f>
        <v>4360.3449930881516</v>
      </c>
      <c r="R57">
        <v>1.9233523327028702E-2</v>
      </c>
      <c r="S57">
        <v>-0.29517763364837901</v>
      </c>
      <c r="T57">
        <v>0.369178662641102</v>
      </c>
      <c r="U57">
        <v>0</v>
      </c>
      <c r="V57">
        <v>0</v>
      </c>
      <c r="W57">
        <v>0</v>
      </c>
    </row>
    <row r="58" spans="1:23" x14ac:dyDescent="0.25">
      <c r="A58">
        <v>57</v>
      </c>
      <c r="B58">
        <v>4.2626798770413199</v>
      </c>
      <c r="C58" s="2">
        <f t="shared" si="0"/>
        <v>71.000000000000313</v>
      </c>
      <c r="D58">
        <v>229.27843886083801</v>
      </c>
      <c r="E58" s="4">
        <f>SUM($C$2:C58)</f>
        <v>3233.0000000000032</v>
      </c>
      <c r="F58">
        <v>4.1183864722942296</v>
      </c>
      <c r="G58" s="2">
        <f t="shared" si="1"/>
        <v>61.459994812277841</v>
      </c>
      <c r="H58">
        <v>3.80172045240545</v>
      </c>
      <c r="I58" s="2">
        <f t="shared" si="2"/>
        <v>44.778156948425313</v>
      </c>
      <c r="J58">
        <v>4.4821124320896999</v>
      </c>
      <c r="K58" s="2">
        <f t="shared" si="3"/>
        <v>88.421259436181003</v>
      </c>
      <c r="L58">
        <v>229.27843886083801</v>
      </c>
      <c r="M58" s="5">
        <f>SUM($G$2:G58)</f>
        <v>3177.9253518940209</v>
      </c>
      <c r="N58">
        <v>229.27843886083801</v>
      </c>
      <c r="O58" s="5">
        <f>SUM($I$2:I58)</f>
        <v>2269.2000753658781</v>
      </c>
      <c r="P58">
        <v>229.27843886083801</v>
      </c>
      <c r="Q58" s="5">
        <f>SUM($K$2:K58)</f>
        <v>4448.7662525243322</v>
      </c>
      <c r="R58">
        <v>0.14429340474708899</v>
      </c>
      <c r="S58">
        <v>-0.21943255504838299</v>
      </c>
      <c r="T58">
        <v>0.46095942463586498</v>
      </c>
      <c r="U58">
        <v>0</v>
      </c>
      <c r="V58">
        <v>0</v>
      </c>
      <c r="W58">
        <v>0</v>
      </c>
    </row>
    <row r="59" spans="1:23" x14ac:dyDescent="0.25">
      <c r="A59">
        <v>58</v>
      </c>
      <c r="B59">
        <v>4.0073331852324703</v>
      </c>
      <c r="C59" s="2">
        <f t="shared" si="0"/>
        <v>54.999999999999964</v>
      </c>
      <c r="D59">
        <v>233.28577204607001</v>
      </c>
      <c r="E59" s="4">
        <f>SUM($C$2:C59)</f>
        <v>3288.0000000000032</v>
      </c>
      <c r="F59">
        <v>4.03864852497541</v>
      </c>
      <c r="G59" s="2">
        <f t="shared" si="1"/>
        <v>56.749595295281765</v>
      </c>
      <c r="H59">
        <v>3.6746938816794699</v>
      </c>
      <c r="I59" s="2">
        <f t="shared" si="2"/>
        <v>39.436582748763414</v>
      </c>
      <c r="J59">
        <v>4.3774893973611002</v>
      </c>
      <c r="K59" s="2">
        <f t="shared" si="3"/>
        <v>79.637843231873688</v>
      </c>
      <c r="L59">
        <v>233.28577204607001</v>
      </c>
      <c r="M59" s="5">
        <f>SUM($G$2:G59)</f>
        <v>3234.6749471893027</v>
      </c>
      <c r="N59">
        <v>233.28577204607001</v>
      </c>
      <c r="O59" s="5">
        <f>SUM($I$2:I59)</f>
        <v>2308.6366581146417</v>
      </c>
      <c r="P59">
        <v>233.28577204607001</v>
      </c>
      <c r="Q59" s="5">
        <f>SUM($K$2:K59)</f>
        <v>4528.4040957562056</v>
      </c>
      <c r="R59">
        <v>-3.1315339742938902E-2</v>
      </c>
      <c r="S59">
        <v>-0.37015621212862598</v>
      </c>
      <c r="T59">
        <v>0.33263930355300497</v>
      </c>
      <c r="U59">
        <v>0</v>
      </c>
      <c r="V59">
        <v>0</v>
      </c>
      <c r="W59">
        <v>0</v>
      </c>
    </row>
    <row r="60" spans="1:23" x14ac:dyDescent="0.25">
      <c r="A60">
        <v>59</v>
      </c>
      <c r="B60">
        <v>3.9512437185814302</v>
      </c>
      <c r="C60" s="2">
        <f t="shared" si="0"/>
        <v>52.000000000000149</v>
      </c>
      <c r="D60">
        <v>237.237015764652</v>
      </c>
      <c r="E60" s="4">
        <f>SUM($C$2:C60)</f>
        <v>3340.0000000000032</v>
      </c>
      <c r="F60">
        <v>4.0606930932379104</v>
      </c>
      <c r="G60" s="2">
        <f t="shared" si="1"/>
        <v>58.014506609956904</v>
      </c>
      <c r="H60">
        <v>3.7288956609211601</v>
      </c>
      <c r="I60" s="2">
        <f t="shared" si="2"/>
        <v>41.633105701946107</v>
      </c>
      <c r="J60">
        <v>4.4019986514290803</v>
      </c>
      <c r="K60" s="2">
        <f t="shared" si="3"/>
        <v>81.613823350587836</v>
      </c>
      <c r="L60">
        <v>237.237015764652</v>
      </c>
      <c r="M60" s="5">
        <f>SUM($G$2:G60)</f>
        <v>3292.6894537992594</v>
      </c>
      <c r="N60">
        <v>237.237015764652</v>
      </c>
      <c r="O60" s="5">
        <f>SUM($I$2:I60)</f>
        <v>2350.2697638165878</v>
      </c>
      <c r="P60">
        <v>237.237015764652</v>
      </c>
      <c r="Q60" s="5">
        <f>SUM($K$2:K60)</f>
        <v>4610.0179191067937</v>
      </c>
      <c r="R60">
        <v>-0.109449374656479</v>
      </c>
      <c r="S60">
        <v>-0.450754932847651</v>
      </c>
      <c r="T60">
        <v>0.222348057660263</v>
      </c>
      <c r="U60">
        <v>0</v>
      </c>
      <c r="V60">
        <v>0</v>
      </c>
      <c r="W60">
        <v>0</v>
      </c>
    </row>
    <row r="61" spans="1:23" x14ac:dyDescent="0.25">
      <c r="A61">
        <v>60</v>
      </c>
      <c r="B61">
        <v>4.2195077051761096</v>
      </c>
      <c r="C61" s="2">
        <f t="shared" si="0"/>
        <v>68.000000000000199</v>
      </c>
      <c r="D61">
        <v>241.456523469828</v>
      </c>
      <c r="E61" s="4">
        <f>SUM($C$2:C61)</f>
        <v>3408.0000000000032</v>
      </c>
      <c r="F61">
        <v>4.0838877461327598</v>
      </c>
      <c r="G61" s="2">
        <f t="shared" si="1"/>
        <v>59.375859980543922</v>
      </c>
      <c r="H61">
        <v>3.72030981984636</v>
      </c>
      <c r="I61" s="2">
        <f t="shared" si="2"/>
        <v>41.277180617508492</v>
      </c>
      <c r="J61">
        <v>4.40247505752055</v>
      </c>
      <c r="K61" s="2">
        <f t="shared" si="3"/>
        <v>81.6527139363006</v>
      </c>
      <c r="L61">
        <v>241.456523469828</v>
      </c>
      <c r="M61" s="5">
        <f>SUM($G$2:G61)</f>
        <v>3352.0653137798031</v>
      </c>
      <c r="N61">
        <v>241.456523469828</v>
      </c>
      <c r="O61" s="5">
        <f>SUM($I$2:I61)</f>
        <v>2391.5469444340961</v>
      </c>
      <c r="P61">
        <v>241.456523469828</v>
      </c>
      <c r="Q61" s="5">
        <f>SUM($K$2:K61)</f>
        <v>4691.6706330430943</v>
      </c>
      <c r="R61">
        <v>0.135619959043352</v>
      </c>
      <c r="S61">
        <v>-0.182967352344444</v>
      </c>
      <c r="T61">
        <v>0.49919788532975101</v>
      </c>
      <c r="U61">
        <v>0</v>
      </c>
      <c r="V61">
        <v>0</v>
      </c>
      <c r="W61">
        <v>0</v>
      </c>
    </row>
    <row r="62" spans="1:23" x14ac:dyDescent="0.25">
      <c r="A62">
        <v>61</v>
      </c>
      <c r="B62">
        <v>4.39444915467244</v>
      </c>
      <c r="C62" s="2">
        <f t="shared" si="0"/>
        <v>81.000000000000099</v>
      </c>
      <c r="D62">
        <v>245.8509726245</v>
      </c>
      <c r="E62" s="4">
        <f>SUM($C$2:C62)</f>
        <v>3489.0000000000032</v>
      </c>
      <c r="F62">
        <v>4.20165126657868</v>
      </c>
      <c r="G62" s="2">
        <f t="shared" si="1"/>
        <v>66.79653891687714</v>
      </c>
      <c r="H62">
        <v>3.8508475952264001</v>
      </c>
      <c r="I62" s="2">
        <f t="shared" si="2"/>
        <v>47.032911212741965</v>
      </c>
      <c r="J62">
        <v>4.5518650741381999</v>
      </c>
      <c r="K62" s="2">
        <f t="shared" si="3"/>
        <v>94.809069464168488</v>
      </c>
      <c r="L62">
        <v>245.8509726245</v>
      </c>
      <c r="M62" s="5">
        <f>SUM($G$2:G62)</f>
        <v>3418.8618526966802</v>
      </c>
      <c r="N62">
        <v>245.8509726245</v>
      </c>
      <c r="O62" s="5">
        <f>SUM($I$2:I62)</f>
        <v>2438.579855646838</v>
      </c>
      <c r="P62">
        <v>245.8509726245</v>
      </c>
      <c r="Q62" s="5">
        <f>SUM($K$2:K62)</f>
        <v>4786.479702507263</v>
      </c>
      <c r="R62">
        <v>0.192797888093762</v>
      </c>
      <c r="S62">
        <v>-0.157415919465758</v>
      </c>
      <c r="T62">
        <v>0.54360155944603705</v>
      </c>
      <c r="U62">
        <v>0</v>
      </c>
      <c r="V62">
        <v>0</v>
      </c>
      <c r="W62">
        <v>0</v>
      </c>
    </row>
    <row r="63" spans="1:23" x14ac:dyDescent="0.25">
      <c r="A63">
        <v>62</v>
      </c>
      <c r="B63">
        <v>4.1431347263915299</v>
      </c>
      <c r="C63" s="2">
        <f t="shared" si="0"/>
        <v>62.999999999999822</v>
      </c>
      <c r="D63">
        <v>249.99410735089199</v>
      </c>
      <c r="E63" s="4">
        <f>SUM($C$2:C63)</f>
        <v>3552.0000000000032</v>
      </c>
      <c r="F63">
        <v>4.1951194967526098</v>
      </c>
      <c r="G63" s="2">
        <f t="shared" si="1"/>
        <v>66.361661106508933</v>
      </c>
      <c r="H63">
        <v>3.88341301305719</v>
      </c>
      <c r="I63" s="2">
        <f t="shared" si="2"/>
        <v>48.58976990937218</v>
      </c>
      <c r="J63">
        <v>4.5649370069302098</v>
      </c>
      <c r="K63" s="2">
        <f t="shared" si="3"/>
        <v>96.056542929429796</v>
      </c>
      <c r="L63">
        <v>249.99410735089199</v>
      </c>
      <c r="M63" s="5">
        <f>SUM($G$2:G63)</f>
        <v>3485.2235138031892</v>
      </c>
      <c r="N63">
        <v>249.99410735089199</v>
      </c>
      <c r="O63" s="5">
        <f>SUM($I$2:I63)</f>
        <v>2487.1696255562101</v>
      </c>
      <c r="P63">
        <v>249.99410735089199</v>
      </c>
      <c r="Q63" s="5">
        <f>SUM($K$2:K63)</f>
        <v>4882.5362454366932</v>
      </c>
      <c r="R63">
        <v>-5.1984770361078098E-2</v>
      </c>
      <c r="S63">
        <v>-0.42180228053868102</v>
      </c>
      <c r="T63">
        <v>0.25972171333434702</v>
      </c>
      <c r="U63">
        <v>0</v>
      </c>
      <c r="V63">
        <v>0</v>
      </c>
      <c r="W63">
        <v>0</v>
      </c>
    </row>
    <row r="64" spans="1:23" x14ac:dyDescent="0.25">
      <c r="A64">
        <v>63</v>
      </c>
      <c r="B64">
        <v>4.06044301054642</v>
      </c>
      <c r="C64" s="2">
        <f t="shared" si="0"/>
        <v>58.000000000000036</v>
      </c>
      <c r="D64">
        <v>254.054550361438</v>
      </c>
      <c r="E64" s="4">
        <f>SUM($C$2:C64)</f>
        <v>3610.0000000000032</v>
      </c>
      <c r="F64">
        <v>4.0960217428677597</v>
      </c>
      <c r="G64" s="2">
        <f t="shared" si="1"/>
        <v>60.100715273984875</v>
      </c>
      <c r="H64">
        <v>3.7706886406241402</v>
      </c>
      <c r="I64" s="2">
        <f t="shared" si="2"/>
        <v>43.409948399112288</v>
      </c>
      <c r="J64">
        <v>4.4142468785391502</v>
      </c>
      <c r="K64" s="2">
        <f t="shared" si="3"/>
        <v>82.619594879650577</v>
      </c>
      <c r="L64">
        <v>254.054550361438</v>
      </c>
      <c r="M64" s="5">
        <f>SUM($G$2:G64)</f>
        <v>3545.3242290771741</v>
      </c>
      <c r="N64">
        <v>254.054550361438</v>
      </c>
      <c r="O64" s="5">
        <f>SUM($I$2:I64)</f>
        <v>2530.5795739553223</v>
      </c>
      <c r="P64">
        <v>254.054550361438</v>
      </c>
      <c r="Q64" s="5">
        <f>SUM($K$2:K64)</f>
        <v>4965.1558403163435</v>
      </c>
      <c r="R64">
        <v>-3.5578732321337E-2</v>
      </c>
      <c r="S64">
        <v>-0.35380386799272801</v>
      </c>
      <c r="T64">
        <v>0.28975436992228198</v>
      </c>
      <c r="U64">
        <v>0</v>
      </c>
      <c r="V64">
        <v>0</v>
      </c>
      <c r="W64">
        <v>0</v>
      </c>
    </row>
    <row r="65" spans="1:23" x14ac:dyDescent="0.25">
      <c r="A65">
        <v>64</v>
      </c>
      <c r="B65">
        <v>4.1108738641733096</v>
      </c>
      <c r="C65" s="2">
        <f t="shared" si="0"/>
        <v>60.999999999999901</v>
      </c>
      <c r="D65">
        <v>258.16542422561099</v>
      </c>
      <c r="E65" s="4">
        <f>SUM($C$2:C65)</f>
        <v>3671.0000000000032</v>
      </c>
      <c r="F65">
        <v>4.0587131311632199</v>
      </c>
      <c r="G65" s="2">
        <f t="shared" si="1"/>
        <v>57.899753727753001</v>
      </c>
      <c r="H65">
        <v>3.70983296731153</v>
      </c>
      <c r="I65" s="2">
        <f t="shared" si="2"/>
        <v>40.846983175729051</v>
      </c>
      <c r="J65">
        <v>4.3846068552773501</v>
      </c>
      <c r="K65" s="2">
        <f t="shared" si="3"/>
        <v>80.2066841789987</v>
      </c>
      <c r="L65">
        <v>258.16542422561099</v>
      </c>
      <c r="M65" s="5">
        <f>SUM($G$2:G65)</f>
        <v>3603.2239828049269</v>
      </c>
      <c r="N65">
        <v>258.16542422561099</v>
      </c>
      <c r="O65" s="5">
        <f>SUM($I$2:I65)</f>
        <v>2571.4265571310511</v>
      </c>
      <c r="P65">
        <v>258.16542422561099</v>
      </c>
      <c r="Q65" s="5">
        <f>SUM($K$2:K65)</f>
        <v>5045.3625244953419</v>
      </c>
      <c r="R65">
        <v>5.2160733010090603E-2</v>
      </c>
      <c r="S65">
        <v>-0.27373299110403798</v>
      </c>
      <c r="T65">
        <v>0.40104089686178301</v>
      </c>
      <c r="U65">
        <v>0</v>
      </c>
      <c r="V65">
        <v>0</v>
      </c>
      <c r="W65">
        <v>0</v>
      </c>
    </row>
    <row r="66" spans="1:23" x14ac:dyDescent="0.25">
      <c r="A66">
        <v>65</v>
      </c>
      <c r="B66">
        <v>3.8286413964891</v>
      </c>
      <c r="C66" s="2">
        <f t="shared" si="0"/>
        <v>46.000000000000227</v>
      </c>
      <c r="D66">
        <v>261.99406562209998</v>
      </c>
      <c r="E66" s="4">
        <f>SUM($C$2:C66)</f>
        <v>3717.0000000000036</v>
      </c>
      <c r="F66">
        <v>3.9702519061383801</v>
      </c>
      <c r="G66" s="2">
        <f t="shared" si="1"/>
        <v>52.99787964948684</v>
      </c>
      <c r="H66">
        <v>3.64135337241862</v>
      </c>
      <c r="I66" s="2">
        <f t="shared" si="2"/>
        <v>38.143424067166478</v>
      </c>
      <c r="J66">
        <v>4.3117647920980202</v>
      </c>
      <c r="K66" s="2">
        <f t="shared" si="3"/>
        <v>74.571976917345026</v>
      </c>
      <c r="L66">
        <v>261.99406562209998</v>
      </c>
      <c r="M66" s="5">
        <f>SUM($G$2:G66)</f>
        <v>3656.2218624544139</v>
      </c>
      <c r="N66">
        <v>261.99406562209998</v>
      </c>
      <c r="O66" s="5">
        <f>SUM($I$2:I66)</f>
        <v>2609.5699811982176</v>
      </c>
      <c r="P66">
        <v>261.99406562209998</v>
      </c>
      <c r="Q66" s="5">
        <f>SUM($K$2:K66)</f>
        <v>5119.9345014126866</v>
      </c>
      <c r="R66">
        <v>-0.14161050964928501</v>
      </c>
      <c r="S66">
        <v>-0.48312339560892198</v>
      </c>
      <c r="T66">
        <v>0.18728802407048001</v>
      </c>
      <c r="U66">
        <v>0</v>
      </c>
      <c r="V66">
        <v>0</v>
      </c>
      <c r="W66">
        <v>0</v>
      </c>
    </row>
    <row r="67" spans="1:23" x14ac:dyDescent="0.25">
      <c r="A67">
        <v>66</v>
      </c>
      <c r="B67">
        <v>4.0253516907351496</v>
      </c>
      <c r="C67" s="2">
        <f t="shared" ref="C67:C130" si="4">EXP(B67)</f>
        <v>56.000000000000021</v>
      </c>
      <c r="D67">
        <v>266.01941731283603</v>
      </c>
      <c r="E67" s="4">
        <f>SUM($C$2:C67)</f>
        <v>3773.0000000000036</v>
      </c>
      <c r="F67">
        <v>4.0816893877485398</v>
      </c>
      <c r="G67" s="2">
        <f t="shared" ref="G67:G130" si="5">EXP(F67)</f>
        <v>59.245473931078514</v>
      </c>
      <c r="H67">
        <v>3.7551059723086699</v>
      </c>
      <c r="I67" s="2">
        <f t="shared" ref="I67:I130" si="6">EXP(H67)</f>
        <v>42.738748694448837</v>
      </c>
      <c r="J67">
        <v>4.4082833951353697</v>
      </c>
      <c r="K67" s="2">
        <f t="shared" ref="K67:K130" si="7">EXP(J67)</f>
        <v>82.128360486652412</v>
      </c>
      <c r="L67">
        <v>266.01941731283603</v>
      </c>
      <c r="M67" s="5">
        <f>SUM($G$2:G67)</f>
        <v>3715.4673363854922</v>
      </c>
      <c r="N67">
        <v>266.01941731283603</v>
      </c>
      <c r="O67" s="5">
        <f>SUM($I$2:I67)</f>
        <v>2652.3087298926666</v>
      </c>
      <c r="P67">
        <v>266.01941731283603</v>
      </c>
      <c r="Q67" s="5">
        <f>SUM($K$2:K67)</f>
        <v>5202.0628618993387</v>
      </c>
      <c r="R67">
        <v>-5.6337697013394597E-2</v>
      </c>
      <c r="S67">
        <v>-0.38293170440021701</v>
      </c>
      <c r="T67">
        <v>0.27024571842648099</v>
      </c>
      <c r="U67">
        <v>0</v>
      </c>
      <c r="V67">
        <v>0</v>
      </c>
      <c r="W67">
        <v>0</v>
      </c>
    </row>
    <row r="68" spans="1:23" x14ac:dyDescent="0.25">
      <c r="A68">
        <v>67</v>
      </c>
      <c r="B68">
        <v>4.1743872698956404</v>
      </c>
      <c r="C68" s="2">
        <f t="shared" si="4"/>
        <v>65.000000000000213</v>
      </c>
      <c r="D68">
        <v>270.19380458273099</v>
      </c>
      <c r="E68" s="4">
        <f>SUM($C$2:C68)</f>
        <v>3838.0000000000036</v>
      </c>
      <c r="F68">
        <v>3.9080656202126298</v>
      </c>
      <c r="G68" s="2">
        <f t="shared" si="5"/>
        <v>49.802521745709974</v>
      </c>
      <c r="H68">
        <v>3.5690440835188002</v>
      </c>
      <c r="I68" s="2">
        <f t="shared" si="6"/>
        <v>35.482658476820291</v>
      </c>
      <c r="J68">
        <v>4.2483985783381701</v>
      </c>
      <c r="K68" s="2">
        <f t="shared" si="7"/>
        <v>69.993233867241798</v>
      </c>
      <c r="L68">
        <v>270.19380458273099</v>
      </c>
      <c r="M68" s="5">
        <f>SUM($G$2:G68)</f>
        <v>3765.269858131202</v>
      </c>
      <c r="N68">
        <v>270.19380458273099</v>
      </c>
      <c r="O68" s="5">
        <f>SUM($I$2:I68)</f>
        <v>2687.7913883694869</v>
      </c>
      <c r="P68">
        <v>270.19380458273099</v>
      </c>
      <c r="Q68" s="5">
        <f>SUM($K$2:K68)</f>
        <v>5272.0560957665803</v>
      </c>
      <c r="R68">
        <v>0.26632164968300598</v>
      </c>
      <c r="S68">
        <v>-7.4011308442531606E-2</v>
      </c>
      <c r="T68">
        <v>0.60534318637683604</v>
      </c>
      <c r="U68">
        <v>0</v>
      </c>
      <c r="V68">
        <v>0</v>
      </c>
      <c r="W68">
        <v>0</v>
      </c>
    </row>
    <row r="69" spans="1:23" x14ac:dyDescent="0.25">
      <c r="A69">
        <v>68</v>
      </c>
      <c r="B69">
        <v>3.8712010109078898</v>
      </c>
      <c r="C69" s="2">
        <f t="shared" si="4"/>
        <v>47.999999999999943</v>
      </c>
      <c r="D69">
        <v>274.065005593639</v>
      </c>
      <c r="E69" s="4">
        <f>SUM($C$2:C69)</f>
        <v>3886.0000000000036</v>
      </c>
      <c r="F69">
        <v>3.9972074247173901</v>
      </c>
      <c r="G69" s="2">
        <f t="shared" si="5"/>
        <v>54.445893282052857</v>
      </c>
      <c r="H69">
        <v>3.6737167720661699</v>
      </c>
      <c r="I69" s="2">
        <f t="shared" si="6"/>
        <v>39.398067704418267</v>
      </c>
      <c r="J69">
        <v>4.30995985759363</v>
      </c>
      <c r="K69" s="2">
        <f t="shared" si="7"/>
        <v>74.437500779964395</v>
      </c>
      <c r="L69">
        <v>274.065005593639</v>
      </c>
      <c r="M69" s="5">
        <f>SUM($G$2:G69)</f>
        <v>3819.715751413255</v>
      </c>
      <c r="N69">
        <v>274.065005593639</v>
      </c>
      <c r="O69" s="5">
        <f>SUM($I$2:I69)</f>
        <v>2727.1894560739051</v>
      </c>
      <c r="P69">
        <v>274.065005593639</v>
      </c>
      <c r="Q69" s="5">
        <f>SUM($K$2:K69)</f>
        <v>5346.4935965465447</v>
      </c>
      <c r="R69">
        <v>-0.12600641380949601</v>
      </c>
      <c r="S69">
        <v>-0.438758846685738</v>
      </c>
      <c r="T69">
        <v>0.197484238841721</v>
      </c>
      <c r="U69">
        <v>0</v>
      </c>
      <c r="V69">
        <v>0</v>
      </c>
      <c r="W69">
        <v>0</v>
      </c>
    </row>
    <row r="70" spans="1:23" x14ac:dyDescent="0.25">
      <c r="A70">
        <v>69</v>
      </c>
      <c r="B70">
        <v>3.6888794541139398</v>
      </c>
      <c r="C70" s="2">
        <f t="shared" si="4"/>
        <v>40.000000000000142</v>
      </c>
      <c r="D70">
        <v>277.75388504775299</v>
      </c>
      <c r="E70" s="4">
        <f>SUM($C$2:C70)</f>
        <v>3926.0000000000036</v>
      </c>
      <c r="F70">
        <v>3.9839258988209201</v>
      </c>
      <c r="G70" s="2">
        <f t="shared" si="5"/>
        <v>53.727549649804267</v>
      </c>
      <c r="H70">
        <v>3.6618837508315201</v>
      </c>
      <c r="I70" s="2">
        <f t="shared" si="6"/>
        <v>38.934616951667344</v>
      </c>
      <c r="J70">
        <v>4.32432356882794</v>
      </c>
      <c r="K70" s="2">
        <f t="shared" si="7"/>
        <v>75.514415275243408</v>
      </c>
      <c r="L70">
        <v>277.75388504775299</v>
      </c>
      <c r="M70" s="5">
        <f>SUM($G$2:G70)</f>
        <v>3873.4433010630592</v>
      </c>
      <c r="N70">
        <v>277.75388504775299</v>
      </c>
      <c r="O70" s="5">
        <f>SUM($I$2:I70)</f>
        <v>2766.1240730255727</v>
      </c>
      <c r="P70">
        <v>277.75388504775299</v>
      </c>
      <c r="Q70" s="5">
        <f>SUM($K$2:K70)</f>
        <v>5422.0080118217884</v>
      </c>
      <c r="R70">
        <v>-0.29504644470698399</v>
      </c>
      <c r="S70">
        <v>-0.63544411471400597</v>
      </c>
      <c r="T70">
        <v>2.69957032824206E-2</v>
      </c>
      <c r="U70">
        <v>0</v>
      </c>
      <c r="V70">
        <v>0</v>
      </c>
      <c r="W70">
        <v>0</v>
      </c>
    </row>
    <row r="71" spans="1:23" x14ac:dyDescent="0.25">
      <c r="A71">
        <v>70</v>
      </c>
      <c r="B71">
        <v>4.0253516907351496</v>
      </c>
      <c r="C71" s="2">
        <f t="shared" si="4"/>
        <v>56.000000000000021</v>
      </c>
      <c r="D71">
        <v>281.77923673848801</v>
      </c>
      <c r="E71" s="4">
        <f>SUM($C$2:C71)</f>
        <v>3982.0000000000036</v>
      </c>
      <c r="F71">
        <v>4.0300734312711004</v>
      </c>
      <c r="G71" s="2">
        <f t="shared" si="5"/>
        <v>56.265042709041374</v>
      </c>
      <c r="H71">
        <v>3.70071688819128</v>
      </c>
      <c r="I71" s="2">
        <f t="shared" si="6"/>
        <v>40.476310950931186</v>
      </c>
      <c r="J71">
        <v>4.37772832542628</v>
      </c>
      <c r="K71" s="2">
        <f t="shared" si="7"/>
        <v>79.656873220980884</v>
      </c>
      <c r="L71">
        <v>281.77923673848801</v>
      </c>
      <c r="M71" s="5">
        <f>SUM($G$2:G71)</f>
        <v>3929.7083437721003</v>
      </c>
      <c r="N71">
        <v>281.77923673848801</v>
      </c>
      <c r="O71" s="5">
        <f>SUM($I$2:I71)</f>
        <v>2806.600383976504</v>
      </c>
      <c r="P71">
        <v>281.77923673848801</v>
      </c>
      <c r="Q71" s="5">
        <f>SUM($K$2:K71)</f>
        <v>5501.6648850427691</v>
      </c>
      <c r="R71">
        <v>-4.72174053594898E-3</v>
      </c>
      <c r="S71">
        <v>-0.35237663469113101</v>
      </c>
      <c r="T71">
        <v>0.324634802543872</v>
      </c>
      <c r="U71">
        <v>0</v>
      </c>
      <c r="V71">
        <v>0</v>
      </c>
      <c r="W71">
        <v>0</v>
      </c>
    </row>
    <row r="72" spans="1:23" x14ac:dyDescent="0.25">
      <c r="A72">
        <v>71</v>
      </c>
      <c r="B72">
        <v>4.1588830833596697</v>
      </c>
      <c r="C72" s="2">
        <f t="shared" si="4"/>
        <v>63.999999999999865</v>
      </c>
      <c r="D72">
        <v>285.93811982184798</v>
      </c>
      <c r="E72" s="4">
        <f>SUM($C$2:C72)</f>
        <v>4046.0000000000036</v>
      </c>
      <c r="F72">
        <v>4.0700320324965897</v>
      </c>
      <c r="G72" s="2">
        <f t="shared" si="5"/>
        <v>58.558838347639309</v>
      </c>
      <c r="H72">
        <v>3.7401945567450601</v>
      </c>
      <c r="I72" s="2">
        <f t="shared" si="6"/>
        <v>42.106181409742092</v>
      </c>
      <c r="J72">
        <v>4.3759781719060902</v>
      </c>
      <c r="K72" s="2">
        <f t="shared" si="7"/>
        <v>79.517583388755128</v>
      </c>
      <c r="L72">
        <v>285.93811982184798</v>
      </c>
      <c r="M72" s="5">
        <f>SUM($G$2:G72)</f>
        <v>3988.2671821197396</v>
      </c>
      <c r="N72">
        <v>285.93811982184798</v>
      </c>
      <c r="O72" s="5">
        <f>SUM($I$2:I72)</f>
        <v>2848.706565386246</v>
      </c>
      <c r="P72">
        <v>285.93811982184798</v>
      </c>
      <c r="Q72" s="5">
        <f>SUM($K$2:K72)</f>
        <v>5581.1824684315243</v>
      </c>
      <c r="R72">
        <v>8.8851050863083494E-2</v>
      </c>
      <c r="S72">
        <v>-0.21709508854642301</v>
      </c>
      <c r="T72">
        <v>0.41868852661461198</v>
      </c>
      <c r="U72">
        <v>0</v>
      </c>
      <c r="V72">
        <v>0</v>
      </c>
      <c r="W72">
        <v>0</v>
      </c>
    </row>
    <row r="73" spans="1:23" x14ac:dyDescent="0.25">
      <c r="A73">
        <v>72</v>
      </c>
      <c r="B73">
        <v>4.0073331852324703</v>
      </c>
      <c r="C73" s="2">
        <f t="shared" si="4"/>
        <v>54.999999999999964</v>
      </c>
      <c r="D73">
        <v>289.94545300708</v>
      </c>
      <c r="E73" s="4">
        <f>SUM($C$2:C73)</f>
        <v>4101.0000000000036</v>
      </c>
      <c r="F73">
        <v>4.0125398639579597</v>
      </c>
      <c r="G73" s="2">
        <f t="shared" si="5"/>
        <v>55.287114136809329</v>
      </c>
      <c r="H73">
        <v>3.6992371293036599</v>
      </c>
      <c r="I73" s="2">
        <f t="shared" si="6"/>
        <v>40.416460063426051</v>
      </c>
      <c r="J73">
        <v>4.3478329544435299</v>
      </c>
      <c r="K73" s="2">
        <f t="shared" si="7"/>
        <v>77.310745357895769</v>
      </c>
      <c r="L73">
        <v>289.94545300708</v>
      </c>
      <c r="M73" s="5">
        <f>SUM($G$2:G73)</f>
        <v>4043.5542962565487</v>
      </c>
      <c r="N73">
        <v>289.94545300708</v>
      </c>
      <c r="O73" s="5">
        <f>SUM($I$2:I73)</f>
        <v>2889.1230254496722</v>
      </c>
      <c r="P73">
        <v>289.94545300708</v>
      </c>
      <c r="Q73" s="5">
        <f>SUM($K$2:K73)</f>
        <v>5658.4932137894202</v>
      </c>
      <c r="R73">
        <v>-5.2066787254876302E-3</v>
      </c>
      <c r="S73">
        <v>-0.34049976921105601</v>
      </c>
      <c r="T73">
        <v>0.308096055928815</v>
      </c>
      <c r="U73">
        <v>0</v>
      </c>
      <c r="V73">
        <v>0</v>
      </c>
      <c r="W73">
        <v>0</v>
      </c>
    </row>
    <row r="74" spans="1:23" x14ac:dyDescent="0.25">
      <c r="A74">
        <v>73</v>
      </c>
      <c r="B74">
        <v>3.9318256327243302</v>
      </c>
      <c r="C74" s="2">
        <f t="shared" si="4"/>
        <v>51.000000000000227</v>
      </c>
      <c r="D74">
        <v>293.87727863980501</v>
      </c>
      <c r="E74" s="4">
        <f>SUM($C$2:C74)</f>
        <v>4152.0000000000036</v>
      </c>
      <c r="F74">
        <v>3.9109426014711799</v>
      </c>
      <c r="G74" s="2">
        <f t="shared" si="5"/>
        <v>49.946008973462902</v>
      </c>
      <c r="H74">
        <v>3.5742658369687001</v>
      </c>
      <c r="I74" s="2">
        <f t="shared" si="6"/>
        <v>35.668424761900496</v>
      </c>
      <c r="J74">
        <v>4.2582256527098004</v>
      </c>
      <c r="K74" s="2">
        <f t="shared" si="7"/>
        <v>70.684453351947795</v>
      </c>
      <c r="L74">
        <v>293.87727863980501</v>
      </c>
      <c r="M74" s="5">
        <f>SUM($G$2:G74)</f>
        <v>4093.5003052300117</v>
      </c>
      <c r="N74">
        <v>293.87727863980501</v>
      </c>
      <c r="O74" s="5">
        <f>SUM($I$2:I74)</f>
        <v>2924.7914502115727</v>
      </c>
      <c r="P74">
        <v>293.87727863980501</v>
      </c>
      <c r="Q74" s="5">
        <f>SUM($K$2:K74)</f>
        <v>5729.1776671413681</v>
      </c>
      <c r="R74">
        <v>2.08830312531476E-2</v>
      </c>
      <c r="S74">
        <v>-0.32640001998546903</v>
      </c>
      <c r="T74">
        <v>0.35755979575563002</v>
      </c>
      <c r="U74">
        <v>0</v>
      </c>
      <c r="V74">
        <v>0</v>
      </c>
      <c r="W74">
        <v>0</v>
      </c>
    </row>
    <row r="75" spans="1:23" x14ac:dyDescent="0.25">
      <c r="A75">
        <v>74</v>
      </c>
      <c r="B75">
        <v>3.5263605246161598</v>
      </c>
      <c r="C75" s="2">
        <f t="shared" si="4"/>
        <v>33.999999999999943</v>
      </c>
      <c r="D75">
        <v>297.40363916442101</v>
      </c>
      <c r="E75" s="4">
        <f>SUM($C$2:C75)</f>
        <v>4186.0000000000036</v>
      </c>
      <c r="F75">
        <v>3.8697234307803301</v>
      </c>
      <c r="G75" s="2">
        <f t="shared" si="5"/>
        <v>47.929128525912077</v>
      </c>
      <c r="H75">
        <v>3.5490515431532201</v>
      </c>
      <c r="I75" s="2">
        <f t="shared" si="6"/>
        <v>34.780314211837279</v>
      </c>
      <c r="J75">
        <v>4.2003257610003599</v>
      </c>
      <c r="K75" s="2">
        <f t="shared" si="7"/>
        <v>66.708058385603991</v>
      </c>
      <c r="L75">
        <v>297.40363916442101</v>
      </c>
      <c r="M75" s="5">
        <f>SUM($G$2:G75)</f>
        <v>4141.429433755924</v>
      </c>
      <c r="N75">
        <v>297.40363916442101</v>
      </c>
      <c r="O75" s="5">
        <f>SUM($I$2:I75)</f>
        <v>2959.5717644234101</v>
      </c>
      <c r="P75">
        <v>297.40363916442101</v>
      </c>
      <c r="Q75" s="5">
        <f>SUM($K$2:K75)</f>
        <v>5795.8857255269722</v>
      </c>
      <c r="R75">
        <v>-0.34336290616416898</v>
      </c>
      <c r="S75">
        <v>-0.67396523638420103</v>
      </c>
      <c r="T75">
        <v>-2.26910185370599E-2</v>
      </c>
      <c r="U75">
        <v>0</v>
      </c>
      <c r="V75">
        <v>0</v>
      </c>
      <c r="W75">
        <v>0</v>
      </c>
    </row>
    <row r="76" spans="1:23" x14ac:dyDescent="0.25">
      <c r="A76">
        <v>75</v>
      </c>
      <c r="B76">
        <v>3.5835189384561099</v>
      </c>
      <c r="C76" s="2">
        <f t="shared" si="4"/>
        <v>36</v>
      </c>
      <c r="D76">
        <v>300.987158102877</v>
      </c>
      <c r="E76" s="4">
        <f>SUM($C$2:C76)</f>
        <v>4222.0000000000036</v>
      </c>
      <c r="F76">
        <v>3.7758897177318498</v>
      </c>
      <c r="G76" s="2">
        <f t="shared" si="5"/>
        <v>43.636315052897608</v>
      </c>
      <c r="H76">
        <v>3.4061294257866499</v>
      </c>
      <c r="I76" s="2">
        <f t="shared" si="6"/>
        <v>30.14832680022522</v>
      </c>
      <c r="J76">
        <v>4.1090566995679199</v>
      </c>
      <c r="K76" s="2">
        <f t="shared" si="7"/>
        <v>60.889253611754093</v>
      </c>
      <c r="L76">
        <v>300.987158102877</v>
      </c>
      <c r="M76" s="5">
        <f>SUM($G$2:G76)</f>
        <v>4185.0657488088218</v>
      </c>
      <c r="N76">
        <v>300.987158102877</v>
      </c>
      <c r="O76" s="5">
        <f>SUM($I$2:I76)</f>
        <v>2989.7200912236353</v>
      </c>
      <c r="P76">
        <v>300.987158102877</v>
      </c>
      <c r="Q76" s="5">
        <f>SUM($K$2:K76)</f>
        <v>5856.7749791387259</v>
      </c>
      <c r="R76">
        <v>-0.19237077927573801</v>
      </c>
      <c r="S76">
        <v>-0.52553776111180805</v>
      </c>
      <c r="T76">
        <v>0.17738951266946401</v>
      </c>
      <c r="U76">
        <v>0</v>
      </c>
      <c r="V76">
        <v>0</v>
      </c>
      <c r="W76">
        <v>0</v>
      </c>
    </row>
    <row r="77" spans="1:23" x14ac:dyDescent="0.25">
      <c r="A77">
        <v>76</v>
      </c>
      <c r="B77">
        <v>4.1431347263915299</v>
      </c>
      <c r="C77" s="2">
        <f t="shared" si="4"/>
        <v>62.999999999999822</v>
      </c>
      <c r="D77">
        <v>305.130292829268</v>
      </c>
      <c r="E77" s="4">
        <f>SUM($C$2:C77)</f>
        <v>4285.0000000000036</v>
      </c>
      <c r="F77">
        <v>3.9233082334304599</v>
      </c>
      <c r="G77" s="2">
        <f t="shared" si="5"/>
        <v>50.567457320307007</v>
      </c>
      <c r="H77">
        <v>3.6036686211588602</v>
      </c>
      <c r="I77" s="2">
        <f t="shared" si="6"/>
        <v>36.7327460862004</v>
      </c>
      <c r="J77">
        <v>4.24330440427092</v>
      </c>
      <c r="K77" s="2">
        <f t="shared" si="7"/>
        <v>69.637582793743306</v>
      </c>
      <c r="L77">
        <v>305.130292829268</v>
      </c>
      <c r="M77" s="5">
        <f>SUM($G$2:G77)</f>
        <v>4235.6332061291287</v>
      </c>
      <c r="N77">
        <v>305.130292829268</v>
      </c>
      <c r="O77" s="5">
        <f>SUM($I$2:I77)</f>
        <v>3026.4528373098356</v>
      </c>
      <c r="P77">
        <v>305.130292829268</v>
      </c>
      <c r="Q77" s="5">
        <f>SUM($K$2:K77)</f>
        <v>5926.4125619324695</v>
      </c>
      <c r="R77">
        <v>0.21982649296107001</v>
      </c>
      <c r="S77">
        <v>-0.100169677879383</v>
      </c>
      <c r="T77">
        <v>0.53946610523267402</v>
      </c>
      <c r="U77">
        <v>0</v>
      </c>
      <c r="V77">
        <v>0</v>
      </c>
      <c r="W77">
        <v>0</v>
      </c>
    </row>
    <row r="78" spans="1:23" x14ac:dyDescent="0.25">
      <c r="A78">
        <v>77</v>
      </c>
      <c r="B78">
        <v>4.06044301054642</v>
      </c>
      <c r="C78" s="2">
        <f t="shared" si="4"/>
        <v>58.000000000000036</v>
      </c>
      <c r="D78">
        <v>309.19073583981498</v>
      </c>
      <c r="E78" s="4">
        <f>SUM($C$2:C78)</f>
        <v>4343.0000000000036</v>
      </c>
      <c r="F78">
        <v>4.0173528336151501</v>
      </c>
      <c r="G78" s="2">
        <f t="shared" si="5"/>
        <v>55.55385072222407</v>
      </c>
      <c r="H78">
        <v>3.7200101308894098</v>
      </c>
      <c r="I78" s="2">
        <f t="shared" si="6"/>
        <v>41.264812155741659</v>
      </c>
      <c r="J78">
        <v>4.3435542934100404</v>
      </c>
      <c r="K78" s="2">
        <f t="shared" si="7"/>
        <v>76.980665537657785</v>
      </c>
      <c r="L78">
        <v>309.19073583981498</v>
      </c>
      <c r="M78" s="5">
        <f>SUM($G$2:G78)</f>
        <v>4291.1870568513532</v>
      </c>
      <c r="N78">
        <v>309.19073583981498</v>
      </c>
      <c r="O78" s="5">
        <f>SUM($I$2:I78)</f>
        <v>3067.7176494655773</v>
      </c>
      <c r="P78">
        <v>309.19073583981498</v>
      </c>
      <c r="Q78" s="5">
        <f>SUM($K$2:K78)</f>
        <v>6003.3932274701274</v>
      </c>
      <c r="R78">
        <v>4.30901769312673E-2</v>
      </c>
      <c r="S78">
        <v>-0.28311128286362303</v>
      </c>
      <c r="T78">
        <v>0.34043287965700803</v>
      </c>
      <c r="U78">
        <v>0</v>
      </c>
      <c r="V78">
        <v>0</v>
      </c>
      <c r="W78">
        <v>0</v>
      </c>
    </row>
    <row r="79" spans="1:23" x14ac:dyDescent="0.25">
      <c r="A79">
        <v>78</v>
      </c>
      <c r="B79">
        <v>3.8712010109078898</v>
      </c>
      <c r="C79" s="2">
        <f t="shared" si="4"/>
        <v>47.999999999999943</v>
      </c>
      <c r="D79">
        <v>313.06193685072299</v>
      </c>
      <c r="E79" s="4">
        <f>SUM($C$2:C79)</f>
        <v>4391.0000000000036</v>
      </c>
      <c r="F79">
        <v>4.0353965969339303</v>
      </c>
      <c r="G79" s="2">
        <f t="shared" si="5"/>
        <v>56.565349434506189</v>
      </c>
      <c r="H79">
        <v>3.6948325465190299</v>
      </c>
      <c r="I79" s="2">
        <f t="shared" si="6"/>
        <v>40.238833890973034</v>
      </c>
      <c r="J79">
        <v>4.3779319389651796</v>
      </c>
      <c r="K79" s="2">
        <f t="shared" si="7"/>
        <v>79.673094090173336</v>
      </c>
      <c r="L79">
        <v>313.06193685072299</v>
      </c>
      <c r="M79" s="5">
        <f>SUM($G$2:G79)</f>
        <v>4347.7524062858593</v>
      </c>
      <c r="N79">
        <v>313.06193685072299</v>
      </c>
      <c r="O79" s="5">
        <f>SUM($I$2:I79)</f>
        <v>3107.9564833565505</v>
      </c>
      <c r="P79">
        <v>313.06193685072299</v>
      </c>
      <c r="Q79" s="5">
        <f>SUM($K$2:K79)</f>
        <v>6083.0663215603008</v>
      </c>
      <c r="R79">
        <v>-0.16419558602604101</v>
      </c>
      <c r="S79">
        <v>-0.50673092805728903</v>
      </c>
      <c r="T79">
        <v>0.176368464388864</v>
      </c>
      <c r="U79">
        <v>0</v>
      </c>
      <c r="V79">
        <v>0</v>
      </c>
      <c r="W79">
        <v>0</v>
      </c>
    </row>
    <row r="80" spans="1:23" x14ac:dyDescent="0.25">
      <c r="A80">
        <v>79</v>
      </c>
      <c r="B80">
        <v>3.9702919135521202</v>
      </c>
      <c r="C80" s="2">
        <f t="shared" si="4"/>
        <v>52.999999999999915</v>
      </c>
      <c r="D80">
        <v>317.03222876427498</v>
      </c>
      <c r="E80" s="4">
        <f>SUM($C$2:C80)</f>
        <v>4444.0000000000036</v>
      </c>
      <c r="F80">
        <v>3.95395259924409</v>
      </c>
      <c r="G80" s="2">
        <f t="shared" si="5"/>
        <v>52.141052755745534</v>
      </c>
      <c r="H80">
        <v>3.63606669534119</v>
      </c>
      <c r="I80" s="2">
        <f t="shared" si="6"/>
        <v>37.942304197821393</v>
      </c>
      <c r="J80">
        <v>4.2869571598252598</v>
      </c>
      <c r="K80" s="2">
        <f t="shared" si="7"/>
        <v>72.744780649270211</v>
      </c>
      <c r="L80">
        <v>317.03222876427498</v>
      </c>
      <c r="M80" s="5">
        <f>SUM($G$2:G80)</f>
        <v>4399.8934590416047</v>
      </c>
      <c r="N80">
        <v>317.03222876427498</v>
      </c>
      <c r="O80" s="5">
        <f>SUM($I$2:I80)</f>
        <v>3145.8987875543721</v>
      </c>
      <c r="P80">
        <v>317.03222876427498</v>
      </c>
      <c r="Q80" s="5">
        <f>SUM($K$2:K80)</f>
        <v>6155.8111022095709</v>
      </c>
      <c r="R80">
        <v>1.6339314308027E-2</v>
      </c>
      <c r="S80">
        <v>-0.31666524627313403</v>
      </c>
      <c r="T80">
        <v>0.33422521821092999</v>
      </c>
      <c r="U80">
        <v>0</v>
      </c>
      <c r="V80">
        <v>0</v>
      </c>
      <c r="W80">
        <v>0</v>
      </c>
    </row>
    <row r="81" spans="1:23" x14ac:dyDescent="0.25">
      <c r="A81">
        <v>80</v>
      </c>
      <c r="B81">
        <v>4.0073331852324703</v>
      </c>
      <c r="C81" s="2">
        <f t="shared" si="4"/>
        <v>54.999999999999964</v>
      </c>
      <c r="D81">
        <v>321.039561949507</v>
      </c>
      <c r="E81" s="4">
        <f>SUM($C$2:C81)</f>
        <v>4499.0000000000036</v>
      </c>
      <c r="F81">
        <v>4.0700670365216904</v>
      </c>
      <c r="G81" s="2">
        <f t="shared" si="5"/>
        <v>58.560888178562649</v>
      </c>
      <c r="H81">
        <v>3.7502352394169902</v>
      </c>
      <c r="I81" s="2">
        <f t="shared" si="6"/>
        <v>42.531085811201486</v>
      </c>
      <c r="J81">
        <v>4.3867837762284303</v>
      </c>
      <c r="K81" s="2">
        <f t="shared" si="7"/>
        <v>80.38147797731672</v>
      </c>
      <c r="L81">
        <v>321.039561949507</v>
      </c>
      <c r="M81" s="5">
        <f>SUM($G$2:G81)</f>
        <v>4458.4543472201676</v>
      </c>
      <c r="N81">
        <v>321.039561949507</v>
      </c>
      <c r="O81" s="5">
        <f>SUM($I$2:I81)</f>
        <v>3188.4298733655737</v>
      </c>
      <c r="P81">
        <v>321.039561949507</v>
      </c>
      <c r="Q81" s="5">
        <f>SUM($K$2:K81)</f>
        <v>6236.1925801868874</v>
      </c>
      <c r="R81">
        <v>-6.2733851289216602E-2</v>
      </c>
      <c r="S81">
        <v>-0.37945059099596001</v>
      </c>
      <c r="T81">
        <v>0.25709794581547801</v>
      </c>
      <c r="U81">
        <v>0</v>
      </c>
      <c r="V81">
        <v>0</v>
      </c>
      <c r="W81">
        <v>0</v>
      </c>
    </row>
    <row r="82" spans="1:23" x14ac:dyDescent="0.25">
      <c r="A82">
        <v>81</v>
      </c>
      <c r="B82">
        <v>4.1271343850450899</v>
      </c>
      <c r="C82" s="2">
        <f t="shared" si="4"/>
        <v>61.999999999999893</v>
      </c>
      <c r="D82">
        <v>325.166696334552</v>
      </c>
      <c r="E82" s="4">
        <f>SUM($C$2:C82)</f>
        <v>4561.0000000000036</v>
      </c>
      <c r="F82">
        <v>3.98459143575987</v>
      </c>
      <c r="G82" s="2">
        <f t="shared" si="5"/>
        <v>53.763319220400426</v>
      </c>
      <c r="H82">
        <v>3.68861476445504</v>
      </c>
      <c r="I82" s="2">
        <f t="shared" si="6"/>
        <v>39.989413814732835</v>
      </c>
      <c r="J82">
        <v>4.2843728356416602</v>
      </c>
      <c r="K82" s="2">
        <f t="shared" si="7"/>
        <v>72.557027265708683</v>
      </c>
      <c r="L82">
        <v>325.166696334552</v>
      </c>
      <c r="M82" s="5">
        <f>SUM($G$2:G82)</f>
        <v>4512.2176664405679</v>
      </c>
      <c r="N82">
        <v>325.166696334552</v>
      </c>
      <c r="O82" s="5">
        <f>SUM($I$2:I82)</f>
        <v>3228.4192871803066</v>
      </c>
      <c r="P82">
        <v>325.166696334552</v>
      </c>
      <c r="Q82" s="5">
        <f>SUM($K$2:K82)</f>
        <v>6308.7496074525961</v>
      </c>
      <c r="R82">
        <v>0.14254294928522401</v>
      </c>
      <c r="S82">
        <v>-0.15723845059656699</v>
      </c>
      <c r="T82">
        <v>0.43851962059005001</v>
      </c>
      <c r="U82">
        <v>0</v>
      </c>
      <c r="V82">
        <v>0</v>
      </c>
      <c r="W82">
        <v>0</v>
      </c>
    </row>
    <row r="83" spans="1:23" x14ac:dyDescent="0.25">
      <c r="A83">
        <v>82</v>
      </c>
      <c r="B83">
        <v>4.06044301054642</v>
      </c>
      <c r="C83" s="2">
        <f t="shared" si="4"/>
        <v>58.000000000000036</v>
      </c>
      <c r="D83">
        <v>329.22713934509898</v>
      </c>
      <c r="E83" s="4">
        <f>SUM($C$2:C83)</f>
        <v>4619.0000000000036</v>
      </c>
      <c r="F83">
        <v>4.0054775671985201</v>
      </c>
      <c r="G83" s="2">
        <f t="shared" si="5"/>
        <v>54.898035640842515</v>
      </c>
      <c r="H83">
        <v>3.6701464673211999</v>
      </c>
      <c r="I83" s="2">
        <f t="shared" si="6"/>
        <v>39.257655402857615</v>
      </c>
      <c r="J83">
        <v>4.3374664501833999</v>
      </c>
      <c r="K83" s="2">
        <f t="shared" si="7"/>
        <v>76.513442946335701</v>
      </c>
      <c r="L83">
        <v>329.22713934509898</v>
      </c>
      <c r="M83" s="5">
        <f>SUM($G$2:G83)</f>
        <v>4567.1157020814107</v>
      </c>
      <c r="N83">
        <v>329.22713934509898</v>
      </c>
      <c r="O83" s="5">
        <f>SUM($I$2:I83)</f>
        <v>3267.6769425831644</v>
      </c>
      <c r="P83">
        <v>329.22713934509898</v>
      </c>
      <c r="Q83" s="5">
        <f>SUM($K$2:K83)</f>
        <v>6385.2630503989321</v>
      </c>
      <c r="R83">
        <v>5.49654433478972E-2</v>
      </c>
      <c r="S83">
        <v>-0.277023439636983</v>
      </c>
      <c r="T83">
        <v>0.390296543225222</v>
      </c>
      <c r="U83">
        <v>0</v>
      </c>
      <c r="V83">
        <v>0</v>
      </c>
      <c r="W83">
        <v>0</v>
      </c>
    </row>
    <row r="84" spans="1:23" x14ac:dyDescent="0.25">
      <c r="A84">
        <v>83</v>
      </c>
      <c r="B84">
        <v>3.8286413964891</v>
      </c>
      <c r="C84" s="2">
        <f t="shared" si="4"/>
        <v>46.000000000000227</v>
      </c>
      <c r="D84">
        <v>333.05578074158802</v>
      </c>
      <c r="E84" s="4">
        <f>SUM($C$2:C84)</f>
        <v>4665.0000000000036</v>
      </c>
      <c r="F84">
        <v>3.98888716689925</v>
      </c>
      <c r="G84" s="2">
        <f t="shared" si="5"/>
        <v>53.994768751493581</v>
      </c>
      <c r="H84">
        <v>3.6618962741366499</v>
      </c>
      <c r="I84" s="2">
        <f t="shared" si="6"/>
        <v>38.935104544808674</v>
      </c>
      <c r="J84">
        <v>4.3592034310254801</v>
      </c>
      <c r="K84" s="2">
        <f t="shared" si="7"/>
        <v>78.194822039118776</v>
      </c>
      <c r="L84">
        <v>333.05578074158802</v>
      </c>
      <c r="M84" s="5">
        <f>SUM($G$2:G84)</f>
        <v>4621.110470832904</v>
      </c>
      <c r="N84">
        <v>333.05578074158802</v>
      </c>
      <c r="O84" s="5">
        <f>SUM($I$2:I84)</f>
        <v>3306.6120471279733</v>
      </c>
      <c r="P84">
        <v>333.05578074158802</v>
      </c>
      <c r="Q84" s="5">
        <f>SUM($K$2:K84)</f>
        <v>6463.4578724380508</v>
      </c>
      <c r="R84">
        <v>-0.160245770410156</v>
      </c>
      <c r="S84">
        <v>-0.53056203453638195</v>
      </c>
      <c r="T84">
        <v>0.16674512235244299</v>
      </c>
      <c r="U84">
        <v>0</v>
      </c>
      <c r="V84">
        <v>0</v>
      </c>
      <c r="W84">
        <v>0</v>
      </c>
    </row>
    <row r="85" spans="1:23" x14ac:dyDescent="0.25">
      <c r="A85">
        <v>84</v>
      </c>
      <c r="B85">
        <v>3.8286413964891</v>
      </c>
      <c r="C85" s="2">
        <f t="shared" si="4"/>
        <v>46.000000000000227</v>
      </c>
      <c r="D85">
        <v>336.88442213807701</v>
      </c>
      <c r="E85" s="4">
        <f>SUM($C$2:C85)</f>
        <v>4711.0000000000036</v>
      </c>
      <c r="F85">
        <v>4.0191100195710403</v>
      </c>
      <c r="G85" s="2">
        <f t="shared" si="5"/>
        <v>55.65155498564841</v>
      </c>
      <c r="H85">
        <v>3.7035113845144099</v>
      </c>
      <c r="I85" s="2">
        <f t="shared" si="6"/>
        <v>40.589580044378174</v>
      </c>
      <c r="J85">
        <v>4.36410075864202</v>
      </c>
      <c r="K85" s="2">
        <f t="shared" si="7"/>
        <v>78.578706938368882</v>
      </c>
      <c r="L85">
        <v>336.88442213807701</v>
      </c>
      <c r="M85" s="5">
        <f>SUM($G$2:G85)</f>
        <v>4676.7620258185525</v>
      </c>
      <c r="N85">
        <v>336.88442213807701</v>
      </c>
      <c r="O85" s="5">
        <f>SUM($I$2:I85)</f>
        <v>3347.2016271723514</v>
      </c>
      <c r="P85">
        <v>336.88442213807701</v>
      </c>
      <c r="Q85" s="5">
        <f>SUM($K$2:K85)</f>
        <v>6542.0365793764195</v>
      </c>
      <c r="R85">
        <v>-0.19046862308194201</v>
      </c>
      <c r="S85">
        <v>-0.535459362152928</v>
      </c>
      <c r="T85">
        <v>0.12513001197468701</v>
      </c>
      <c r="U85">
        <v>0</v>
      </c>
      <c r="V85">
        <v>0</v>
      </c>
      <c r="W85">
        <v>0</v>
      </c>
    </row>
    <row r="86" spans="1:23" x14ac:dyDescent="0.25">
      <c r="A86">
        <v>85</v>
      </c>
      <c r="B86">
        <v>4.0430512678345503</v>
      </c>
      <c r="C86" s="2">
        <f t="shared" si="4"/>
        <v>57.000000000000007</v>
      </c>
      <c r="D86">
        <v>340.927473405912</v>
      </c>
      <c r="E86" s="4">
        <f>SUM($C$2:C86)</f>
        <v>4768.0000000000036</v>
      </c>
      <c r="F86">
        <v>3.99184349850605</v>
      </c>
      <c r="G86" s="2">
        <f t="shared" si="5"/>
        <v>54.154631379994278</v>
      </c>
      <c r="H86">
        <v>3.6621771981046201</v>
      </c>
      <c r="I86" s="2">
        <f t="shared" si="6"/>
        <v>38.946043885360268</v>
      </c>
      <c r="J86">
        <v>4.3218444305832602</v>
      </c>
      <c r="K86" s="2">
        <f t="shared" si="7"/>
        <v>75.327436469230662</v>
      </c>
      <c r="L86">
        <v>340.927473405912</v>
      </c>
      <c r="M86" s="5">
        <f>SUM($G$2:G86)</f>
        <v>4730.916657198547</v>
      </c>
      <c r="N86">
        <v>340.927473405912</v>
      </c>
      <c r="O86" s="5">
        <f>SUM($I$2:I86)</f>
        <v>3386.1476710577117</v>
      </c>
      <c r="P86">
        <v>340.927473405912</v>
      </c>
      <c r="Q86" s="5">
        <f>SUM($K$2:K86)</f>
        <v>6617.3640158456501</v>
      </c>
      <c r="R86">
        <v>5.1207769328500199E-2</v>
      </c>
      <c r="S86">
        <v>-0.27879316274871302</v>
      </c>
      <c r="T86">
        <v>0.38087406972992799</v>
      </c>
      <c r="U86">
        <v>0</v>
      </c>
      <c r="V86">
        <v>0</v>
      </c>
      <c r="W86">
        <v>0</v>
      </c>
    </row>
    <row r="87" spans="1:23" x14ac:dyDescent="0.25">
      <c r="A87">
        <v>86</v>
      </c>
      <c r="B87">
        <v>4.1271343850450899</v>
      </c>
      <c r="C87" s="2">
        <f t="shared" si="4"/>
        <v>61.999999999999893</v>
      </c>
      <c r="D87">
        <v>345.05460779095699</v>
      </c>
      <c r="E87" s="4">
        <f>SUM($C$2:C87)</f>
        <v>4830.0000000000036</v>
      </c>
      <c r="F87">
        <v>3.9451141293301002</v>
      </c>
      <c r="G87" s="2">
        <f t="shared" si="5"/>
        <v>51.682236234525782</v>
      </c>
      <c r="H87">
        <v>3.6200982656148399</v>
      </c>
      <c r="I87" s="2">
        <f t="shared" si="6"/>
        <v>37.341237001386446</v>
      </c>
      <c r="J87">
        <v>4.2862737728034901</v>
      </c>
      <c r="K87" s="2">
        <f t="shared" si="7"/>
        <v>72.69508479295871</v>
      </c>
      <c r="L87">
        <v>345.05460779095699</v>
      </c>
      <c r="M87" s="5">
        <f>SUM($G$2:G87)</f>
        <v>4782.5988934330726</v>
      </c>
      <c r="N87">
        <v>345.05460779095699</v>
      </c>
      <c r="O87" s="5">
        <f>SUM($I$2:I87)</f>
        <v>3423.4889080590983</v>
      </c>
      <c r="P87">
        <v>345.05460779095699</v>
      </c>
      <c r="Q87" s="5">
        <f>SUM($K$2:K87)</f>
        <v>6690.0591006386085</v>
      </c>
      <c r="R87">
        <v>0.182020255714989</v>
      </c>
      <c r="S87">
        <v>-0.159139387758398</v>
      </c>
      <c r="T87">
        <v>0.50703611943024696</v>
      </c>
      <c r="U87">
        <v>0</v>
      </c>
      <c r="V87">
        <v>0</v>
      </c>
      <c r="W87">
        <v>0</v>
      </c>
    </row>
    <row r="88" spans="1:23" x14ac:dyDescent="0.25">
      <c r="A88">
        <v>87</v>
      </c>
      <c r="B88">
        <v>4.0775374439057197</v>
      </c>
      <c r="C88" s="2">
        <f t="shared" si="4"/>
        <v>59.000000000000014</v>
      </c>
      <c r="D88">
        <v>349.13214523486198</v>
      </c>
      <c r="E88" s="4">
        <f>SUM($C$2:C88)</f>
        <v>4889.0000000000036</v>
      </c>
      <c r="F88">
        <v>4.0058650039036703</v>
      </c>
      <c r="G88" s="2">
        <f t="shared" si="5"/>
        <v>54.919309275717815</v>
      </c>
      <c r="H88">
        <v>3.65804547034177</v>
      </c>
      <c r="I88" s="2">
        <f t="shared" si="6"/>
        <v>38.785461404577219</v>
      </c>
      <c r="J88">
        <v>4.3136238060632497</v>
      </c>
      <c r="K88" s="2">
        <f t="shared" si="7"/>
        <v>74.710736201610871</v>
      </c>
      <c r="L88">
        <v>349.13214523486198</v>
      </c>
      <c r="M88" s="5">
        <f>SUM($G$2:G88)</f>
        <v>4837.5182027087903</v>
      </c>
      <c r="N88">
        <v>349.13214523486198</v>
      </c>
      <c r="O88" s="5">
        <f>SUM($I$2:I88)</f>
        <v>3462.2743694636756</v>
      </c>
      <c r="P88">
        <v>349.13214523486198</v>
      </c>
      <c r="Q88" s="5">
        <f>SUM($K$2:K88)</f>
        <v>6764.7698368402198</v>
      </c>
      <c r="R88">
        <v>7.1672440002047602E-2</v>
      </c>
      <c r="S88">
        <v>-0.23608636215752701</v>
      </c>
      <c r="T88">
        <v>0.41949197356395401</v>
      </c>
      <c r="U88">
        <v>0</v>
      </c>
      <c r="V88">
        <v>0</v>
      </c>
      <c r="W88">
        <v>0</v>
      </c>
    </row>
    <row r="89" spans="1:23" x14ac:dyDescent="0.25">
      <c r="A89">
        <v>88</v>
      </c>
      <c r="B89">
        <v>4.0430512678345503</v>
      </c>
      <c r="C89" s="2">
        <f t="shared" si="4"/>
        <v>57.000000000000007</v>
      </c>
      <c r="D89">
        <v>353.17519650269702</v>
      </c>
      <c r="E89" s="4">
        <f>SUM($C$2:C89)</f>
        <v>4946.0000000000036</v>
      </c>
      <c r="F89">
        <v>3.9475252721461001</v>
      </c>
      <c r="G89" s="2">
        <f t="shared" si="5"/>
        <v>51.806999838126821</v>
      </c>
      <c r="H89">
        <v>3.60729901105592</v>
      </c>
      <c r="I89" s="2">
        <f t="shared" si="6"/>
        <v>36.866342633530344</v>
      </c>
      <c r="J89">
        <v>4.2847060276711</v>
      </c>
      <c r="K89" s="2">
        <f t="shared" si="7"/>
        <v>72.581206716849977</v>
      </c>
      <c r="L89">
        <v>353.17519650269702</v>
      </c>
      <c r="M89" s="5">
        <f>SUM($G$2:G89)</f>
        <v>4889.3252025469174</v>
      </c>
      <c r="N89">
        <v>353.17519650269702</v>
      </c>
      <c r="O89" s="5">
        <f>SUM($I$2:I89)</f>
        <v>3499.1407120972058</v>
      </c>
      <c r="P89">
        <v>353.17519650269702</v>
      </c>
      <c r="Q89" s="5">
        <f>SUM($K$2:K89)</f>
        <v>6837.3510435570697</v>
      </c>
      <c r="R89">
        <v>9.5525995688450702E-2</v>
      </c>
      <c r="S89">
        <v>-0.24165475983655099</v>
      </c>
      <c r="T89">
        <v>0.435752256778628</v>
      </c>
      <c r="U89">
        <v>0</v>
      </c>
      <c r="V89">
        <v>0</v>
      </c>
      <c r="W89">
        <v>0</v>
      </c>
    </row>
    <row r="90" spans="1:23" x14ac:dyDescent="0.25">
      <c r="A90">
        <v>89</v>
      </c>
      <c r="B90">
        <v>4.0943445622221004</v>
      </c>
      <c r="C90" s="2">
        <f t="shared" si="4"/>
        <v>59.999999999999986</v>
      </c>
      <c r="D90">
        <v>357.269541064919</v>
      </c>
      <c r="E90" s="4">
        <f>SUM($C$2:C90)</f>
        <v>5006.0000000000036</v>
      </c>
      <c r="F90">
        <v>4.05915994208637</v>
      </c>
      <c r="G90" s="2">
        <f t="shared" si="5"/>
        <v>57.925629750580597</v>
      </c>
      <c r="H90">
        <v>3.7422547124271901</v>
      </c>
      <c r="I90" s="2">
        <f t="shared" si="6"/>
        <v>42.193016114419009</v>
      </c>
      <c r="J90">
        <v>4.4036844580173202</v>
      </c>
      <c r="K90" s="2">
        <f t="shared" si="7"/>
        <v>81.751524507831178</v>
      </c>
      <c r="L90">
        <v>357.269541064919</v>
      </c>
      <c r="M90" s="5">
        <f>SUM($G$2:G90)</f>
        <v>4947.2508322974982</v>
      </c>
      <c r="N90">
        <v>357.269541064919</v>
      </c>
      <c r="O90" s="5">
        <f>SUM($I$2:I90)</f>
        <v>3541.3337282116249</v>
      </c>
      <c r="P90">
        <v>357.269541064919</v>
      </c>
      <c r="Q90" s="5">
        <f>SUM($K$2:K90)</f>
        <v>6919.1025680649009</v>
      </c>
      <c r="R90">
        <v>3.5184620135726902E-2</v>
      </c>
      <c r="S90">
        <v>-0.30933989579521898</v>
      </c>
      <c r="T90">
        <v>0.35208984979490798</v>
      </c>
      <c r="U90">
        <v>0</v>
      </c>
      <c r="V90">
        <v>0</v>
      </c>
      <c r="W90">
        <v>0</v>
      </c>
    </row>
    <row r="91" spans="1:23" x14ac:dyDescent="0.25">
      <c r="A91">
        <v>90</v>
      </c>
      <c r="B91">
        <v>3.9512437185814302</v>
      </c>
      <c r="C91" s="2">
        <f t="shared" si="4"/>
        <v>52.000000000000149</v>
      </c>
      <c r="D91">
        <v>361.22078478350102</v>
      </c>
      <c r="E91" s="4">
        <f>SUM($C$2:C91)</f>
        <v>5058.0000000000036</v>
      </c>
      <c r="F91">
        <v>3.99059227365272</v>
      </c>
      <c r="G91" s="2">
        <f t="shared" si="5"/>
        <v>54.086914132874639</v>
      </c>
      <c r="H91">
        <v>3.6639860462513201</v>
      </c>
      <c r="I91" s="2">
        <f t="shared" si="6"/>
        <v>39.016555117493724</v>
      </c>
      <c r="J91">
        <v>4.3130705766120796</v>
      </c>
      <c r="K91" s="2">
        <f t="shared" si="7"/>
        <v>74.669415453006962</v>
      </c>
      <c r="L91">
        <v>361.22078478350102</v>
      </c>
      <c r="M91" s="5">
        <f>SUM($G$2:G91)</f>
        <v>5001.337746430373</v>
      </c>
      <c r="N91">
        <v>361.22078478350102</v>
      </c>
      <c r="O91" s="5">
        <f>SUM($I$2:I91)</f>
        <v>3580.3502833291186</v>
      </c>
      <c r="P91">
        <v>361.22078478350102</v>
      </c>
      <c r="Q91" s="5">
        <f>SUM($K$2:K91)</f>
        <v>6993.7719835179078</v>
      </c>
      <c r="R91">
        <v>-3.9348555071287997E-2</v>
      </c>
      <c r="S91">
        <v>-0.36182685803065301</v>
      </c>
      <c r="T91">
        <v>0.28725767233010702</v>
      </c>
      <c r="U91">
        <v>0</v>
      </c>
      <c r="V91">
        <v>0</v>
      </c>
      <c r="W91">
        <v>0</v>
      </c>
    </row>
    <row r="92" spans="1:23" x14ac:dyDescent="0.25">
      <c r="A92">
        <v>91</v>
      </c>
      <c r="B92">
        <v>4.2046926193909702</v>
      </c>
      <c r="C92" s="2">
        <f t="shared" si="4"/>
        <v>67.00000000000027</v>
      </c>
      <c r="D92">
        <v>365.42547740289098</v>
      </c>
      <c r="E92" s="4">
        <f>SUM($C$2:C92)</f>
        <v>5125.0000000000036</v>
      </c>
      <c r="F92">
        <v>4.0859859012572697</v>
      </c>
      <c r="G92" s="2">
        <f t="shared" si="5"/>
        <v>59.500570530723614</v>
      </c>
      <c r="H92">
        <v>3.7546821017863499</v>
      </c>
      <c r="I92" s="2">
        <f t="shared" si="6"/>
        <v>42.720636837528716</v>
      </c>
      <c r="J92">
        <v>4.4025945163709297</v>
      </c>
      <c r="K92" s="2">
        <f t="shared" si="7"/>
        <v>81.662468658270143</v>
      </c>
      <c r="L92">
        <v>365.42547740289098</v>
      </c>
      <c r="M92" s="5">
        <f>SUM($G$2:G92)</f>
        <v>5060.838316961097</v>
      </c>
      <c r="N92">
        <v>365.42547740289098</v>
      </c>
      <c r="O92" s="5">
        <f>SUM($I$2:I92)</f>
        <v>3623.0709201666473</v>
      </c>
      <c r="P92">
        <v>365.42547740289098</v>
      </c>
      <c r="Q92" s="5">
        <f>SUM($K$2:K92)</f>
        <v>7075.4344521761777</v>
      </c>
      <c r="R92">
        <v>0.118706718133693</v>
      </c>
      <c r="S92">
        <v>-0.197901896979961</v>
      </c>
      <c r="T92">
        <v>0.45001051760461203</v>
      </c>
      <c r="U92">
        <v>0</v>
      </c>
      <c r="V92">
        <v>0</v>
      </c>
      <c r="W92">
        <v>0</v>
      </c>
    </row>
    <row r="93" spans="1:23" x14ac:dyDescent="0.25">
      <c r="A93">
        <v>92</v>
      </c>
      <c r="B93">
        <v>4.06044301054642</v>
      </c>
      <c r="C93" s="2">
        <f t="shared" si="4"/>
        <v>58.000000000000036</v>
      </c>
      <c r="D93">
        <v>369.48592041343801</v>
      </c>
      <c r="E93" s="4">
        <f>SUM($C$2:C93)</f>
        <v>5183.0000000000036</v>
      </c>
      <c r="F93">
        <v>4.0686547770682502</v>
      </c>
      <c r="G93" s="2">
        <f t="shared" si="5"/>
        <v>58.478243382314105</v>
      </c>
      <c r="H93">
        <v>3.70098891900862</v>
      </c>
      <c r="I93" s="2">
        <f t="shared" si="6"/>
        <v>40.487323252656886</v>
      </c>
      <c r="J93">
        <v>4.3922276141357299</v>
      </c>
      <c r="K93" s="2">
        <f t="shared" si="7"/>
        <v>80.820254945912325</v>
      </c>
      <c r="L93">
        <v>369.48592041343801</v>
      </c>
      <c r="M93" s="5">
        <f>SUM($G$2:G93)</f>
        <v>5119.3165603434109</v>
      </c>
      <c r="N93">
        <v>369.48592041343801</v>
      </c>
      <c r="O93" s="5">
        <f>SUM($I$2:I93)</f>
        <v>3663.5582434193043</v>
      </c>
      <c r="P93">
        <v>369.48592041343801</v>
      </c>
      <c r="Q93" s="5">
        <f>SUM($K$2:K93)</f>
        <v>7156.2547071220897</v>
      </c>
      <c r="R93">
        <v>-8.2117665218319792E-3</v>
      </c>
      <c r="S93">
        <v>-0.331784603589308</v>
      </c>
      <c r="T93">
        <v>0.359454091537797</v>
      </c>
      <c r="U93">
        <v>0</v>
      </c>
      <c r="V93">
        <v>0</v>
      </c>
      <c r="W93">
        <v>0</v>
      </c>
    </row>
    <row r="94" spans="1:23" x14ac:dyDescent="0.25">
      <c r="A94">
        <v>93</v>
      </c>
      <c r="B94">
        <v>4.0775374439057197</v>
      </c>
      <c r="C94" s="2">
        <f t="shared" si="4"/>
        <v>59.000000000000014</v>
      </c>
      <c r="D94">
        <v>373.56345785734402</v>
      </c>
      <c r="E94" s="4">
        <f>SUM($C$2:C94)</f>
        <v>5242.0000000000036</v>
      </c>
      <c r="F94">
        <v>3.95039411224524</v>
      </c>
      <c r="G94" s="2">
        <f t="shared" si="5"/>
        <v>51.955839232808451</v>
      </c>
      <c r="H94">
        <v>3.6103665342080999</v>
      </c>
      <c r="I94" s="2">
        <f t="shared" si="6"/>
        <v>36.979604621166153</v>
      </c>
      <c r="J94">
        <v>4.2608939303564597</v>
      </c>
      <c r="K94" s="2">
        <f t="shared" si="7"/>
        <v>70.873310948994572</v>
      </c>
      <c r="L94">
        <v>373.56345785734402</v>
      </c>
      <c r="M94" s="5">
        <f>SUM($G$2:G94)</f>
        <v>5171.272399576219</v>
      </c>
      <c r="N94">
        <v>373.56345785734402</v>
      </c>
      <c r="O94" s="5">
        <f>SUM($I$2:I94)</f>
        <v>3700.5378480404706</v>
      </c>
      <c r="P94">
        <v>373.56345785734402</v>
      </c>
      <c r="Q94" s="5">
        <f>SUM($K$2:K94)</f>
        <v>7227.1280180710846</v>
      </c>
      <c r="R94">
        <v>0.127143331660483</v>
      </c>
      <c r="S94">
        <v>-0.18335648645074201</v>
      </c>
      <c r="T94">
        <v>0.46717090969761499</v>
      </c>
      <c r="U94">
        <v>0</v>
      </c>
      <c r="V94">
        <v>0</v>
      </c>
      <c r="W94">
        <v>0</v>
      </c>
    </row>
    <row r="95" spans="1:23" x14ac:dyDescent="0.25">
      <c r="A95">
        <v>94</v>
      </c>
      <c r="B95">
        <v>3.91202300542815</v>
      </c>
      <c r="C95" s="2">
        <f t="shared" si="4"/>
        <v>50.000000000000192</v>
      </c>
      <c r="D95">
        <v>377.47548086277197</v>
      </c>
      <c r="E95" s="4">
        <f>SUM($C$2:C95)</f>
        <v>5292.0000000000036</v>
      </c>
      <c r="F95">
        <v>3.9513758692993299</v>
      </c>
      <c r="G95" s="2">
        <f t="shared" si="5"/>
        <v>52.006872291410055</v>
      </c>
      <c r="H95">
        <v>3.6145439617030801</v>
      </c>
      <c r="I95" s="2">
        <f t="shared" si="6"/>
        <v>37.134407351735071</v>
      </c>
      <c r="J95">
        <v>4.2679671106338404</v>
      </c>
      <c r="K95" s="2">
        <f t="shared" si="7"/>
        <v>71.376387733181488</v>
      </c>
      <c r="L95">
        <v>377.47548086277197</v>
      </c>
      <c r="M95" s="5">
        <f>SUM($G$2:G95)</f>
        <v>5223.2792718676292</v>
      </c>
      <c r="N95">
        <v>377.47548086277197</v>
      </c>
      <c r="O95" s="5">
        <f>SUM($I$2:I95)</f>
        <v>3737.6722553922059</v>
      </c>
      <c r="P95">
        <v>377.47548086277197</v>
      </c>
      <c r="Q95" s="5">
        <f>SUM($K$2:K95)</f>
        <v>7298.5044058042658</v>
      </c>
      <c r="R95">
        <v>-3.9352863871181802E-2</v>
      </c>
      <c r="S95">
        <v>-0.35594410520569297</v>
      </c>
      <c r="T95">
        <v>0.29747904372506101</v>
      </c>
      <c r="U95">
        <v>0</v>
      </c>
      <c r="V95">
        <v>0</v>
      </c>
      <c r="W95">
        <v>0</v>
      </c>
    </row>
    <row r="96" spans="1:23" x14ac:dyDescent="0.25">
      <c r="A96">
        <v>95</v>
      </c>
      <c r="B96">
        <v>4.1743872698956404</v>
      </c>
      <c r="C96" s="2">
        <f t="shared" si="4"/>
        <v>65.000000000000213</v>
      </c>
      <c r="D96">
        <v>381.649868132667</v>
      </c>
      <c r="E96" s="4">
        <f>SUM($C$2:C96)</f>
        <v>5357.0000000000036</v>
      </c>
      <c r="F96">
        <v>4.0200546009746496</v>
      </c>
      <c r="G96" s="2">
        <f t="shared" si="5"/>
        <v>55.704147244494251</v>
      </c>
      <c r="H96">
        <v>3.6710166962330302</v>
      </c>
      <c r="I96" s="2">
        <f t="shared" si="6"/>
        <v>39.291833418791747</v>
      </c>
      <c r="J96">
        <v>4.3271312228224899</v>
      </c>
      <c r="K96" s="2">
        <f t="shared" si="7"/>
        <v>75.726731540769876</v>
      </c>
      <c r="L96">
        <v>381.649868132667</v>
      </c>
      <c r="M96" s="5">
        <f>SUM($G$2:G96)</f>
        <v>5278.9834191121236</v>
      </c>
      <c r="N96">
        <v>381.649868132667</v>
      </c>
      <c r="O96" s="5">
        <f>SUM($I$2:I96)</f>
        <v>3776.9640888109975</v>
      </c>
      <c r="P96">
        <v>381.649868132667</v>
      </c>
      <c r="Q96" s="5">
        <f>SUM($K$2:K96)</f>
        <v>7374.2311373450357</v>
      </c>
      <c r="R96">
        <v>0.15433266892098199</v>
      </c>
      <c r="S96">
        <v>-0.152743952926853</v>
      </c>
      <c r="T96">
        <v>0.50337057366260296</v>
      </c>
      <c r="U96">
        <v>0</v>
      </c>
      <c r="V96">
        <v>0</v>
      </c>
      <c r="W96">
        <v>0</v>
      </c>
    </row>
    <row r="97" spans="1:23" x14ac:dyDescent="0.25">
      <c r="A97">
        <v>96</v>
      </c>
      <c r="B97">
        <v>3.7135720667043102</v>
      </c>
      <c r="C97" s="2">
        <f t="shared" si="4"/>
        <v>41.000000000000099</v>
      </c>
      <c r="D97">
        <v>385.36344019937201</v>
      </c>
      <c r="E97" s="4">
        <f>SUM($C$2:C97)</f>
        <v>5398.0000000000036</v>
      </c>
      <c r="F97">
        <v>3.98552152982578</v>
      </c>
      <c r="G97" s="2">
        <f t="shared" si="5"/>
        <v>53.813347426433218</v>
      </c>
      <c r="H97">
        <v>3.64567414518018</v>
      </c>
      <c r="I97" s="2">
        <f t="shared" si="6"/>
        <v>38.30858969953384</v>
      </c>
      <c r="J97">
        <v>4.3248097067427196</v>
      </c>
      <c r="K97" s="2">
        <f t="shared" si="7"/>
        <v>75.551134620230869</v>
      </c>
      <c r="L97">
        <v>385.36344019937201</v>
      </c>
      <c r="M97" s="5">
        <f>SUM($G$2:G97)</f>
        <v>5332.7967665385568</v>
      </c>
      <c r="N97">
        <v>385.36344019937201</v>
      </c>
      <c r="O97" s="5">
        <f>SUM($I$2:I97)</f>
        <v>3815.2726785105315</v>
      </c>
      <c r="P97">
        <v>385.36344019937201</v>
      </c>
      <c r="Q97" s="5">
        <f>SUM($K$2:K97)</f>
        <v>7449.7822719652668</v>
      </c>
      <c r="R97">
        <v>-0.271949463121473</v>
      </c>
      <c r="S97">
        <v>-0.61123764003841496</v>
      </c>
      <c r="T97">
        <v>6.7897921524129295E-2</v>
      </c>
      <c r="U97">
        <v>0</v>
      </c>
      <c r="V97">
        <v>0</v>
      </c>
      <c r="W97">
        <v>0</v>
      </c>
    </row>
    <row r="98" spans="1:23" x14ac:dyDescent="0.25">
      <c r="A98">
        <v>97</v>
      </c>
      <c r="B98">
        <v>3.7135720667043102</v>
      </c>
      <c r="C98" s="2">
        <f t="shared" si="4"/>
        <v>41.000000000000099</v>
      </c>
      <c r="D98">
        <v>389.077012266076</v>
      </c>
      <c r="E98" s="4">
        <f>SUM($C$2:C98)</f>
        <v>5439.0000000000036</v>
      </c>
      <c r="F98">
        <v>3.99625934742518</v>
      </c>
      <c r="G98" s="2">
        <f t="shared" si="5"/>
        <v>54.394298828607546</v>
      </c>
      <c r="H98">
        <v>3.6801374637344799</v>
      </c>
      <c r="I98" s="2">
        <f t="shared" si="6"/>
        <v>39.651844388562289</v>
      </c>
      <c r="J98">
        <v>4.3387423937829599</v>
      </c>
      <c r="K98" s="2">
        <f t="shared" si="7"/>
        <v>76.611132093811179</v>
      </c>
      <c r="L98">
        <v>389.077012266076</v>
      </c>
      <c r="M98" s="5">
        <f>SUM($G$2:G98)</f>
        <v>5387.1910653671639</v>
      </c>
      <c r="N98">
        <v>389.077012266076</v>
      </c>
      <c r="O98" s="5">
        <f>SUM($I$2:I98)</f>
        <v>3854.924522899094</v>
      </c>
      <c r="P98">
        <v>389.077012266076</v>
      </c>
      <c r="Q98" s="5">
        <f>SUM($K$2:K98)</f>
        <v>7526.3934040590775</v>
      </c>
      <c r="R98">
        <v>-0.28268728072087401</v>
      </c>
      <c r="S98">
        <v>-0.62517032707865405</v>
      </c>
      <c r="T98">
        <v>3.3434602969832E-2</v>
      </c>
      <c r="U98">
        <v>0</v>
      </c>
      <c r="V98">
        <v>0</v>
      </c>
      <c r="W98">
        <v>0</v>
      </c>
    </row>
    <row r="99" spans="1:23" x14ac:dyDescent="0.25">
      <c r="A99">
        <v>98</v>
      </c>
      <c r="B99">
        <v>3.89182029811063</v>
      </c>
      <c r="C99" s="2">
        <f t="shared" si="4"/>
        <v>49.000000000000163</v>
      </c>
      <c r="D99">
        <v>392.96883256418698</v>
      </c>
      <c r="E99" s="4">
        <f>SUM($C$2:C99)</f>
        <v>5488.0000000000036</v>
      </c>
      <c r="F99">
        <v>3.9266024608311101</v>
      </c>
      <c r="G99" s="2">
        <f t="shared" si="5"/>
        <v>50.734312702687127</v>
      </c>
      <c r="H99">
        <v>3.59024006124557</v>
      </c>
      <c r="I99" s="2">
        <f t="shared" si="6"/>
        <v>36.242775368033065</v>
      </c>
      <c r="J99">
        <v>4.2917742343518999</v>
      </c>
      <c r="K99" s="2">
        <f t="shared" si="7"/>
        <v>73.096043028380976</v>
      </c>
      <c r="L99">
        <v>392.96883256418698</v>
      </c>
      <c r="M99" s="5">
        <f>SUM($G$2:G99)</f>
        <v>5437.9253780698509</v>
      </c>
      <c r="N99">
        <v>392.96883256418698</v>
      </c>
      <c r="O99" s="5">
        <f>SUM($I$2:I99)</f>
        <v>3891.1672982671271</v>
      </c>
      <c r="P99">
        <v>392.96883256418698</v>
      </c>
      <c r="Q99" s="5">
        <f>SUM($K$2:K99)</f>
        <v>7599.4894470874588</v>
      </c>
      <c r="R99">
        <v>-3.47821627204827E-2</v>
      </c>
      <c r="S99">
        <v>-0.39995393624127401</v>
      </c>
      <c r="T99">
        <v>0.30158023686505703</v>
      </c>
      <c r="U99">
        <v>0</v>
      </c>
      <c r="V99">
        <v>0</v>
      </c>
      <c r="W99">
        <v>0</v>
      </c>
    </row>
    <row r="100" spans="1:23" x14ac:dyDescent="0.25">
      <c r="A100">
        <v>99</v>
      </c>
      <c r="B100">
        <v>3.8712010109078898</v>
      </c>
      <c r="C100" s="2">
        <f t="shared" si="4"/>
        <v>47.999999999999943</v>
      </c>
      <c r="D100">
        <v>396.84003357509499</v>
      </c>
      <c r="E100" s="4">
        <f>SUM($C$2:C100)</f>
        <v>5536.0000000000036</v>
      </c>
      <c r="F100">
        <v>4.0241295897587497</v>
      </c>
      <c r="G100" s="2">
        <f t="shared" si="5"/>
        <v>55.931604147153507</v>
      </c>
      <c r="H100">
        <v>3.70179838290642</v>
      </c>
      <c r="I100" s="2">
        <f t="shared" si="6"/>
        <v>40.520109547019068</v>
      </c>
      <c r="J100">
        <v>4.3425652922069498</v>
      </c>
      <c r="K100" s="2">
        <f t="shared" si="7"/>
        <v>76.904569202712366</v>
      </c>
      <c r="L100">
        <v>396.84003357509499</v>
      </c>
      <c r="M100" s="5">
        <f>SUM($G$2:G100)</f>
        <v>5493.8569822170048</v>
      </c>
      <c r="N100">
        <v>396.84003357509499</v>
      </c>
      <c r="O100" s="5">
        <f>SUM($I$2:I100)</f>
        <v>3931.6874078141464</v>
      </c>
      <c r="P100">
        <v>396.84003357509499</v>
      </c>
      <c r="Q100" s="5">
        <f>SUM($K$2:K100)</f>
        <v>7676.3940162901708</v>
      </c>
      <c r="R100">
        <v>-0.152928578850859</v>
      </c>
      <c r="S100">
        <v>-0.471364281299056</v>
      </c>
      <c r="T100">
        <v>0.16940262800147601</v>
      </c>
      <c r="U100">
        <v>0</v>
      </c>
      <c r="V100">
        <v>0</v>
      </c>
      <c r="W100">
        <v>0</v>
      </c>
    </row>
    <row r="101" spans="1:23" x14ac:dyDescent="0.25">
      <c r="A101">
        <v>100</v>
      </c>
      <c r="B101">
        <v>4.0253516907351496</v>
      </c>
      <c r="C101" s="2">
        <f t="shared" si="4"/>
        <v>56.000000000000021</v>
      </c>
      <c r="D101">
        <v>400.86538526583001</v>
      </c>
      <c r="E101" s="4">
        <f>SUM($C$2:C101)</f>
        <v>5592.0000000000036</v>
      </c>
      <c r="F101">
        <v>4.0673609498277097</v>
      </c>
      <c r="G101" s="2">
        <f t="shared" si="5"/>
        <v>58.402631562910713</v>
      </c>
      <c r="H101">
        <v>3.7152860610245102</v>
      </c>
      <c r="I101" s="2">
        <f t="shared" si="6"/>
        <v>41.070334025970013</v>
      </c>
      <c r="J101">
        <v>4.3832803614878397</v>
      </c>
      <c r="K101" s="2">
        <f t="shared" si="7"/>
        <v>80.10036104463714</v>
      </c>
      <c r="L101">
        <v>400.86538526583001</v>
      </c>
      <c r="M101" s="5">
        <f>SUM($G$2:G101)</f>
        <v>5552.2596137799155</v>
      </c>
      <c r="N101">
        <v>400.86538526583001</v>
      </c>
      <c r="O101" s="5">
        <f>SUM($I$2:I101)</f>
        <v>3972.7577418401165</v>
      </c>
      <c r="P101">
        <v>400.86538526583001</v>
      </c>
      <c r="Q101" s="5">
        <f>SUM($K$2:K101)</f>
        <v>7756.4943773348077</v>
      </c>
      <c r="R101">
        <v>-4.2009259092561799E-2</v>
      </c>
      <c r="S101">
        <v>-0.35792867075269102</v>
      </c>
      <c r="T101">
        <v>0.310065629710639</v>
      </c>
      <c r="U101">
        <v>0</v>
      </c>
      <c r="V101">
        <v>0</v>
      </c>
      <c r="W101">
        <v>0</v>
      </c>
    </row>
    <row r="102" spans="1:23" x14ac:dyDescent="0.25">
      <c r="A102">
        <v>101</v>
      </c>
      <c r="B102">
        <v>4.0073331852324703</v>
      </c>
      <c r="C102" s="2">
        <f t="shared" si="4"/>
        <v>54.999999999999964</v>
      </c>
      <c r="D102">
        <v>404.87271845106198</v>
      </c>
      <c r="E102" s="4">
        <f>SUM($C$2:C102)</f>
        <v>5647.0000000000036</v>
      </c>
      <c r="F102">
        <v>4.1172600434600604</v>
      </c>
      <c r="G102" s="2">
        <f t="shared" si="5"/>
        <v>61.390803478845996</v>
      </c>
      <c r="H102">
        <v>3.8045517574682202</v>
      </c>
      <c r="I102" s="2">
        <f t="shared" si="6"/>
        <v>44.905117217709005</v>
      </c>
      <c r="J102">
        <v>4.4319107369739799</v>
      </c>
      <c r="K102" s="2">
        <f t="shared" si="7"/>
        <v>84.091941082735218</v>
      </c>
      <c r="L102">
        <v>404.87271845106198</v>
      </c>
      <c r="M102" s="5">
        <f>SUM($G$2:G102)</f>
        <v>5613.6504172587611</v>
      </c>
      <c r="N102">
        <v>404.87271845106198</v>
      </c>
      <c r="O102" s="5">
        <f>SUM($I$2:I102)</f>
        <v>4017.6628590578257</v>
      </c>
      <c r="P102">
        <v>404.87271845106198</v>
      </c>
      <c r="Q102" s="5">
        <f>SUM($K$2:K102)</f>
        <v>7840.5863184175432</v>
      </c>
      <c r="R102">
        <v>-0.109926858227584</v>
      </c>
      <c r="S102">
        <v>-0.42457755174150802</v>
      </c>
      <c r="T102">
        <v>0.20278142776425401</v>
      </c>
      <c r="U102">
        <v>0</v>
      </c>
      <c r="V102">
        <v>0</v>
      </c>
      <c r="W102">
        <v>0</v>
      </c>
    </row>
    <row r="103" spans="1:23" x14ac:dyDescent="0.25">
      <c r="A103">
        <v>102</v>
      </c>
      <c r="B103">
        <v>4.1588830833596697</v>
      </c>
      <c r="C103" s="2">
        <f t="shared" si="4"/>
        <v>63.999999999999865</v>
      </c>
      <c r="D103">
        <v>409.03160153442201</v>
      </c>
      <c r="E103" s="4">
        <f>SUM($C$2:C103)</f>
        <v>5711.0000000000036</v>
      </c>
      <c r="F103">
        <v>3.9561171899966001</v>
      </c>
      <c r="G103" s="2">
        <f t="shared" si="5"/>
        <v>52.254039036780313</v>
      </c>
      <c r="H103">
        <v>3.61752050366754</v>
      </c>
      <c r="I103" s="2">
        <f t="shared" si="6"/>
        <v>37.24510413862933</v>
      </c>
      <c r="J103">
        <v>4.2824363350956203</v>
      </c>
      <c r="K103" s="2">
        <f t="shared" si="7"/>
        <v>72.416656500687424</v>
      </c>
      <c r="L103">
        <v>409.03160153442201</v>
      </c>
      <c r="M103" s="5">
        <f>SUM($G$2:G103)</f>
        <v>5665.9044562955414</v>
      </c>
      <c r="N103">
        <v>409.03160153442201</v>
      </c>
      <c r="O103" s="5">
        <f>SUM($I$2:I103)</f>
        <v>4054.9079631964551</v>
      </c>
      <c r="P103">
        <v>409.03160153442201</v>
      </c>
      <c r="Q103" s="5">
        <f>SUM($K$2:K103)</f>
        <v>7913.0029749182304</v>
      </c>
      <c r="R103">
        <v>0.20276589336306899</v>
      </c>
      <c r="S103">
        <v>-0.123553251735944</v>
      </c>
      <c r="T103">
        <v>0.54136257969213497</v>
      </c>
      <c r="U103">
        <v>0</v>
      </c>
      <c r="V103">
        <v>0</v>
      </c>
      <c r="W103">
        <v>0</v>
      </c>
    </row>
    <row r="104" spans="1:23" x14ac:dyDescent="0.25">
      <c r="A104">
        <v>103</v>
      </c>
      <c r="B104">
        <v>4.3174881135363101</v>
      </c>
      <c r="C104" s="2">
        <f t="shared" si="4"/>
        <v>74.999999999999972</v>
      </c>
      <c r="D104">
        <v>413.34908964795801</v>
      </c>
      <c r="E104" s="4">
        <f>SUM($C$2:C104)</f>
        <v>5786.0000000000036</v>
      </c>
      <c r="F104">
        <v>3.9952962790959199</v>
      </c>
      <c r="G104" s="2">
        <f t="shared" si="5"/>
        <v>54.341938619390021</v>
      </c>
      <c r="H104">
        <v>3.68607082697998</v>
      </c>
      <c r="I104" s="2">
        <f t="shared" si="6"/>
        <v>39.887812534769381</v>
      </c>
      <c r="J104">
        <v>4.2926614256117004</v>
      </c>
      <c r="K104" s="2">
        <f t="shared" si="7"/>
        <v>73.16092197464323</v>
      </c>
      <c r="L104">
        <v>413.34908964795801</v>
      </c>
      <c r="M104" s="5">
        <f>SUM($G$2:G104)</f>
        <v>5720.2463949149314</v>
      </c>
      <c r="N104">
        <v>413.34908964795801</v>
      </c>
      <c r="O104" s="5">
        <f>SUM($I$2:I104)</f>
        <v>4094.7957757312242</v>
      </c>
      <c r="P104">
        <v>413.34908964795801</v>
      </c>
      <c r="Q104" s="5">
        <f>SUM($K$2:K104)</f>
        <v>7986.1638968928737</v>
      </c>
      <c r="R104">
        <v>0.32219183444039401</v>
      </c>
      <c r="S104">
        <v>2.4826687924605299E-2</v>
      </c>
      <c r="T104">
        <v>0.631417286556333</v>
      </c>
      <c r="U104">
        <v>0</v>
      </c>
      <c r="V104">
        <v>0</v>
      </c>
      <c r="W104">
        <v>0</v>
      </c>
    </row>
    <row r="105" spans="1:23" x14ac:dyDescent="0.25">
      <c r="A105">
        <v>104</v>
      </c>
      <c r="B105">
        <v>4.0775374439057197</v>
      </c>
      <c r="C105" s="2">
        <f t="shared" si="4"/>
        <v>59.000000000000014</v>
      </c>
      <c r="D105">
        <v>417.42662709186402</v>
      </c>
      <c r="E105" s="4">
        <f>SUM($C$2:C105)</f>
        <v>5845.0000000000036</v>
      </c>
      <c r="F105">
        <v>4.0367978556436697</v>
      </c>
      <c r="G105" s="2">
        <f t="shared" si="5"/>
        <v>56.644667682785247</v>
      </c>
      <c r="H105">
        <v>3.7174208487277101</v>
      </c>
      <c r="I105" s="2">
        <f t="shared" si="6"/>
        <v>41.158104121942735</v>
      </c>
      <c r="J105">
        <v>4.3393878726313098</v>
      </c>
      <c r="K105" s="2">
        <f t="shared" si="7"/>
        <v>76.660598922304118</v>
      </c>
      <c r="L105">
        <v>417.42662709186402</v>
      </c>
      <c r="M105" s="5">
        <f>SUM($G$2:G105)</f>
        <v>5776.8910625977169</v>
      </c>
      <c r="N105">
        <v>417.42662709186402</v>
      </c>
      <c r="O105" s="5">
        <f>SUM($I$2:I105)</f>
        <v>4135.9538798531667</v>
      </c>
      <c r="P105">
        <v>417.42662709186402</v>
      </c>
      <c r="Q105" s="5">
        <f>SUM($K$2:K105)</f>
        <v>8062.8244958151781</v>
      </c>
      <c r="R105">
        <v>4.0739588262050902E-2</v>
      </c>
      <c r="S105">
        <v>-0.261850428725587</v>
      </c>
      <c r="T105">
        <v>0.36011659517801098</v>
      </c>
      <c r="U105">
        <v>0</v>
      </c>
      <c r="V105">
        <v>0</v>
      </c>
      <c r="W105">
        <v>0</v>
      </c>
    </row>
    <row r="106" spans="1:23" x14ac:dyDescent="0.25">
      <c r="A106">
        <v>105</v>
      </c>
      <c r="B106">
        <v>3.7612001156935602</v>
      </c>
      <c r="C106" s="2">
        <f t="shared" si="4"/>
        <v>42.999999999999901</v>
      </c>
      <c r="D106">
        <v>421.18782720755701</v>
      </c>
      <c r="E106" s="4">
        <f>SUM($C$2:C106)</f>
        <v>5888.0000000000036</v>
      </c>
      <c r="F106">
        <v>4.0846295488053501</v>
      </c>
      <c r="G106" s="2">
        <f t="shared" si="5"/>
        <v>59.419921492618059</v>
      </c>
      <c r="H106">
        <v>3.7430474614959501</v>
      </c>
      <c r="I106" s="2">
        <f t="shared" si="6"/>
        <v>42.226477850279437</v>
      </c>
      <c r="J106">
        <v>4.4044783294806802</v>
      </c>
      <c r="K106" s="2">
        <f t="shared" si="7"/>
        <v>81.816450478251824</v>
      </c>
      <c r="L106">
        <v>421.18782720755701</v>
      </c>
      <c r="M106" s="5">
        <f>SUM($G$2:G106)</f>
        <v>5836.3109840903353</v>
      </c>
      <c r="N106">
        <v>421.18782720755701</v>
      </c>
      <c r="O106" s="5">
        <f>SUM($I$2:I106)</f>
        <v>4178.1803577034461</v>
      </c>
      <c r="P106">
        <v>421.18782720755701</v>
      </c>
      <c r="Q106" s="5">
        <f>SUM($K$2:K106)</f>
        <v>8144.6409462934298</v>
      </c>
      <c r="R106">
        <v>-0.32342943311179201</v>
      </c>
      <c r="S106">
        <v>-0.64327821378711403</v>
      </c>
      <c r="T106">
        <v>1.81526541976131E-2</v>
      </c>
      <c r="U106">
        <v>0</v>
      </c>
      <c r="V106">
        <v>0</v>
      </c>
      <c r="W106">
        <v>0</v>
      </c>
    </row>
    <row r="107" spans="1:23" x14ac:dyDescent="0.25">
      <c r="A107">
        <v>106</v>
      </c>
      <c r="B107">
        <v>3.4339872044851498</v>
      </c>
      <c r="C107" s="2">
        <f t="shared" si="4"/>
        <v>31.00000000000011</v>
      </c>
      <c r="D107">
        <v>424.62181441204302</v>
      </c>
      <c r="E107" s="4">
        <f>SUM($C$2:C107)</f>
        <v>5919.0000000000036</v>
      </c>
      <c r="F107">
        <v>3.5572010207002198</v>
      </c>
      <c r="G107" s="2">
        <f t="shared" si="5"/>
        <v>35.064913695019563</v>
      </c>
      <c r="H107">
        <v>3.18509041427418</v>
      </c>
      <c r="I107" s="2">
        <f t="shared" si="6"/>
        <v>24.169473572468849</v>
      </c>
      <c r="J107">
        <v>3.9239352683900202</v>
      </c>
      <c r="K107" s="2">
        <f t="shared" si="7"/>
        <v>50.599174826816416</v>
      </c>
      <c r="L107">
        <v>424.62181441204302</v>
      </c>
      <c r="M107" s="5">
        <f>SUM($G$2:G107)</f>
        <v>5871.3758977853549</v>
      </c>
      <c r="N107">
        <v>424.62181441204302</v>
      </c>
      <c r="O107" s="5">
        <f>SUM($I$2:I107)</f>
        <v>4202.3498312759148</v>
      </c>
      <c r="P107">
        <v>424.62181441204302</v>
      </c>
      <c r="Q107" s="5">
        <f>SUM($K$2:K107)</f>
        <v>8195.2401211202468</v>
      </c>
      <c r="R107">
        <v>-0.123213816215076</v>
      </c>
      <c r="S107">
        <v>-0.489948063904869</v>
      </c>
      <c r="T107">
        <v>0.248896790210966</v>
      </c>
      <c r="U107">
        <v>0</v>
      </c>
      <c r="V107">
        <v>0</v>
      </c>
      <c r="W107">
        <v>0</v>
      </c>
    </row>
    <row r="108" spans="1:23" x14ac:dyDescent="0.25">
      <c r="A108">
        <v>107</v>
      </c>
      <c r="B108">
        <v>4.0943445622221004</v>
      </c>
      <c r="C108" s="2">
        <f t="shared" si="4"/>
        <v>59.999999999999986</v>
      </c>
      <c r="D108">
        <v>428.716158974265</v>
      </c>
      <c r="E108" s="4">
        <f>SUM($C$2:C108)</f>
        <v>5979.0000000000036</v>
      </c>
      <c r="F108">
        <v>4.1186353720653797</v>
      </c>
      <c r="G108" s="2">
        <f t="shared" si="5"/>
        <v>61.475294094836478</v>
      </c>
      <c r="H108">
        <v>3.7729448254844802</v>
      </c>
      <c r="I108" s="2">
        <f t="shared" si="6"/>
        <v>43.507999836970143</v>
      </c>
      <c r="J108">
        <v>4.43915091957569</v>
      </c>
      <c r="K108" s="2">
        <f t="shared" si="7"/>
        <v>84.702991480453719</v>
      </c>
      <c r="L108">
        <v>428.716158974265</v>
      </c>
      <c r="M108" s="5">
        <f>SUM($G$2:G108)</f>
        <v>5932.8511918801914</v>
      </c>
      <c r="N108">
        <v>428.716158974265</v>
      </c>
      <c r="O108" s="5">
        <f>SUM($I$2:I108)</f>
        <v>4245.8578311128849</v>
      </c>
      <c r="P108">
        <v>428.716158974265</v>
      </c>
      <c r="Q108" s="5">
        <f>SUM($K$2:K108)</f>
        <v>8279.9431126007003</v>
      </c>
      <c r="R108">
        <v>-2.4290809843281001E-2</v>
      </c>
      <c r="S108">
        <v>-0.34480635735359</v>
      </c>
      <c r="T108">
        <v>0.32139973673762401</v>
      </c>
      <c r="U108">
        <v>0</v>
      </c>
      <c r="V108">
        <v>0</v>
      </c>
      <c r="W108">
        <v>0</v>
      </c>
    </row>
    <row r="109" spans="1:23" x14ac:dyDescent="0.25">
      <c r="A109">
        <v>108</v>
      </c>
      <c r="B109">
        <v>4.3040650932041702</v>
      </c>
      <c r="C109" s="2">
        <f t="shared" si="4"/>
        <v>74.000000000000028</v>
      </c>
      <c r="D109">
        <v>433.02022406746897</v>
      </c>
      <c r="E109" s="4">
        <f>SUM($C$2:C109)</f>
        <v>6053.0000000000036</v>
      </c>
      <c r="F109">
        <v>4.1249104611053298</v>
      </c>
      <c r="G109" s="2">
        <f t="shared" si="5"/>
        <v>61.862269923108258</v>
      </c>
      <c r="H109">
        <v>3.7933387516593799</v>
      </c>
      <c r="I109" s="2">
        <f t="shared" si="6"/>
        <v>44.404408349453064</v>
      </c>
      <c r="J109">
        <v>4.4668447860513902</v>
      </c>
      <c r="K109" s="2">
        <f t="shared" si="7"/>
        <v>87.081528239983612</v>
      </c>
      <c r="L109">
        <v>433.02022406746897</v>
      </c>
      <c r="M109" s="5">
        <f>SUM($G$2:G109)</f>
        <v>5994.7134618032997</v>
      </c>
      <c r="N109">
        <v>433.02022406746897</v>
      </c>
      <c r="O109" s="5">
        <f>SUM($I$2:I109)</f>
        <v>4290.2622394623377</v>
      </c>
      <c r="P109">
        <v>433.02022406746897</v>
      </c>
      <c r="Q109" s="5">
        <f>SUM($K$2:K109)</f>
        <v>8367.0246408406838</v>
      </c>
      <c r="R109">
        <v>0.179154632098839</v>
      </c>
      <c r="S109">
        <v>-0.16277969284721699</v>
      </c>
      <c r="T109">
        <v>0.51072634154479302</v>
      </c>
      <c r="U109">
        <v>0</v>
      </c>
      <c r="V109">
        <v>0</v>
      </c>
      <c r="W109">
        <v>0</v>
      </c>
    </row>
    <row r="110" spans="1:23" x14ac:dyDescent="0.25">
      <c r="A110">
        <v>109</v>
      </c>
      <c r="B110">
        <v>3.91202300542815</v>
      </c>
      <c r="C110" s="2">
        <f t="shared" si="4"/>
        <v>50.000000000000192</v>
      </c>
      <c r="D110">
        <v>436.93224707289698</v>
      </c>
      <c r="E110" s="4">
        <f>SUM($C$2:C110)</f>
        <v>6103.0000000000036</v>
      </c>
      <c r="F110">
        <v>4.1702362546748697</v>
      </c>
      <c r="G110" s="2">
        <f t="shared" si="5"/>
        <v>64.730743241729584</v>
      </c>
      <c r="H110">
        <v>3.8384682957599199</v>
      </c>
      <c r="I110" s="2">
        <f t="shared" si="6"/>
        <v>46.454265722587081</v>
      </c>
      <c r="J110">
        <v>4.47762905236298</v>
      </c>
      <c r="K110" s="2">
        <f t="shared" si="7"/>
        <v>88.025720691957332</v>
      </c>
      <c r="L110">
        <v>436.93224707289698</v>
      </c>
      <c r="M110" s="5">
        <f>SUM($G$2:G110)</f>
        <v>6059.4442050450289</v>
      </c>
      <c r="N110">
        <v>436.93224707289698</v>
      </c>
      <c r="O110" s="5">
        <f>SUM($I$2:I110)</f>
        <v>4336.7165051849252</v>
      </c>
      <c r="P110">
        <v>436.93224707289698</v>
      </c>
      <c r="Q110" s="5">
        <f>SUM($K$2:K110)</f>
        <v>8455.0503615326415</v>
      </c>
      <c r="R110">
        <v>-0.25821324924672501</v>
      </c>
      <c r="S110">
        <v>-0.56560604693482996</v>
      </c>
      <c r="T110">
        <v>7.3554709668227899E-2</v>
      </c>
      <c r="U110">
        <v>0</v>
      </c>
      <c r="V110">
        <v>0</v>
      </c>
      <c r="W110">
        <v>0</v>
      </c>
    </row>
    <row r="111" spans="1:23" x14ac:dyDescent="0.25">
      <c r="A111">
        <v>110</v>
      </c>
      <c r="B111">
        <v>4.4308167988433098</v>
      </c>
      <c r="C111" s="2">
        <f t="shared" si="4"/>
        <v>83.999999999999687</v>
      </c>
      <c r="D111">
        <v>441.36306387174</v>
      </c>
      <c r="E111" s="4">
        <f>SUM($C$2:C111)</f>
        <v>6187.0000000000036</v>
      </c>
      <c r="F111">
        <v>4.2326376351647799</v>
      </c>
      <c r="G111" s="2">
        <f t="shared" si="5"/>
        <v>68.898722409147126</v>
      </c>
      <c r="H111">
        <v>3.8916631499184602</v>
      </c>
      <c r="I111" s="2">
        <f t="shared" si="6"/>
        <v>48.992300343593236</v>
      </c>
      <c r="J111">
        <v>4.5814541939619202</v>
      </c>
      <c r="K111" s="2">
        <f t="shared" si="7"/>
        <v>97.656302206180442</v>
      </c>
      <c r="L111">
        <v>441.36306387174</v>
      </c>
      <c r="M111" s="5">
        <f>SUM($G$2:G111)</f>
        <v>6128.3429274541759</v>
      </c>
      <c r="N111">
        <v>441.36306387174</v>
      </c>
      <c r="O111" s="5">
        <f>SUM($I$2:I111)</f>
        <v>4385.7088055285185</v>
      </c>
      <c r="P111">
        <v>441.36306387174</v>
      </c>
      <c r="Q111" s="5">
        <f>SUM($K$2:K111)</f>
        <v>8552.7066637388216</v>
      </c>
      <c r="R111">
        <v>0.198179163678534</v>
      </c>
      <c r="S111">
        <v>-0.15063739511860799</v>
      </c>
      <c r="T111">
        <v>0.53915364892484896</v>
      </c>
      <c r="U111">
        <v>0</v>
      </c>
      <c r="V111">
        <v>0</v>
      </c>
      <c r="W111">
        <v>0</v>
      </c>
    </row>
    <row r="112" spans="1:23" x14ac:dyDescent="0.25">
      <c r="A112">
        <v>111</v>
      </c>
      <c r="B112">
        <v>3.6888794541139398</v>
      </c>
      <c r="C112" s="2">
        <f t="shared" si="4"/>
        <v>40.000000000000142</v>
      </c>
      <c r="D112">
        <v>445.05194332585398</v>
      </c>
      <c r="E112" s="4">
        <f>SUM($C$2:C112)</f>
        <v>6227.0000000000036</v>
      </c>
      <c r="F112">
        <v>4.0304541170936696</v>
      </c>
      <c r="G112" s="2">
        <f t="shared" si="5"/>
        <v>56.286466090637056</v>
      </c>
      <c r="H112">
        <v>3.7210098599595902</v>
      </c>
      <c r="I112" s="2">
        <f t="shared" si="6"/>
        <v>41.306086416130611</v>
      </c>
      <c r="J112">
        <v>4.33428906048439</v>
      </c>
      <c r="K112" s="2">
        <f t="shared" si="7"/>
        <v>76.270715744548056</v>
      </c>
      <c r="L112">
        <v>445.05194332585398</v>
      </c>
      <c r="M112" s="5">
        <f>SUM($G$2:G112)</f>
        <v>6184.629393544813</v>
      </c>
      <c r="N112">
        <v>445.05194332585398</v>
      </c>
      <c r="O112" s="5">
        <f>SUM($I$2:I112)</f>
        <v>4427.0148919446492</v>
      </c>
      <c r="P112">
        <v>445.05194332585398</v>
      </c>
      <c r="Q112" s="5">
        <f>SUM($K$2:K112)</f>
        <v>8628.9773794833691</v>
      </c>
      <c r="R112">
        <v>-0.34157466297973099</v>
      </c>
      <c r="S112">
        <v>-0.64540960637045497</v>
      </c>
      <c r="T112">
        <v>-3.2130405845653097E-2</v>
      </c>
      <c r="U112">
        <v>0</v>
      </c>
      <c r="V112">
        <v>0</v>
      </c>
      <c r="W112">
        <v>0</v>
      </c>
    </row>
    <row r="113" spans="1:23" x14ac:dyDescent="0.25">
      <c r="A113">
        <v>112</v>
      </c>
      <c r="B113">
        <v>4.0943445622221004</v>
      </c>
      <c r="C113" s="2">
        <f t="shared" si="4"/>
        <v>59.999999999999986</v>
      </c>
      <c r="D113">
        <v>449.14628788807602</v>
      </c>
      <c r="E113" s="4">
        <f>SUM($C$2:C113)</f>
        <v>6287.0000000000036</v>
      </c>
      <c r="F113">
        <v>4.06921773940054</v>
      </c>
      <c r="G113" s="2">
        <f t="shared" si="5"/>
        <v>58.511173698991051</v>
      </c>
      <c r="H113">
        <v>3.7422641042032598</v>
      </c>
      <c r="I113" s="2">
        <f t="shared" si="6"/>
        <v>42.193412383638893</v>
      </c>
      <c r="J113">
        <v>4.41538449811212</v>
      </c>
      <c r="K113" s="2">
        <f t="shared" si="7"/>
        <v>82.713638030418622</v>
      </c>
      <c r="L113">
        <v>449.14628788807602</v>
      </c>
      <c r="M113" s="5">
        <f>SUM($G$2:G113)</f>
        <v>6243.1405672438041</v>
      </c>
      <c r="N113">
        <v>449.14628788807602</v>
      </c>
      <c r="O113" s="5">
        <f>SUM($I$2:I113)</f>
        <v>4469.2083043282882</v>
      </c>
      <c r="P113">
        <v>449.14628788807602</v>
      </c>
      <c r="Q113" s="5">
        <f>SUM($K$2:K113)</f>
        <v>8711.6910175137873</v>
      </c>
      <c r="R113">
        <v>2.5126822821556E-2</v>
      </c>
      <c r="S113">
        <v>-0.32103993589002</v>
      </c>
      <c r="T113">
        <v>0.35208045801883697</v>
      </c>
      <c r="U113">
        <v>0</v>
      </c>
      <c r="V113">
        <v>0</v>
      </c>
      <c r="W113">
        <v>0</v>
      </c>
    </row>
    <row r="114" spans="1:23" x14ac:dyDescent="0.25">
      <c r="A114">
        <v>113</v>
      </c>
      <c r="B114">
        <v>4.1896547420264296</v>
      </c>
      <c r="C114" s="2">
        <f t="shared" si="4"/>
        <v>66.00000000000027</v>
      </c>
      <c r="D114">
        <v>453.33594263010298</v>
      </c>
      <c r="E114" s="4">
        <f>SUM($C$2:C114)</f>
        <v>6353.0000000000036</v>
      </c>
      <c r="F114">
        <v>4.02584670641739</v>
      </c>
      <c r="G114" s="2">
        <f t="shared" si="5"/>
        <v>56.027727740472464</v>
      </c>
      <c r="H114">
        <v>3.7086883385688898</v>
      </c>
      <c r="I114" s="2">
        <f t="shared" si="6"/>
        <v>40.80025529287667</v>
      </c>
      <c r="J114">
        <v>4.3709563650023604</v>
      </c>
      <c r="K114" s="2">
        <f t="shared" si="7"/>
        <v>79.11926242210491</v>
      </c>
      <c r="L114">
        <v>453.33594263010298</v>
      </c>
      <c r="M114" s="5">
        <f>SUM($G$2:G114)</f>
        <v>6299.1682949842761</v>
      </c>
      <c r="N114">
        <v>453.33594263010298</v>
      </c>
      <c r="O114" s="5">
        <f>SUM($I$2:I114)</f>
        <v>4510.0085596211647</v>
      </c>
      <c r="P114">
        <v>453.33594263010298</v>
      </c>
      <c r="Q114" s="5">
        <f>SUM($K$2:K114)</f>
        <v>8790.810279935893</v>
      </c>
      <c r="R114">
        <v>0.16380803560903301</v>
      </c>
      <c r="S114">
        <v>-0.18130162297593899</v>
      </c>
      <c r="T114">
        <v>0.480966403457531</v>
      </c>
      <c r="U114">
        <v>0</v>
      </c>
      <c r="V114">
        <v>0</v>
      </c>
      <c r="W114">
        <v>0</v>
      </c>
    </row>
    <row r="115" spans="1:23" x14ac:dyDescent="0.25">
      <c r="A115">
        <v>114</v>
      </c>
      <c r="B115">
        <v>4.0073331852324703</v>
      </c>
      <c r="C115" s="2">
        <f t="shared" si="4"/>
        <v>54.999999999999964</v>
      </c>
      <c r="D115">
        <v>457.34327581533501</v>
      </c>
      <c r="E115" s="4">
        <f>SUM($C$2:C115)</f>
        <v>6408.0000000000036</v>
      </c>
      <c r="F115">
        <v>4.0165862974508304</v>
      </c>
      <c r="G115" s="2">
        <f t="shared" si="5"/>
        <v>55.511283003510506</v>
      </c>
      <c r="H115">
        <v>3.6706399214668699</v>
      </c>
      <c r="I115" s="2">
        <f t="shared" si="6"/>
        <v>39.277032036012244</v>
      </c>
      <c r="J115">
        <v>4.3239984300900201</v>
      </c>
      <c r="K115" s="2">
        <f t="shared" si="7"/>
        <v>75.489866604644206</v>
      </c>
      <c r="L115">
        <v>457.34327581533501</v>
      </c>
      <c r="M115" s="5">
        <f>SUM($G$2:G115)</f>
        <v>6354.6795779877866</v>
      </c>
      <c r="N115">
        <v>457.34327581533501</v>
      </c>
      <c r="O115" s="5">
        <f>SUM($I$2:I115)</f>
        <v>4549.2855916571771</v>
      </c>
      <c r="P115">
        <v>457.34327581533501</v>
      </c>
      <c r="Q115" s="5">
        <f>SUM($K$2:K115)</f>
        <v>8866.3001465405378</v>
      </c>
      <c r="R115">
        <v>-9.2531122183583392E-3</v>
      </c>
      <c r="S115">
        <v>-0.31666524485755099</v>
      </c>
      <c r="T115">
        <v>0.33669326376560099</v>
      </c>
      <c r="U115">
        <v>0</v>
      </c>
      <c r="V115">
        <v>0</v>
      </c>
      <c r="W115">
        <v>0</v>
      </c>
    </row>
    <row r="116" spans="1:23" x14ac:dyDescent="0.25">
      <c r="A116">
        <v>115</v>
      </c>
      <c r="B116">
        <v>3.9702919135521202</v>
      </c>
      <c r="C116" s="2">
        <f t="shared" si="4"/>
        <v>52.999999999999915</v>
      </c>
      <c r="D116">
        <v>461.31356772888699</v>
      </c>
      <c r="E116" s="4">
        <f>SUM($C$2:C116)</f>
        <v>6461.0000000000036</v>
      </c>
      <c r="F116">
        <v>4.0058853610976497</v>
      </c>
      <c r="G116" s="2">
        <f t="shared" si="5"/>
        <v>54.920427290129737</v>
      </c>
      <c r="H116">
        <v>3.67632038781906</v>
      </c>
      <c r="I116" s="2">
        <f t="shared" si="6"/>
        <v>39.500778786200577</v>
      </c>
      <c r="J116">
        <v>4.3568805359061802</v>
      </c>
      <c r="K116" s="2">
        <f t="shared" si="7"/>
        <v>78.013394468837859</v>
      </c>
      <c r="L116">
        <v>461.31356772888699</v>
      </c>
      <c r="M116" s="5">
        <f>SUM($G$2:G116)</f>
        <v>6409.6000052779164</v>
      </c>
      <c r="N116">
        <v>461.31356772888699</v>
      </c>
      <c r="O116" s="5">
        <f>SUM($I$2:I116)</f>
        <v>4588.7863704433776</v>
      </c>
      <c r="P116">
        <v>461.31356772888699</v>
      </c>
      <c r="Q116" s="5">
        <f>SUM($K$2:K116)</f>
        <v>8944.3135410093764</v>
      </c>
      <c r="R116">
        <v>-3.5593447545532203E-2</v>
      </c>
      <c r="S116">
        <v>-0.386588622354056</v>
      </c>
      <c r="T116">
        <v>0.29397152573306301</v>
      </c>
      <c r="U116">
        <v>0</v>
      </c>
      <c r="V116">
        <v>0</v>
      </c>
      <c r="W116">
        <v>0</v>
      </c>
    </row>
    <row r="117" spans="1:23" x14ac:dyDescent="0.25">
      <c r="A117">
        <v>116</v>
      </c>
      <c r="B117">
        <v>4.0943445622221004</v>
      </c>
      <c r="C117" s="2">
        <f t="shared" si="4"/>
        <v>59.999999999999986</v>
      </c>
      <c r="D117">
        <v>465.40791229110903</v>
      </c>
      <c r="E117" s="4">
        <f>SUM($C$2:C117)</f>
        <v>6521.0000000000036</v>
      </c>
      <c r="F117">
        <v>4.01499818356303</v>
      </c>
      <c r="G117" s="2">
        <f t="shared" si="5"/>
        <v>55.423194729662526</v>
      </c>
      <c r="H117">
        <v>3.6987421780560901</v>
      </c>
      <c r="I117" s="2">
        <f t="shared" si="6"/>
        <v>40.396460835824904</v>
      </c>
      <c r="J117">
        <v>4.3505820339857104</v>
      </c>
      <c r="K117" s="2">
        <f t="shared" si="7"/>
        <v>77.523571149830417</v>
      </c>
      <c r="L117">
        <v>465.40791229110903</v>
      </c>
      <c r="M117" s="5">
        <f>SUM($G$2:G117)</f>
        <v>6465.0232000075785</v>
      </c>
      <c r="N117">
        <v>465.40791229110903</v>
      </c>
      <c r="O117" s="5">
        <f>SUM($I$2:I117)</f>
        <v>4629.1828312792022</v>
      </c>
      <c r="P117">
        <v>465.40791229110903</v>
      </c>
      <c r="Q117" s="5">
        <f>SUM($K$2:K117)</f>
        <v>9021.8371121592063</v>
      </c>
      <c r="R117">
        <v>7.9346378659074901E-2</v>
      </c>
      <c r="S117">
        <v>-0.256237471763613</v>
      </c>
      <c r="T117">
        <v>0.39560238416600602</v>
      </c>
      <c r="U117">
        <v>0</v>
      </c>
      <c r="V117">
        <v>0</v>
      </c>
      <c r="W117">
        <v>0</v>
      </c>
    </row>
    <row r="118" spans="1:23" x14ac:dyDescent="0.25">
      <c r="A118">
        <v>117</v>
      </c>
      <c r="B118">
        <v>4.1271343850450899</v>
      </c>
      <c r="C118" s="2">
        <f t="shared" si="4"/>
        <v>61.999999999999893</v>
      </c>
      <c r="D118">
        <v>469.53504667615499</v>
      </c>
      <c r="E118" s="4">
        <f>SUM($C$2:C118)</f>
        <v>6583.0000000000036</v>
      </c>
      <c r="F118">
        <v>4.1222568100457302</v>
      </c>
      <c r="G118" s="2">
        <f t="shared" si="5"/>
        <v>61.698326665282991</v>
      </c>
      <c r="H118">
        <v>3.7859810307567501</v>
      </c>
      <c r="I118" s="2">
        <f t="shared" si="6"/>
        <v>44.078892103328016</v>
      </c>
      <c r="J118">
        <v>4.4640180120412696</v>
      </c>
      <c r="K118" s="2">
        <f t="shared" si="7"/>
        <v>86.835716030658872</v>
      </c>
      <c r="L118">
        <v>469.53504667615499</v>
      </c>
      <c r="M118" s="5">
        <f>SUM($G$2:G118)</f>
        <v>6526.7215266728617</v>
      </c>
      <c r="N118">
        <v>469.53504667615499</v>
      </c>
      <c r="O118" s="5">
        <f>SUM($I$2:I118)</f>
        <v>4673.2617233825304</v>
      </c>
      <c r="P118">
        <v>469.53504667615499</v>
      </c>
      <c r="Q118" s="5">
        <f>SUM($K$2:K118)</f>
        <v>9108.672828189865</v>
      </c>
      <c r="R118">
        <v>4.8775749993650299E-3</v>
      </c>
      <c r="S118">
        <v>-0.33688362699617502</v>
      </c>
      <c r="T118">
        <v>0.34115335428834298</v>
      </c>
      <c r="U118">
        <v>0</v>
      </c>
      <c r="V118">
        <v>0</v>
      </c>
      <c r="W118">
        <v>0</v>
      </c>
    </row>
    <row r="119" spans="1:23" x14ac:dyDescent="0.25">
      <c r="A119">
        <v>118</v>
      </c>
      <c r="B119">
        <v>4.06044301054642</v>
      </c>
      <c r="C119" s="2">
        <f t="shared" si="4"/>
        <v>58.000000000000036</v>
      </c>
      <c r="D119">
        <v>473.595489686701</v>
      </c>
      <c r="E119" s="4">
        <f>SUM($C$2:C119)</f>
        <v>6641.0000000000036</v>
      </c>
      <c r="F119">
        <v>4.0518385766990503</v>
      </c>
      <c r="G119" s="2">
        <f t="shared" si="5"/>
        <v>57.503083744193532</v>
      </c>
      <c r="H119">
        <v>3.7161812811959001</v>
      </c>
      <c r="I119" s="2">
        <f t="shared" si="6"/>
        <v>41.107117479624037</v>
      </c>
      <c r="J119">
        <v>4.3900549831710904</v>
      </c>
      <c r="K119" s="2">
        <f t="shared" si="7"/>
        <v>80.644852968326859</v>
      </c>
      <c r="L119">
        <v>473.595489686701</v>
      </c>
      <c r="M119" s="5">
        <f>SUM($G$2:G119)</f>
        <v>6584.2246104170554</v>
      </c>
      <c r="N119">
        <v>473.595489686701</v>
      </c>
      <c r="O119" s="5">
        <f>SUM($I$2:I119)</f>
        <v>4714.3688408621547</v>
      </c>
      <c r="P119">
        <v>473.595489686701</v>
      </c>
      <c r="Q119" s="5">
        <f>SUM($K$2:K119)</f>
        <v>9189.3176811581925</v>
      </c>
      <c r="R119">
        <v>8.6044338473714194E-3</v>
      </c>
      <c r="S119">
        <v>-0.32961197262467301</v>
      </c>
      <c r="T119">
        <v>0.34426172935051802</v>
      </c>
      <c r="U119">
        <v>0</v>
      </c>
      <c r="V119">
        <v>0</v>
      </c>
      <c r="W119">
        <v>0</v>
      </c>
    </row>
    <row r="120" spans="1:23" x14ac:dyDescent="0.25">
      <c r="A120">
        <v>119</v>
      </c>
      <c r="B120">
        <v>4.2046926193909702</v>
      </c>
      <c r="C120" s="2">
        <f t="shared" si="4"/>
        <v>67.00000000000027</v>
      </c>
      <c r="D120">
        <v>477.80018230609198</v>
      </c>
      <c r="E120" s="4">
        <f>SUM($C$2:C120)</f>
        <v>6708.0000000000036</v>
      </c>
      <c r="F120">
        <v>4.0997654429492103</v>
      </c>
      <c r="G120" s="2">
        <f t="shared" si="5"/>
        <v>60.326136017200668</v>
      </c>
      <c r="H120">
        <v>3.77572336328108</v>
      </c>
      <c r="I120" s="2">
        <f t="shared" si="6"/>
        <v>43.629056561431291</v>
      </c>
      <c r="J120">
        <v>4.4334976894284504</v>
      </c>
      <c r="K120" s="2">
        <f t="shared" si="7"/>
        <v>84.2254969404066</v>
      </c>
      <c r="L120">
        <v>477.80018230609198</v>
      </c>
      <c r="M120" s="5">
        <f>SUM($G$2:G120)</f>
        <v>6644.5507464342563</v>
      </c>
      <c r="N120">
        <v>477.80018230609198</v>
      </c>
      <c r="O120" s="5">
        <f>SUM($I$2:I120)</f>
        <v>4757.9978974235855</v>
      </c>
      <c r="P120">
        <v>477.80018230609198</v>
      </c>
      <c r="Q120" s="5">
        <f>SUM($K$2:K120)</f>
        <v>9273.5431780985982</v>
      </c>
      <c r="R120">
        <v>0.104927176441756</v>
      </c>
      <c r="S120">
        <v>-0.22880507003748801</v>
      </c>
      <c r="T120">
        <v>0.42896925610988501</v>
      </c>
      <c r="U120">
        <v>0</v>
      </c>
      <c r="V120">
        <v>0</v>
      </c>
      <c r="W120">
        <v>0</v>
      </c>
    </row>
    <row r="121" spans="1:23" x14ac:dyDescent="0.25">
      <c r="A121">
        <v>120</v>
      </c>
      <c r="B121">
        <v>4.06044301054642</v>
      </c>
      <c r="C121" s="2">
        <f t="shared" si="4"/>
        <v>58.000000000000036</v>
      </c>
      <c r="D121">
        <v>481.86062531663799</v>
      </c>
      <c r="E121" s="4">
        <f>SUM($C$2:C121)</f>
        <v>6766.0000000000036</v>
      </c>
      <c r="F121">
        <v>4.0210539909419802</v>
      </c>
      <c r="G121" s="2">
        <f t="shared" si="5"/>
        <v>55.759845237761105</v>
      </c>
      <c r="H121">
        <v>3.6825062547500602</v>
      </c>
      <c r="I121" s="2">
        <f t="shared" si="6"/>
        <v>39.74588265583035</v>
      </c>
      <c r="J121">
        <v>4.3567256373504399</v>
      </c>
      <c r="K121" s="2">
        <f t="shared" si="7"/>
        <v>78.001311242567553</v>
      </c>
      <c r="L121">
        <v>481.86062531663799</v>
      </c>
      <c r="M121" s="5">
        <f>SUM($G$2:G121)</f>
        <v>6700.3105916720178</v>
      </c>
      <c r="N121">
        <v>481.86062531663799</v>
      </c>
      <c r="O121" s="5">
        <f>SUM($I$2:I121)</f>
        <v>4797.743780079416</v>
      </c>
      <c r="P121">
        <v>481.86062531663799</v>
      </c>
      <c r="Q121" s="5">
        <f>SUM($K$2:K121)</f>
        <v>9351.5444893411659</v>
      </c>
      <c r="R121">
        <v>3.9389019604443298E-2</v>
      </c>
      <c r="S121">
        <v>-0.29628262680402301</v>
      </c>
      <c r="T121">
        <v>0.37793675579636299</v>
      </c>
      <c r="U121">
        <v>0</v>
      </c>
      <c r="V121">
        <v>0</v>
      </c>
      <c r="W121">
        <v>0</v>
      </c>
    </row>
    <row r="122" spans="1:23" x14ac:dyDescent="0.25">
      <c r="A122">
        <v>121</v>
      </c>
      <c r="B122">
        <v>3.5263605246161598</v>
      </c>
      <c r="C122" s="2">
        <f t="shared" si="4"/>
        <v>33.999999999999943</v>
      </c>
      <c r="D122">
        <v>485.38698584125399</v>
      </c>
      <c r="E122" s="4">
        <f>SUM($C$2:C122)</f>
        <v>6800.0000000000036</v>
      </c>
      <c r="F122">
        <v>3.9161937216934199</v>
      </c>
      <c r="G122" s="2">
        <f t="shared" si="5"/>
        <v>50.208971290324442</v>
      </c>
      <c r="H122">
        <v>3.5743632968982202</v>
      </c>
      <c r="I122" s="2">
        <f t="shared" si="6"/>
        <v>35.671901173466544</v>
      </c>
      <c r="J122">
        <v>4.2482078935158496</v>
      </c>
      <c r="K122" s="2">
        <f t="shared" si="7"/>
        <v>69.979888492298841</v>
      </c>
      <c r="L122">
        <v>485.38698584125399</v>
      </c>
      <c r="M122" s="5">
        <f>SUM($G$2:G122)</f>
        <v>6750.5195629623422</v>
      </c>
      <c r="N122">
        <v>485.38698584125399</v>
      </c>
      <c r="O122" s="5">
        <f>SUM($I$2:I122)</f>
        <v>4833.4156812528827</v>
      </c>
      <c r="P122">
        <v>485.38698584125399</v>
      </c>
      <c r="Q122" s="5">
        <f>SUM($K$2:K122)</f>
        <v>9421.5243778334643</v>
      </c>
      <c r="R122">
        <v>-0.38983319707726199</v>
      </c>
      <c r="S122">
        <v>-0.72184736889969103</v>
      </c>
      <c r="T122">
        <v>-4.8002772282054601E-2</v>
      </c>
      <c r="U122">
        <v>0</v>
      </c>
      <c r="V122">
        <v>0</v>
      </c>
      <c r="W122">
        <v>0</v>
      </c>
    </row>
    <row r="123" spans="1:23" x14ac:dyDescent="0.25">
      <c r="A123">
        <v>122</v>
      </c>
      <c r="B123">
        <v>3.9702919135521202</v>
      </c>
      <c r="C123" s="2">
        <f t="shared" si="4"/>
        <v>52.999999999999915</v>
      </c>
      <c r="D123">
        <v>489.357277754807</v>
      </c>
      <c r="E123" s="4">
        <f>SUM($C$2:C123)</f>
        <v>6853.0000000000036</v>
      </c>
      <c r="F123">
        <v>4.0006097705838704</v>
      </c>
      <c r="G123" s="2">
        <f t="shared" si="5"/>
        <v>54.631452531378208</v>
      </c>
      <c r="H123">
        <v>3.6504034315780398</v>
      </c>
      <c r="I123" s="2">
        <f t="shared" si="6"/>
        <v>38.490191075703279</v>
      </c>
      <c r="J123">
        <v>4.3540564090234799</v>
      </c>
      <c r="K123" s="2">
        <f t="shared" si="7"/>
        <v>77.793385557075723</v>
      </c>
      <c r="L123">
        <v>489.357277754807</v>
      </c>
      <c r="M123" s="5">
        <f>SUM($G$2:G123)</f>
        <v>6805.1510154937205</v>
      </c>
      <c r="N123">
        <v>489.357277754807</v>
      </c>
      <c r="O123" s="5">
        <f>SUM($I$2:I123)</f>
        <v>4871.9058723285862</v>
      </c>
      <c r="P123">
        <v>489.357277754807</v>
      </c>
      <c r="Q123" s="5">
        <f>SUM($K$2:K123)</f>
        <v>9499.3177633905398</v>
      </c>
      <c r="R123">
        <v>-3.0317857031746599E-2</v>
      </c>
      <c r="S123">
        <v>-0.38376449547135799</v>
      </c>
      <c r="T123">
        <v>0.31988848197408598</v>
      </c>
      <c r="U123">
        <v>0</v>
      </c>
      <c r="V123">
        <v>0</v>
      </c>
      <c r="W123">
        <v>0</v>
      </c>
    </row>
    <row r="124" spans="1:23" x14ac:dyDescent="0.25">
      <c r="A124">
        <v>123</v>
      </c>
      <c r="B124">
        <v>3.8501476017100602</v>
      </c>
      <c r="C124" s="2">
        <f t="shared" si="4"/>
        <v>47.000000000000078</v>
      </c>
      <c r="D124">
        <v>493.20742535651698</v>
      </c>
      <c r="E124" s="4">
        <f>SUM($C$2:C124)</f>
        <v>6900.0000000000036</v>
      </c>
      <c r="F124">
        <v>3.8748420174193998</v>
      </c>
      <c r="G124" s="2">
        <f t="shared" si="5"/>
        <v>48.175086865334684</v>
      </c>
      <c r="H124">
        <v>3.5405320995813301</v>
      </c>
      <c r="I124" s="2">
        <f t="shared" si="6"/>
        <v>34.485263904302926</v>
      </c>
      <c r="J124">
        <v>4.2018748621172799</v>
      </c>
      <c r="K124" s="2">
        <f t="shared" si="7"/>
        <v>66.811475994842624</v>
      </c>
      <c r="L124">
        <v>493.20742535651698</v>
      </c>
      <c r="M124" s="5">
        <f>SUM($G$2:G124)</f>
        <v>6853.3261023590549</v>
      </c>
      <c r="N124">
        <v>493.20742535651698</v>
      </c>
      <c r="O124" s="5">
        <f>SUM($I$2:I124)</f>
        <v>4906.391136232889</v>
      </c>
      <c r="P124">
        <v>493.20742535651698</v>
      </c>
      <c r="Q124" s="5">
        <f>SUM($K$2:K124)</f>
        <v>9566.1292393853819</v>
      </c>
      <c r="R124">
        <v>-2.4694415709345802E-2</v>
      </c>
      <c r="S124">
        <v>-0.35172726040722102</v>
      </c>
      <c r="T124">
        <v>0.30961550212872402</v>
      </c>
      <c r="U124">
        <v>0</v>
      </c>
      <c r="V124">
        <v>0</v>
      </c>
      <c r="W124">
        <v>0</v>
      </c>
    </row>
    <row r="125" spans="1:23" x14ac:dyDescent="0.25">
      <c r="A125">
        <v>124</v>
      </c>
      <c r="B125">
        <v>4.3567088266895899</v>
      </c>
      <c r="C125" s="2">
        <f t="shared" si="4"/>
        <v>77.999999999999858</v>
      </c>
      <c r="D125">
        <v>497.56413418320602</v>
      </c>
      <c r="E125" s="4">
        <f>SUM($C$2:C125)</f>
        <v>6978.0000000000036</v>
      </c>
      <c r="F125">
        <v>3.9224252157576598</v>
      </c>
      <c r="G125" s="2">
        <f t="shared" si="5"/>
        <v>50.522825070257454</v>
      </c>
      <c r="H125">
        <v>3.5630768645901298</v>
      </c>
      <c r="I125" s="2">
        <f t="shared" si="6"/>
        <v>35.271556158797182</v>
      </c>
      <c r="J125">
        <v>4.2752917569047399</v>
      </c>
      <c r="K125" s="2">
        <f t="shared" si="7"/>
        <v>71.901113896207747</v>
      </c>
      <c r="L125">
        <v>497.56413418320602</v>
      </c>
      <c r="M125" s="5">
        <f>SUM($G$2:G125)</f>
        <v>6903.8489274293124</v>
      </c>
      <c r="N125">
        <v>497.56413418320602</v>
      </c>
      <c r="O125" s="5">
        <f>SUM($I$2:I125)</f>
        <v>4941.6626923916865</v>
      </c>
      <c r="P125">
        <v>497.56413418320602</v>
      </c>
      <c r="Q125" s="5">
        <f>SUM($K$2:K125)</f>
        <v>9638.0303532815888</v>
      </c>
      <c r="R125">
        <v>0.43428361093193202</v>
      </c>
      <c r="S125">
        <v>8.1417069784850901E-2</v>
      </c>
      <c r="T125">
        <v>0.79363196209945797</v>
      </c>
      <c r="U125">
        <v>0</v>
      </c>
      <c r="V125">
        <v>0</v>
      </c>
      <c r="W125">
        <v>0</v>
      </c>
    </row>
    <row r="126" spans="1:23" x14ac:dyDescent="0.25">
      <c r="A126">
        <v>125</v>
      </c>
      <c r="B126">
        <v>4.2195077051761096</v>
      </c>
      <c r="C126" s="2">
        <f t="shared" si="4"/>
        <v>68.000000000000199</v>
      </c>
      <c r="D126">
        <v>501.78364188838202</v>
      </c>
      <c r="E126" s="4">
        <f>SUM($C$2:C126)</f>
        <v>7046.0000000000036</v>
      </c>
      <c r="F126">
        <v>3.9144291373270699</v>
      </c>
      <c r="G126" s="2">
        <f t="shared" si="5"/>
        <v>50.120451447869179</v>
      </c>
      <c r="H126">
        <v>3.5890995562271999</v>
      </c>
      <c r="I126" s="2">
        <f t="shared" si="6"/>
        <v>36.201463863313386</v>
      </c>
      <c r="J126">
        <v>4.2313056396274602</v>
      </c>
      <c r="K126" s="2">
        <f t="shared" si="7"/>
        <v>68.807010711716643</v>
      </c>
      <c r="L126">
        <v>501.78364188838202</v>
      </c>
      <c r="M126" s="5">
        <f>SUM($G$2:G126)</f>
        <v>6953.969378877182</v>
      </c>
      <c r="N126">
        <v>501.78364188838202</v>
      </c>
      <c r="O126" s="5">
        <f>SUM($I$2:I126)</f>
        <v>4977.8641562550001</v>
      </c>
      <c r="P126">
        <v>501.78364188838202</v>
      </c>
      <c r="Q126" s="5">
        <f>SUM($K$2:K126)</f>
        <v>9706.8373639933052</v>
      </c>
      <c r="R126">
        <v>0.30507856784903797</v>
      </c>
      <c r="S126">
        <v>-1.17979344513559E-2</v>
      </c>
      <c r="T126">
        <v>0.63040814894890196</v>
      </c>
      <c r="U126">
        <v>0</v>
      </c>
      <c r="V126">
        <v>0</v>
      </c>
      <c r="W126">
        <v>0</v>
      </c>
    </row>
    <row r="127" spans="1:23" x14ac:dyDescent="0.25">
      <c r="A127">
        <v>126</v>
      </c>
      <c r="B127">
        <v>4.0073331852324703</v>
      </c>
      <c r="C127" s="2">
        <f t="shared" si="4"/>
        <v>54.999999999999964</v>
      </c>
      <c r="D127">
        <v>505.79097507361502</v>
      </c>
      <c r="E127" s="4">
        <f>SUM($C$2:C127)</f>
        <v>7101.0000000000036</v>
      </c>
      <c r="F127">
        <v>4.0154871332893203</v>
      </c>
      <c r="G127" s="2">
        <f t="shared" si="5"/>
        <v>55.450300511698067</v>
      </c>
      <c r="H127">
        <v>3.7000123704807102</v>
      </c>
      <c r="I127" s="2">
        <f t="shared" si="6"/>
        <v>40.447804715760569</v>
      </c>
      <c r="J127">
        <v>4.3287071484333497</v>
      </c>
      <c r="K127" s="2">
        <f t="shared" si="7"/>
        <v>75.846165321090055</v>
      </c>
      <c r="L127">
        <v>505.79097507361502</v>
      </c>
      <c r="M127" s="5">
        <f>SUM($G$2:G127)</f>
        <v>7009.4196793888805</v>
      </c>
      <c r="N127">
        <v>505.79097507361502</v>
      </c>
      <c r="O127" s="5">
        <f>SUM($I$2:I127)</f>
        <v>5018.311960970761</v>
      </c>
      <c r="P127">
        <v>505.79097507361502</v>
      </c>
      <c r="Q127" s="5">
        <f>SUM($K$2:K127)</f>
        <v>9782.6835293143959</v>
      </c>
      <c r="R127">
        <v>-8.1539480568455502E-3</v>
      </c>
      <c r="S127">
        <v>-0.32137396320087902</v>
      </c>
      <c r="T127">
        <v>0.30732081475176498</v>
      </c>
      <c r="U127">
        <v>0</v>
      </c>
      <c r="V127">
        <v>0</v>
      </c>
      <c r="W127">
        <v>0</v>
      </c>
    </row>
    <row r="128" spans="1:23" x14ac:dyDescent="0.25">
      <c r="A128">
        <v>127</v>
      </c>
      <c r="B128">
        <v>4.06044301054642</v>
      </c>
      <c r="C128" s="2">
        <f t="shared" si="4"/>
        <v>58.000000000000036</v>
      </c>
      <c r="D128">
        <v>509.85141808416103</v>
      </c>
      <c r="E128" s="4">
        <f>SUM($C$2:C128)</f>
        <v>7159.0000000000036</v>
      </c>
      <c r="F128">
        <v>4.0802891951948999</v>
      </c>
      <c r="G128" s="2">
        <f t="shared" si="5"/>
        <v>59.162576909083377</v>
      </c>
      <c r="H128">
        <v>3.7431348117076899</v>
      </c>
      <c r="I128" s="2">
        <f t="shared" si="6"/>
        <v>42.230166503160646</v>
      </c>
      <c r="J128">
        <v>4.4158976706829902</v>
      </c>
      <c r="K128" s="2">
        <f t="shared" si="7"/>
        <v>82.756095293712448</v>
      </c>
      <c r="L128">
        <v>509.85141808416103</v>
      </c>
      <c r="M128" s="5">
        <f>SUM($G$2:G128)</f>
        <v>7068.5822562979638</v>
      </c>
      <c r="N128">
        <v>509.85141808416103</v>
      </c>
      <c r="O128" s="5">
        <f>SUM($I$2:I128)</f>
        <v>5060.5421274739219</v>
      </c>
      <c r="P128">
        <v>509.85141808416103</v>
      </c>
      <c r="Q128" s="5">
        <f>SUM($K$2:K128)</f>
        <v>9865.4396246081087</v>
      </c>
      <c r="R128">
        <v>-1.98461846484843E-2</v>
      </c>
      <c r="S128">
        <v>-0.35545466013656801</v>
      </c>
      <c r="T128">
        <v>0.31730819883872702</v>
      </c>
      <c r="U128">
        <v>0</v>
      </c>
      <c r="V128">
        <v>0</v>
      </c>
      <c r="W128">
        <v>0</v>
      </c>
    </row>
    <row r="129" spans="1:23" x14ac:dyDescent="0.25">
      <c r="A129">
        <v>128</v>
      </c>
      <c r="B129">
        <v>3.91202300542815</v>
      </c>
      <c r="C129" s="2">
        <f t="shared" si="4"/>
        <v>50.000000000000192</v>
      </c>
      <c r="D129">
        <v>513.76344108958904</v>
      </c>
      <c r="E129" s="4">
        <f>SUM($C$2:C129)</f>
        <v>7209.0000000000036</v>
      </c>
      <c r="F129">
        <v>3.9889164678233402</v>
      </c>
      <c r="G129" s="2">
        <f t="shared" si="5"/>
        <v>53.996350871292705</v>
      </c>
      <c r="H129">
        <v>3.6387734311675701</v>
      </c>
      <c r="I129" s="2">
        <f t="shared" si="6"/>
        <v>38.045143108023609</v>
      </c>
      <c r="J129">
        <v>4.3035520463693304</v>
      </c>
      <c r="K129" s="2">
        <f t="shared" si="7"/>
        <v>73.962044271587601</v>
      </c>
      <c r="L129">
        <v>513.76344108958904</v>
      </c>
      <c r="M129" s="5">
        <f>SUM($G$2:G129)</f>
        <v>7122.5786071692564</v>
      </c>
      <c r="N129">
        <v>513.76344108958904</v>
      </c>
      <c r="O129" s="5">
        <f>SUM($I$2:I129)</f>
        <v>5098.5872705819456</v>
      </c>
      <c r="P129">
        <v>513.76344108958904</v>
      </c>
      <c r="Q129" s="5">
        <f>SUM($K$2:K129)</f>
        <v>9939.4016688796964</v>
      </c>
      <c r="R129">
        <v>-7.6893462395196899E-2</v>
      </c>
      <c r="S129">
        <v>-0.39152904094118401</v>
      </c>
      <c r="T129">
        <v>0.273249574260575</v>
      </c>
      <c r="U129">
        <v>0</v>
      </c>
      <c r="V129">
        <v>0</v>
      </c>
      <c r="W129">
        <v>0</v>
      </c>
    </row>
    <row r="130" spans="1:23" x14ac:dyDescent="0.25">
      <c r="A130">
        <v>129</v>
      </c>
      <c r="B130">
        <v>3.9512437185814302</v>
      </c>
      <c r="C130" s="2">
        <f t="shared" si="4"/>
        <v>52.000000000000149</v>
      </c>
      <c r="D130">
        <v>517.714684808171</v>
      </c>
      <c r="E130" s="5">
        <f>SUM($C$2:C130)</f>
        <v>7261.0000000000036</v>
      </c>
      <c r="F130">
        <v>3.99170099466631</v>
      </c>
      <c r="G130" s="2">
        <f t="shared" si="5"/>
        <v>54.146914686925179</v>
      </c>
      <c r="H130">
        <v>3.68049568399978</v>
      </c>
      <c r="I130" s="2">
        <f t="shared" si="6"/>
        <v>39.666051027179805</v>
      </c>
      <c r="J130">
        <v>4.3261844661263797</v>
      </c>
      <c r="K130" s="2">
        <f t="shared" si="7"/>
        <v>75.655070678662398</v>
      </c>
      <c r="L130">
        <v>517.714684808171</v>
      </c>
      <c r="M130" s="5">
        <f>SUM($G$2:G130)</f>
        <v>7176.7255218561813</v>
      </c>
      <c r="N130">
        <v>517.714684808171</v>
      </c>
      <c r="O130" s="5">
        <f>SUM($I$2:I130)</f>
        <v>5138.2533216091251</v>
      </c>
      <c r="P130">
        <v>517.714684808171</v>
      </c>
      <c r="Q130" s="5">
        <f>SUM($K$2:K130)</f>
        <v>10015.056739558358</v>
      </c>
      <c r="R130">
        <v>-4.0457276084880298E-2</v>
      </c>
      <c r="S130">
        <v>-0.37494074754494899</v>
      </c>
      <c r="T130">
        <v>0.27074803458165098</v>
      </c>
      <c r="U130">
        <v>0</v>
      </c>
      <c r="V130">
        <v>0</v>
      </c>
      <c r="W130">
        <v>0</v>
      </c>
    </row>
    <row r="131" spans="1:23" x14ac:dyDescent="0.25">
      <c r="A131">
        <v>130</v>
      </c>
      <c r="B131">
        <v>3.6635616461296499</v>
      </c>
      <c r="C131" s="2">
        <f t="shared" ref="C131:C194" si="8">EXP(B131)</f>
        <v>39.000000000000135</v>
      </c>
      <c r="D131">
        <v>521.37824645429998</v>
      </c>
      <c r="E131" s="4">
        <f>SUM($C$2:C131)</f>
        <v>7300.0000000000036</v>
      </c>
      <c r="F131">
        <v>3.9706315167802999</v>
      </c>
      <c r="G131" s="2">
        <f t="shared" ref="G131:G194" si="9">EXP(F131)</f>
        <v>53.018002027693782</v>
      </c>
      <c r="H131">
        <v>3.6478896787405501</v>
      </c>
      <c r="I131" s="2">
        <f t="shared" ref="I131:I194" si="10">EXP(H131)</f>
        <v>38.393557755697501</v>
      </c>
      <c r="J131">
        <v>4.3152003652320898</v>
      </c>
      <c r="K131" s="2">
        <f t="shared" ref="K131:K194" si="11">EXP(J131)</f>
        <v>74.828614994810408</v>
      </c>
      <c r="L131">
        <v>521.37824645429998</v>
      </c>
      <c r="M131" s="5">
        <f>SUM($G$2:G131)</f>
        <v>7229.7435238838752</v>
      </c>
      <c r="N131">
        <v>521.37824645429998</v>
      </c>
      <c r="O131" s="5">
        <f>SUM($I$2:I131)</f>
        <v>5176.6468793648228</v>
      </c>
      <c r="P131">
        <v>521.37824645429998</v>
      </c>
      <c r="Q131" s="5">
        <f>SUM($K$2:K131)</f>
        <v>10089.885354553169</v>
      </c>
      <c r="R131">
        <v>-0.30706987065065799</v>
      </c>
      <c r="S131">
        <v>-0.65163871910244298</v>
      </c>
      <c r="T131">
        <v>1.5671967389097E-2</v>
      </c>
      <c r="U131">
        <v>0</v>
      </c>
      <c r="V131">
        <v>0</v>
      </c>
      <c r="W131">
        <v>0</v>
      </c>
    </row>
    <row r="132" spans="1:23" x14ac:dyDescent="0.25">
      <c r="A132">
        <v>131</v>
      </c>
      <c r="B132">
        <v>3.7841896339182601</v>
      </c>
      <c r="C132" s="2">
        <f t="shared" si="8"/>
        <v>43.999999999999957</v>
      </c>
      <c r="D132">
        <v>525.16243608821901</v>
      </c>
      <c r="E132" s="4">
        <f>SUM($C$2:C132)</f>
        <v>7344.0000000000036</v>
      </c>
      <c r="F132">
        <v>3.9890303624607699</v>
      </c>
      <c r="G132" s="2">
        <f t="shared" si="9"/>
        <v>54.002501116331032</v>
      </c>
      <c r="H132">
        <v>3.6463622661550401</v>
      </c>
      <c r="I132" s="2">
        <f t="shared" si="10"/>
        <v>38.334959715463398</v>
      </c>
      <c r="J132">
        <v>4.3067005240196803</v>
      </c>
      <c r="K132" s="2">
        <f t="shared" si="11"/>
        <v>74.195279089587117</v>
      </c>
      <c r="L132">
        <v>525.16243608821901</v>
      </c>
      <c r="M132" s="5">
        <f>SUM($G$2:G132)</f>
        <v>7283.7460250002059</v>
      </c>
      <c r="N132">
        <v>525.16243608821901</v>
      </c>
      <c r="O132" s="5">
        <f>SUM($I$2:I132)</f>
        <v>5214.9818390802866</v>
      </c>
      <c r="P132">
        <v>525.16243608821901</v>
      </c>
      <c r="Q132" s="5">
        <f>SUM($K$2:K132)</f>
        <v>10164.080633642756</v>
      </c>
      <c r="R132">
        <v>-0.20484072854250601</v>
      </c>
      <c r="S132">
        <v>-0.52251089010141705</v>
      </c>
      <c r="T132">
        <v>0.13782736776322099</v>
      </c>
      <c r="U132">
        <v>0</v>
      </c>
      <c r="V132">
        <v>0</v>
      </c>
      <c r="W132">
        <v>0</v>
      </c>
    </row>
    <row r="133" spans="1:23" x14ac:dyDescent="0.25">
      <c r="A133">
        <v>132</v>
      </c>
      <c r="B133">
        <v>3.9889840465642701</v>
      </c>
      <c r="C133" s="2">
        <f t="shared" si="8"/>
        <v>53.999999999999766</v>
      </c>
      <c r="D133">
        <v>529.15142013478305</v>
      </c>
      <c r="E133" s="4">
        <f>SUM($C$2:C133)</f>
        <v>7398.0000000000036</v>
      </c>
      <c r="F133">
        <v>3.95269172231301</v>
      </c>
      <c r="G133" s="2">
        <f t="shared" si="9"/>
        <v>52.075350734949239</v>
      </c>
      <c r="H133">
        <v>3.6316027053907902</v>
      </c>
      <c r="I133" s="2">
        <f t="shared" si="10"/>
        <v>37.77330761335039</v>
      </c>
      <c r="J133">
        <v>4.2823955194515202</v>
      </c>
      <c r="K133" s="2">
        <f t="shared" si="11"/>
        <v>72.413700828528022</v>
      </c>
      <c r="L133">
        <v>529.15142013478305</v>
      </c>
      <c r="M133" s="5">
        <f>SUM($G$2:G133)</f>
        <v>7335.821375735155</v>
      </c>
      <c r="N133">
        <v>529.15142013478305</v>
      </c>
      <c r="O133" s="5">
        <f>SUM($I$2:I133)</f>
        <v>5252.7551466936366</v>
      </c>
      <c r="P133">
        <v>529.15142013478305</v>
      </c>
      <c r="Q133" s="5">
        <f>SUM($K$2:K133)</f>
        <v>10236.494334471285</v>
      </c>
      <c r="R133">
        <v>3.6292324251269402E-2</v>
      </c>
      <c r="S133">
        <v>-0.293411472887247</v>
      </c>
      <c r="T133">
        <v>0.35738134117348702</v>
      </c>
      <c r="U133">
        <v>0</v>
      </c>
      <c r="V133">
        <v>0</v>
      </c>
      <c r="W133">
        <v>0</v>
      </c>
    </row>
    <row r="134" spans="1:23" x14ac:dyDescent="0.25">
      <c r="A134">
        <v>133</v>
      </c>
      <c r="B134">
        <v>3.8501476017100602</v>
      </c>
      <c r="C134" s="2">
        <f t="shared" si="8"/>
        <v>47.000000000000078</v>
      </c>
      <c r="D134">
        <v>533.00156773649303</v>
      </c>
      <c r="E134" s="4">
        <f>SUM($C$2:C134)</f>
        <v>7445.0000000000036</v>
      </c>
      <c r="F134">
        <v>3.9222528775553802</v>
      </c>
      <c r="G134" s="2">
        <f t="shared" si="9"/>
        <v>50.514118807643136</v>
      </c>
      <c r="H134">
        <v>3.58346633036117</v>
      </c>
      <c r="I134" s="2">
        <f t="shared" si="10"/>
        <v>35.998106158398294</v>
      </c>
      <c r="J134">
        <v>4.2579571160366001</v>
      </c>
      <c r="K134" s="2">
        <f t="shared" si="11"/>
        <v>70.665474532366275</v>
      </c>
      <c r="L134">
        <v>533.00156773649303</v>
      </c>
      <c r="M134" s="5">
        <f>SUM($G$2:G134)</f>
        <v>7386.3354945427982</v>
      </c>
      <c r="N134">
        <v>533.00156773649303</v>
      </c>
      <c r="O134" s="5">
        <f>SUM($I$2:I134)</f>
        <v>5288.7532528520351</v>
      </c>
      <c r="P134">
        <v>533.00156773649303</v>
      </c>
      <c r="Q134" s="5">
        <f>SUM($K$2:K134)</f>
        <v>10307.159809003651</v>
      </c>
      <c r="R134">
        <v>-7.2105275845325306E-2</v>
      </c>
      <c r="S134">
        <v>-0.407809514326537</v>
      </c>
      <c r="T134">
        <v>0.26668127134889102</v>
      </c>
      <c r="U134">
        <v>0</v>
      </c>
      <c r="V134">
        <v>0</v>
      </c>
      <c r="W134">
        <v>0</v>
      </c>
    </row>
    <row r="135" spans="1:23" x14ac:dyDescent="0.25">
      <c r="A135">
        <v>134</v>
      </c>
      <c r="B135">
        <v>4.2904594411483901</v>
      </c>
      <c r="C135" s="2">
        <f t="shared" si="8"/>
        <v>72.999999999999929</v>
      </c>
      <c r="D135">
        <v>537.29202717764099</v>
      </c>
      <c r="E135" s="4">
        <f>SUM($C$2:C135)</f>
        <v>7518.0000000000036</v>
      </c>
      <c r="F135">
        <v>3.98015438262015</v>
      </c>
      <c r="G135" s="2">
        <f t="shared" si="9"/>
        <v>53.525296965252998</v>
      </c>
      <c r="H135">
        <v>3.6369023440550299</v>
      </c>
      <c r="I135" s="2">
        <f t="shared" si="10"/>
        <v>37.974023886937282</v>
      </c>
      <c r="J135">
        <v>4.3130027422654003</v>
      </c>
      <c r="K135" s="2">
        <f t="shared" si="11"/>
        <v>74.664350473784509</v>
      </c>
      <c r="L135">
        <v>537.29202717764099</v>
      </c>
      <c r="M135" s="5">
        <f>SUM($G$2:G135)</f>
        <v>7439.8607915080511</v>
      </c>
      <c r="N135">
        <v>537.29202717764099</v>
      </c>
      <c r="O135" s="5">
        <f>SUM($I$2:I135)</f>
        <v>5326.7272767389723</v>
      </c>
      <c r="P135">
        <v>537.29202717764099</v>
      </c>
      <c r="Q135" s="5">
        <f>SUM($K$2:K135)</f>
        <v>10381.824159477435</v>
      </c>
      <c r="R135">
        <v>0.31030505852824303</v>
      </c>
      <c r="S135">
        <v>-2.25433011170111E-2</v>
      </c>
      <c r="T135">
        <v>0.65355709709335896</v>
      </c>
      <c r="U135">
        <v>0</v>
      </c>
      <c r="V135">
        <v>0</v>
      </c>
      <c r="W135">
        <v>0</v>
      </c>
    </row>
    <row r="136" spans="1:23" x14ac:dyDescent="0.25">
      <c r="A136">
        <v>135</v>
      </c>
      <c r="B136">
        <v>4.0943445622221004</v>
      </c>
      <c r="C136" s="2">
        <f t="shared" si="8"/>
        <v>59.999999999999986</v>
      </c>
      <c r="D136">
        <v>541.38637173986399</v>
      </c>
      <c r="E136" s="4">
        <f>SUM($C$2:C136)</f>
        <v>7578.0000000000036</v>
      </c>
      <c r="F136">
        <v>3.9778102841481302</v>
      </c>
      <c r="G136" s="2">
        <f t="shared" si="9"/>
        <v>53.399975338923483</v>
      </c>
      <c r="H136">
        <v>3.6049178519058298</v>
      </c>
      <c r="I136" s="2">
        <f t="shared" si="10"/>
        <v>36.778662436118623</v>
      </c>
      <c r="J136">
        <v>4.3237794540215502</v>
      </c>
      <c r="K136" s="2">
        <f t="shared" si="11"/>
        <v>75.473337940202839</v>
      </c>
      <c r="L136">
        <v>541.38637173986399</v>
      </c>
      <c r="M136" s="5">
        <f>SUM($G$2:G136)</f>
        <v>7493.2607668469745</v>
      </c>
      <c r="N136">
        <v>541.38637173986399</v>
      </c>
      <c r="O136" s="5">
        <f>SUM($I$2:I136)</f>
        <v>5363.505939175091</v>
      </c>
      <c r="P136">
        <v>541.38637173986399</v>
      </c>
      <c r="Q136" s="5">
        <f>SUM($K$2:K136)</f>
        <v>10457.297497417638</v>
      </c>
      <c r="R136">
        <v>0.11653427807396601</v>
      </c>
      <c r="S136">
        <v>-0.22943489179945201</v>
      </c>
      <c r="T136">
        <v>0.489426710316268</v>
      </c>
      <c r="U136">
        <v>0</v>
      </c>
      <c r="V136">
        <v>0</v>
      </c>
      <c r="W136">
        <v>0</v>
      </c>
    </row>
    <row r="137" spans="1:23" x14ac:dyDescent="0.25">
      <c r="A137">
        <v>136</v>
      </c>
      <c r="B137">
        <v>3.9702919135521202</v>
      </c>
      <c r="C137" s="2">
        <f t="shared" si="8"/>
        <v>52.999999999999915</v>
      </c>
      <c r="D137">
        <v>545.35666365341604</v>
      </c>
      <c r="E137" s="4">
        <f>SUM($C$2:C137)</f>
        <v>7631.0000000000036</v>
      </c>
      <c r="F137">
        <v>3.9253446678633299</v>
      </c>
      <c r="G137" s="2">
        <f t="shared" si="9"/>
        <v>50.670539556059865</v>
      </c>
      <c r="H137">
        <v>3.6122235830032499</v>
      </c>
      <c r="I137" s="2">
        <f t="shared" si="10"/>
        <v>37.048341355353749</v>
      </c>
      <c r="J137">
        <v>4.2376920434670504</v>
      </c>
      <c r="K137" s="2">
        <f t="shared" si="11"/>
        <v>69.247846247665223</v>
      </c>
      <c r="L137">
        <v>545.35666365341604</v>
      </c>
      <c r="M137" s="5">
        <f>SUM($G$2:G137)</f>
        <v>7543.9313064030348</v>
      </c>
      <c r="N137">
        <v>545.35666365341604</v>
      </c>
      <c r="O137" s="5">
        <f>SUM($I$2:I137)</f>
        <v>5400.5542805304449</v>
      </c>
      <c r="P137">
        <v>545.35666365341604</v>
      </c>
      <c r="Q137" s="5">
        <f>SUM($K$2:K137)</f>
        <v>10526.545343665302</v>
      </c>
      <c r="R137">
        <v>4.4947245688795601E-2</v>
      </c>
      <c r="S137">
        <v>-0.26740012991492301</v>
      </c>
      <c r="T137">
        <v>0.35806833054887299</v>
      </c>
      <c r="U137">
        <v>0</v>
      </c>
      <c r="V137">
        <v>0</v>
      </c>
      <c r="W137">
        <v>0</v>
      </c>
    </row>
    <row r="138" spans="1:23" x14ac:dyDescent="0.25">
      <c r="A138">
        <v>137</v>
      </c>
      <c r="B138">
        <v>3.9512437185814302</v>
      </c>
      <c r="C138" s="2">
        <f t="shared" si="8"/>
        <v>52.000000000000149</v>
      </c>
      <c r="D138">
        <v>549.30790737199698</v>
      </c>
      <c r="E138" s="4">
        <f>SUM($C$2:C138)</f>
        <v>7683.0000000000036</v>
      </c>
      <c r="F138">
        <v>3.93017526338418</v>
      </c>
      <c r="G138" s="2">
        <f t="shared" si="9"/>
        <v>50.915900580293069</v>
      </c>
      <c r="H138">
        <v>3.5811397604022202</v>
      </c>
      <c r="I138" s="2">
        <f t="shared" si="10"/>
        <v>35.91445139809197</v>
      </c>
      <c r="J138">
        <v>4.25505912837039</v>
      </c>
      <c r="K138" s="2">
        <f t="shared" si="11"/>
        <v>70.460983308382495</v>
      </c>
      <c r="L138">
        <v>549.30790737199698</v>
      </c>
      <c r="M138" s="5">
        <f>SUM($G$2:G138)</f>
        <v>7594.8472069833279</v>
      </c>
      <c r="N138">
        <v>549.30790737199698</v>
      </c>
      <c r="O138" s="5">
        <f>SUM($I$2:I138)</f>
        <v>5436.4687319285367</v>
      </c>
      <c r="P138">
        <v>549.30790737199698</v>
      </c>
      <c r="Q138" s="5">
        <f>SUM($K$2:K138)</f>
        <v>10597.006326973686</v>
      </c>
      <c r="R138">
        <v>2.1068455197246198E-2</v>
      </c>
      <c r="S138">
        <v>-0.30381540978896499</v>
      </c>
      <c r="T138">
        <v>0.37010395817921199</v>
      </c>
      <c r="U138">
        <v>0</v>
      </c>
      <c r="V138">
        <v>0</v>
      </c>
      <c r="W138">
        <v>0</v>
      </c>
    </row>
    <row r="139" spans="1:23" x14ac:dyDescent="0.25">
      <c r="A139">
        <v>138</v>
      </c>
      <c r="B139">
        <v>4.1108738641733096</v>
      </c>
      <c r="C139" s="2">
        <f t="shared" si="8"/>
        <v>60.999999999999901</v>
      </c>
      <c r="D139">
        <v>553.41878123617005</v>
      </c>
      <c r="E139" s="4">
        <f>SUM($C$2:C139)</f>
        <v>7744.0000000000036</v>
      </c>
      <c r="F139">
        <v>3.9729306775653601</v>
      </c>
      <c r="G139" s="2">
        <f t="shared" si="9"/>
        <v>53.140039176612866</v>
      </c>
      <c r="H139">
        <v>3.6321229416979599</v>
      </c>
      <c r="I139" s="2">
        <f t="shared" si="10"/>
        <v>37.792963771893092</v>
      </c>
      <c r="J139">
        <v>4.2897332638837797</v>
      </c>
      <c r="K139" s="2">
        <f t="shared" si="11"/>
        <v>72.947008302694954</v>
      </c>
      <c r="L139">
        <v>553.41878123617005</v>
      </c>
      <c r="M139" s="5">
        <f>SUM($G$2:G139)</f>
        <v>7647.9872461599407</v>
      </c>
      <c r="N139">
        <v>553.41878123617005</v>
      </c>
      <c r="O139" s="5">
        <f>SUM($I$2:I139)</f>
        <v>5474.2616957004302</v>
      </c>
      <c r="P139">
        <v>553.41878123617005</v>
      </c>
      <c r="Q139" s="5">
        <f>SUM($K$2:K139)</f>
        <v>10669.953335276381</v>
      </c>
      <c r="R139">
        <v>0.13794318660795199</v>
      </c>
      <c r="S139">
        <v>-0.17885939971046899</v>
      </c>
      <c r="T139">
        <v>0.478750922475352</v>
      </c>
      <c r="U139">
        <v>0</v>
      </c>
      <c r="V139">
        <v>0</v>
      </c>
      <c r="W139">
        <v>0</v>
      </c>
    </row>
    <row r="140" spans="1:23" x14ac:dyDescent="0.25">
      <c r="A140">
        <v>139</v>
      </c>
      <c r="B140">
        <v>4.0253516907351496</v>
      </c>
      <c r="C140" s="2">
        <f t="shared" si="8"/>
        <v>56.000000000000021</v>
      </c>
      <c r="D140">
        <v>557.44413292690604</v>
      </c>
      <c r="E140" s="4">
        <f>SUM($C$2:C140)</f>
        <v>7800.0000000000036</v>
      </c>
      <c r="F140">
        <v>4.0228759136583303</v>
      </c>
      <c r="G140" s="2">
        <f t="shared" si="9"/>
        <v>55.861527967370257</v>
      </c>
      <c r="H140">
        <v>3.7041731883084799</v>
      </c>
      <c r="I140" s="2">
        <f t="shared" si="10"/>
        <v>40.616451273211077</v>
      </c>
      <c r="J140">
        <v>4.3555685734381804</v>
      </c>
      <c r="K140" s="2">
        <f t="shared" si="11"/>
        <v>77.911110934044117</v>
      </c>
      <c r="L140">
        <v>557.44413292690604</v>
      </c>
      <c r="M140" s="5">
        <f>SUM($G$2:G140)</f>
        <v>7703.8487741273111</v>
      </c>
      <c r="N140">
        <v>557.44413292690604</v>
      </c>
      <c r="O140" s="5">
        <f>SUM($I$2:I140)</f>
        <v>5514.8781469736414</v>
      </c>
      <c r="P140">
        <v>557.44413292690604</v>
      </c>
      <c r="Q140" s="5">
        <f>SUM($K$2:K140)</f>
        <v>10747.864446210426</v>
      </c>
      <c r="R140">
        <v>2.4757770768175599E-3</v>
      </c>
      <c r="S140">
        <v>-0.33021688270302801</v>
      </c>
      <c r="T140">
        <v>0.32117850242666801</v>
      </c>
      <c r="U140">
        <v>0</v>
      </c>
      <c r="V140">
        <v>0</v>
      </c>
      <c r="W140">
        <v>0</v>
      </c>
    </row>
    <row r="141" spans="1:23" x14ac:dyDescent="0.25">
      <c r="A141">
        <v>140</v>
      </c>
      <c r="B141">
        <v>3.7841896339182601</v>
      </c>
      <c r="C141" s="2">
        <f t="shared" si="8"/>
        <v>43.999999999999957</v>
      </c>
      <c r="D141">
        <v>561.22832256082404</v>
      </c>
      <c r="E141" s="4">
        <f>SUM($C$2:C141)</f>
        <v>7844.0000000000036</v>
      </c>
      <c r="F141">
        <v>4.0225529407826102</v>
      </c>
      <c r="G141" s="2">
        <f t="shared" si="9"/>
        <v>55.84348912222616</v>
      </c>
      <c r="H141">
        <v>3.6815742379812799</v>
      </c>
      <c r="I141" s="2">
        <f t="shared" si="10"/>
        <v>39.708856084078306</v>
      </c>
      <c r="J141">
        <v>4.3361714757040701</v>
      </c>
      <c r="K141" s="2">
        <f t="shared" si="11"/>
        <v>76.414424117660133</v>
      </c>
      <c r="L141">
        <v>561.22832256082404</v>
      </c>
      <c r="M141" s="5">
        <f>SUM($G$2:G141)</f>
        <v>7759.6922632495371</v>
      </c>
      <c r="N141">
        <v>561.22832256082404</v>
      </c>
      <c r="O141" s="5">
        <f>SUM($I$2:I141)</f>
        <v>5554.5870030577198</v>
      </c>
      <c r="P141">
        <v>561.22832256082404</v>
      </c>
      <c r="Q141" s="5">
        <f>SUM($K$2:K141)</f>
        <v>10824.278870328086</v>
      </c>
      <c r="R141">
        <v>-0.23836330686434601</v>
      </c>
      <c r="S141">
        <v>-0.551981841785814</v>
      </c>
      <c r="T141">
        <v>0.102615395936983</v>
      </c>
      <c r="U141">
        <v>0</v>
      </c>
      <c r="V141">
        <v>0</v>
      </c>
      <c r="W141">
        <v>0</v>
      </c>
    </row>
    <row r="142" spans="1:23" x14ac:dyDescent="0.25">
      <c r="A142">
        <v>141</v>
      </c>
      <c r="B142">
        <v>3.8501476017100602</v>
      </c>
      <c r="C142" s="2">
        <f t="shared" si="8"/>
        <v>47.000000000000078</v>
      </c>
      <c r="D142">
        <v>565.07847016253402</v>
      </c>
      <c r="E142" s="4">
        <f>SUM($C$2:C142)</f>
        <v>7891.0000000000036</v>
      </c>
      <c r="F142">
        <v>4.0284386020779301</v>
      </c>
      <c r="G142" s="2">
        <f t="shared" si="9"/>
        <v>56.173134122555886</v>
      </c>
      <c r="H142">
        <v>3.7221907933118499</v>
      </c>
      <c r="I142" s="2">
        <f t="shared" si="10"/>
        <v>41.354894965380204</v>
      </c>
      <c r="J142">
        <v>4.3573883396875104</v>
      </c>
      <c r="K142" s="2">
        <f t="shared" si="11"/>
        <v>78.053020025695844</v>
      </c>
      <c r="L142">
        <v>565.07847016253402</v>
      </c>
      <c r="M142" s="5">
        <f>SUM($G$2:G142)</f>
        <v>7815.865397372093</v>
      </c>
      <c r="N142">
        <v>565.07847016253402</v>
      </c>
      <c r="O142" s="5">
        <f>SUM($I$2:I142)</f>
        <v>5595.9418980231003</v>
      </c>
      <c r="P142">
        <v>565.07847016253402</v>
      </c>
      <c r="Q142" s="5">
        <f>SUM($K$2:K142)</f>
        <v>10902.331890353782</v>
      </c>
      <c r="R142">
        <v>-0.17829100036786899</v>
      </c>
      <c r="S142">
        <v>-0.50724073797744995</v>
      </c>
      <c r="T142">
        <v>0.127956808398208</v>
      </c>
      <c r="U142">
        <v>0</v>
      </c>
      <c r="V142">
        <v>0</v>
      </c>
      <c r="W142">
        <v>0</v>
      </c>
    </row>
    <row r="143" spans="1:23" x14ac:dyDescent="0.25">
      <c r="A143">
        <v>142</v>
      </c>
      <c r="B143">
        <v>3.9318256327243302</v>
      </c>
      <c r="C143" s="2">
        <f t="shared" si="8"/>
        <v>51.000000000000227</v>
      </c>
      <c r="D143">
        <v>569.010295795258</v>
      </c>
      <c r="E143" s="4">
        <f>SUM($C$2:C143)</f>
        <v>7942.0000000000036</v>
      </c>
      <c r="F143">
        <v>3.9257940243868599</v>
      </c>
      <c r="G143" s="2">
        <f t="shared" si="9"/>
        <v>50.693313810056743</v>
      </c>
      <c r="H143">
        <v>3.5891746524125998</v>
      </c>
      <c r="I143" s="2">
        <f t="shared" si="10"/>
        <v>36.20418255723591</v>
      </c>
      <c r="J143">
        <v>4.2683220901767696</v>
      </c>
      <c r="K143" s="2">
        <f t="shared" si="11"/>
        <v>71.401729388293404</v>
      </c>
      <c r="L143">
        <v>569.010295795258</v>
      </c>
      <c r="M143" s="5">
        <f>SUM($G$2:G143)</f>
        <v>7866.5587111821496</v>
      </c>
      <c r="N143">
        <v>569.010295795258</v>
      </c>
      <c r="O143" s="5">
        <f>SUM($I$2:I143)</f>
        <v>5632.1460805803363</v>
      </c>
      <c r="P143">
        <v>569.010295795258</v>
      </c>
      <c r="Q143" s="5">
        <f>SUM($K$2:K143)</f>
        <v>10973.733619742075</v>
      </c>
      <c r="R143">
        <v>6.0316083374658503E-3</v>
      </c>
      <c r="S143">
        <v>-0.336496457452441</v>
      </c>
      <c r="T143">
        <v>0.34265098031172597</v>
      </c>
      <c r="U143">
        <v>0</v>
      </c>
      <c r="V143">
        <v>0</v>
      </c>
      <c r="W143">
        <v>0</v>
      </c>
    </row>
    <row r="144" spans="1:23" x14ac:dyDescent="0.25">
      <c r="A144">
        <v>143</v>
      </c>
      <c r="B144">
        <v>4.0775374439057197</v>
      </c>
      <c r="C144" s="2">
        <f t="shared" si="8"/>
        <v>59.000000000000014</v>
      </c>
      <c r="D144">
        <v>573.08783323916396</v>
      </c>
      <c r="E144" s="4">
        <f>SUM($C$2:C144)</f>
        <v>8001.0000000000036</v>
      </c>
      <c r="F144">
        <v>3.9476079325029598</v>
      </c>
      <c r="G144" s="2">
        <f t="shared" si="9"/>
        <v>51.811282400217891</v>
      </c>
      <c r="H144">
        <v>3.61329812577016</v>
      </c>
      <c r="I144" s="2">
        <f t="shared" si="10"/>
        <v>37.088172779034679</v>
      </c>
      <c r="J144">
        <v>4.3030311601414297</v>
      </c>
      <c r="K144" s="2">
        <f t="shared" si="11"/>
        <v>73.923528493379209</v>
      </c>
      <c r="L144">
        <v>573.08783323916396</v>
      </c>
      <c r="M144" s="5">
        <f>SUM($G$2:G144)</f>
        <v>7918.3699935823679</v>
      </c>
      <c r="N144">
        <v>573.08783323916396</v>
      </c>
      <c r="O144" s="5">
        <f>SUM($I$2:I144)</f>
        <v>5669.234253359371</v>
      </c>
      <c r="P144">
        <v>573.08783323916396</v>
      </c>
      <c r="Q144" s="5">
        <f>SUM($K$2:K144)</f>
        <v>11047.657148235454</v>
      </c>
      <c r="R144">
        <v>0.12992951140276299</v>
      </c>
      <c r="S144">
        <v>-0.22549371623570899</v>
      </c>
      <c r="T144">
        <v>0.46423931813556002</v>
      </c>
      <c r="U144">
        <v>0</v>
      </c>
      <c r="V144">
        <v>0</v>
      </c>
      <c r="W144">
        <v>0</v>
      </c>
    </row>
    <row r="145" spans="1:23" x14ac:dyDescent="0.25">
      <c r="A145">
        <v>144</v>
      </c>
      <c r="B145">
        <v>4.1896547420264296</v>
      </c>
      <c r="C145" s="2">
        <f t="shared" si="8"/>
        <v>66.00000000000027</v>
      </c>
      <c r="D145">
        <v>577.27748798119001</v>
      </c>
      <c r="E145" s="4">
        <f>SUM($C$2:C145)</f>
        <v>8067.0000000000036</v>
      </c>
      <c r="F145">
        <v>4.15445435071564</v>
      </c>
      <c r="G145" s="2">
        <f t="shared" si="9"/>
        <v>63.717187822791267</v>
      </c>
      <c r="H145">
        <v>3.8331964008981099</v>
      </c>
      <c r="I145" s="2">
        <f t="shared" si="10"/>
        <v>46.210008133697066</v>
      </c>
      <c r="J145">
        <v>4.4984879729716596</v>
      </c>
      <c r="K145" s="2">
        <f t="shared" si="11"/>
        <v>89.881125812880015</v>
      </c>
      <c r="L145">
        <v>577.27748798119001</v>
      </c>
      <c r="M145" s="5">
        <f>SUM($G$2:G145)</f>
        <v>7982.0871814051588</v>
      </c>
      <c r="N145">
        <v>577.27748798119001</v>
      </c>
      <c r="O145" s="5">
        <f>SUM($I$2:I145)</f>
        <v>5715.4442614930676</v>
      </c>
      <c r="P145">
        <v>577.27748798119001</v>
      </c>
      <c r="Q145" s="5">
        <f>SUM($K$2:K145)</f>
        <v>11137.538274048335</v>
      </c>
      <c r="R145">
        <v>3.5200391310785201E-2</v>
      </c>
      <c r="S145">
        <v>-0.30883323094523402</v>
      </c>
      <c r="T145">
        <v>0.35645834112831898</v>
      </c>
      <c r="U145">
        <v>0</v>
      </c>
      <c r="V145">
        <v>0</v>
      </c>
      <c r="W145">
        <v>0</v>
      </c>
    </row>
    <row r="146" spans="1:23" x14ac:dyDescent="0.25">
      <c r="A146">
        <v>145</v>
      </c>
      <c r="B146">
        <v>4.2195077051761096</v>
      </c>
      <c r="C146" s="2">
        <f t="shared" si="8"/>
        <v>68.000000000000199</v>
      </c>
      <c r="D146">
        <v>581.49699568636697</v>
      </c>
      <c r="E146" s="4">
        <f>SUM($C$2:C146)</f>
        <v>8135.0000000000036</v>
      </c>
      <c r="F146">
        <v>4.0306315551917304</v>
      </c>
      <c r="G146" s="2">
        <f t="shared" si="9"/>
        <v>56.296454340248545</v>
      </c>
      <c r="H146">
        <v>3.6995076251326</v>
      </c>
      <c r="I146" s="2">
        <f t="shared" si="10"/>
        <v>40.427394026022704</v>
      </c>
      <c r="J146">
        <v>4.3712616539085296</v>
      </c>
      <c r="K146" s="2">
        <f t="shared" si="11"/>
        <v>79.143420342571602</v>
      </c>
      <c r="L146">
        <v>581.49699568636697</v>
      </c>
      <c r="M146" s="5">
        <f>SUM($G$2:G146)</f>
        <v>8038.3836357454074</v>
      </c>
      <c r="N146">
        <v>581.49699568636697</v>
      </c>
      <c r="O146" s="5">
        <f>SUM($I$2:I146)</f>
        <v>5755.8716555190904</v>
      </c>
      <c r="P146">
        <v>581.49699568636697</v>
      </c>
      <c r="Q146" s="5">
        <f>SUM($K$2:K146)</f>
        <v>11216.681694390907</v>
      </c>
      <c r="R146">
        <v>0.18887614998437599</v>
      </c>
      <c r="S146">
        <v>-0.15175394873242801</v>
      </c>
      <c r="T146">
        <v>0.52000008004350695</v>
      </c>
      <c r="U146">
        <v>0</v>
      </c>
      <c r="V146">
        <v>0</v>
      </c>
      <c r="W146">
        <v>0</v>
      </c>
    </row>
    <row r="147" spans="1:23" x14ac:dyDescent="0.25">
      <c r="A147">
        <v>146</v>
      </c>
      <c r="B147">
        <v>3.8066624897703201</v>
      </c>
      <c r="C147" s="2">
        <f t="shared" si="8"/>
        <v>45.000000000000014</v>
      </c>
      <c r="D147">
        <v>585.30365817613699</v>
      </c>
      <c r="E147" s="4">
        <f>SUM($C$2:C147)</f>
        <v>8180.0000000000036</v>
      </c>
      <c r="F147">
        <v>4.0584975743884701</v>
      </c>
      <c r="G147" s="2">
        <f t="shared" si="9"/>
        <v>57.887274388632008</v>
      </c>
      <c r="H147">
        <v>3.7377715435430598</v>
      </c>
      <c r="I147" s="2">
        <f t="shared" si="10"/>
        <v>42.004281079078389</v>
      </c>
      <c r="J147">
        <v>4.3875292879606898</v>
      </c>
      <c r="K147" s="2">
        <f t="shared" si="11"/>
        <v>80.441425655277271</v>
      </c>
      <c r="L147">
        <v>585.30365817613699</v>
      </c>
      <c r="M147" s="5">
        <f>SUM($G$2:G147)</f>
        <v>8096.2709101340397</v>
      </c>
      <c r="N147">
        <v>585.30365817613699</v>
      </c>
      <c r="O147" s="5">
        <f>SUM($I$2:I147)</f>
        <v>5797.8759365981687</v>
      </c>
      <c r="P147">
        <v>585.30365817613699</v>
      </c>
      <c r="Q147" s="5">
        <f>SUM($K$2:K147)</f>
        <v>11297.123120046184</v>
      </c>
      <c r="R147">
        <v>-0.25183508461814602</v>
      </c>
      <c r="S147">
        <v>-0.58086679819037501</v>
      </c>
      <c r="T147">
        <v>6.88909462272633E-2</v>
      </c>
      <c r="U147">
        <v>0</v>
      </c>
      <c r="V147">
        <v>0</v>
      </c>
      <c r="W147">
        <v>0</v>
      </c>
    </row>
    <row r="148" spans="1:23" x14ac:dyDescent="0.25">
      <c r="A148">
        <v>147</v>
      </c>
      <c r="B148">
        <v>4.0943445622221004</v>
      </c>
      <c r="C148" s="2">
        <f t="shared" si="8"/>
        <v>59.999999999999986</v>
      </c>
      <c r="D148">
        <v>589.39800273835897</v>
      </c>
      <c r="E148" s="4">
        <f>SUM($C$2:C148)</f>
        <v>8240.0000000000036</v>
      </c>
      <c r="F148">
        <v>3.9962951662257402</v>
      </c>
      <c r="G148" s="2">
        <f t="shared" si="9"/>
        <v>54.396247202042893</v>
      </c>
      <c r="H148">
        <v>3.6517548574744398</v>
      </c>
      <c r="I148" s="2">
        <f t="shared" si="10"/>
        <v>38.542242880837001</v>
      </c>
      <c r="J148">
        <v>4.3436227241430698</v>
      </c>
      <c r="K148" s="2">
        <f t="shared" si="11"/>
        <v>76.985933561274919</v>
      </c>
      <c r="L148">
        <v>589.39800273835897</v>
      </c>
      <c r="M148" s="5">
        <f>SUM($G$2:G148)</f>
        <v>8150.6671573360827</v>
      </c>
      <c r="N148">
        <v>589.39800273835897</v>
      </c>
      <c r="O148" s="5">
        <f>SUM($I$2:I148)</f>
        <v>5836.4181794790056</v>
      </c>
      <c r="P148">
        <v>589.39800273835897</v>
      </c>
      <c r="Q148" s="5">
        <f>SUM($K$2:K148)</f>
        <v>11374.109053607459</v>
      </c>
      <c r="R148">
        <v>9.8049395996363795E-2</v>
      </c>
      <c r="S148">
        <v>-0.249278161920965</v>
      </c>
      <c r="T148">
        <v>0.44258970474766501</v>
      </c>
      <c r="U148">
        <v>0</v>
      </c>
      <c r="V148">
        <v>0</v>
      </c>
      <c r="W148">
        <v>0</v>
      </c>
    </row>
    <row r="149" spans="1:23" x14ac:dyDescent="0.25">
      <c r="A149">
        <v>148</v>
      </c>
      <c r="B149">
        <v>4.0073331852324703</v>
      </c>
      <c r="C149" s="2">
        <f t="shared" si="8"/>
        <v>54.999999999999964</v>
      </c>
      <c r="D149">
        <v>593.405335923591</v>
      </c>
      <c r="E149" s="4">
        <f>SUM($C$2:C149)</f>
        <v>8295.0000000000036</v>
      </c>
      <c r="F149">
        <v>3.9713021994244202</v>
      </c>
      <c r="G149" s="2">
        <f t="shared" si="9"/>
        <v>53.053572208297744</v>
      </c>
      <c r="H149">
        <v>3.6223220005185</v>
      </c>
      <c r="I149" s="2">
        <f t="shared" si="10"/>
        <v>37.424366408077638</v>
      </c>
      <c r="J149">
        <v>4.3041635479783</v>
      </c>
      <c r="K149" s="2">
        <f t="shared" si="11"/>
        <v>74.007286011951081</v>
      </c>
      <c r="L149">
        <v>593.405335923591</v>
      </c>
      <c r="M149" s="5">
        <f>SUM($G$2:G149)</f>
        <v>8203.7207295443804</v>
      </c>
      <c r="N149">
        <v>593.405335923591</v>
      </c>
      <c r="O149" s="5">
        <f>SUM($I$2:I149)</f>
        <v>5873.8425458870834</v>
      </c>
      <c r="P149">
        <v>593.405335923591</v>
      </c>
      <c r="Q149" s="5">
        <f>SUM($K$2:K149)</f>
        <v>11448.11633961941</v>
      </c>
      <c r="R149">
        <v>3.6030985808051003E-2</v>
      </c>
      <c r="S149">
        <v>-0.29683036274582503</v>
      </c>
      <c r="T149">
        <v>0.385011184713969</v>
      </c>
      <c r="U149">
        <v>0</v>
      </c>
      <c r="V149">
        <v>0</v>
      </c>
      <c r="W149">
        <v>0</v>
      </c>
    </row>
    <row r="150" spans="1:23" x14ac:dyDescent="0.25">
      <c r="A150">
        <v>149</v>
      </c>
      <c r="B150">
        <v>3.9702919135521202</v>
      </c>
      <c r="C150" s="2">
        <f t="shared" si="8"/>
        <v>52.999999999999915</v>
      </c>
      <c r="D150">
        <v>597.37562783714304</v>
      </c>
      <c r="E150" s="4">
        <f>SUM($C$2:C150)</f>
        <v>8348.0000000000036</v>
      </c>
      <c r="F150">
        <v>4.0107235096842802</v>
      </c>
      <c r="G150" s="2">
        <f t="shared" si="9"/>
        <v>55.186784295618978</v>
      </c>
      <c r="H150">
        <v>3.6759036193645902</v>
      </c>
      <c r="I150" s="2">
        <f t="shared" si="10"/>
        <v>39.484319537761507</v>
      </c>
      <c r="J150">
        <v>4.3610651119617803</v>
      </c>
      <c r="K150" s="2">
        <f t="shared" si="11"/>
        <v>78.340531438748172</v>
      </c>
      <c r="L150">
        <v>597.37562783714304</v>
      </c>
      <c r="M150" s="5">
        <f>SUM($G$2:G150)</f>
        <v>8258.9075138400003</v>
      </c>
      <c r="N150">
        <v>597.37562783714304</v>
      </c>
      <c r="O150" s="5">
        <f>SUM($I$2:I150)</f>
        <v>5913.326865424845</v>
      </c>
      <c r="P150">
        <v>597.37562783714304</v>
      </c>
      <c r="Q150" s="5">
        <f>SUM($K$2:K150)</f>
        <v>11526.456871058157</v>
      </c>
      <c r="R150">
        <v>-4.04315961321609E-2</v>
      </c>
      <c r="S150">
        <v>-0.39077319840965702</v>
      </c>
      <c r="T150">
        <v>0.29438829418753498</v>
      </c>
      <c r="U150">
        <v>0</v>
      </c>
      <c r="V150">
        <v>0</v>
      </c>
      <c r="W150">
        <v>0</v>
      </c>
    </row>
    <row r="151" spans="1:23" x14ac:dyDescent="0.25">
      <c r="A151">
        <v>150</v>
      </c>
      <c r="B151">
        <v>4.1271343850450899</v>
      </c>
      <c r="C151" s="2">
        <f t="shared" si="8"/>
        <v>61.999999999999893</v>
      </c>
      <c r="D151">
        <v>601.50276222218895</v>
      </c>
      <c r="E151" s="4">
        <f>SUM($C$2:C151)</f>
        <v>8410.0000000000036</v>
      </c>
      <c r="F151">
        <v>4.0641199515464601</v>
      </c>
      <c r="G151" s="2">
        <f t="shared" si="9"/>
        <v>58.213655135950788</v>
      </c>
      <c r="H151">
        <v>3.7444979713105102</v>
      </c>
      <c r="I151" s="2">
        <f t="shared" si="10"/>
        <v>42.28777221412691</v>
      </c>
      <c r="J151">
        <v>4.4051931881367699</v>
      </c>
      <c r="K151" s="2">
        <f t="shared" si="11"/>
        <v>81.874958586108818</v>
      </c>
      <c r="L151">
        <v>601.50276222218895</v>
      </c>
      <c r="M151" s="5">
        <f>SUM($G$2:G151)</f>
        <v>8317.1211689759512</v>
      </c>
      <c r="N151">
        <v>601.50276222218895</v>
      </c>
      <c r="O151" s="5">
        <f>SUM($I$2:I151)</f>
        <v>5955.6146376389715</v>
      </c>
      <c r="P151">
        <v>601.50276222218895</v>
      </c>
      <c r="Q151" s="5">
        <f>SUM($K$2:K151)</f>
        <v>11608.331829644267</v>
      </c>
      <c r="R151">
        <v>6.3014433498633296E-2</v>
      </c>
      <c r="S151">
        <v>-0.27805880309167802</v>
      </c>
      <c r="T151">
        <v>0.38263641373457802</v>
      </c>
      <c r="U151">
        <v>0</v>
      </c>
      <c r="V151">
        <v>0</v>
      </c>
      <c r="W151">
        <v>0</v>
      </c>
    </row>
    <row r="152" spans="1:23" x14ac:dyDescent="0.25">
      <c r="A152">
        <v>151</v>
      </c>
      <c r="B152">
        <v>4.1271343850450899</v>
      </c>
      <c r="C152" s="2">
        <f t="shared" si="8"/>
        <v>61.999999999999893</v>
      </c>
      <c r="D152">
        <v>605.62989660723395</v>
      </c>
      <c r="E152" s="4">
        <f>SUM($C$2:C152)</f>
        <v>8472.0000000000036</v>
      </c>
      <c r="F152">
        <v>4.0509978125180597</v>
      </c>
      <c r="G152" s="2">
        <f t="shared" si="9"/>
        <v>57.454757529406855</v>
      </c>
      <c r="H152">
        <v>3.7194421166814302</v>
      </c>
      <c r="I152" s="2">
        <f t="shared" si="10"/>
        <v>41.241379811729772</v>
      </c>
      <c r="J152">
        <v>4.3932368971109099</v>
      </c>
      <c r="K152" s="2">
        <f t="shared" si="11"/>
        <v>80.901866630993283</v>
      </c>
      <c r="L152">
        <v>605.62989660723395</v>
      </c>
      <c r="M152" s="5">
        <f>SUM($G$2:G152)</f>
        <v>8374.5759265053584</v>
      </c>
      <c r="N152">
        <v>605.62989660723395</v>
      </c>
      <c r="O152" s="5">
        <f>SUM($I$2:I152)</f>
        <v>5996.8560174507011</v>
      </c>
      <c r="P152">
        <v>605.62989660723395</v>
      </c>
      <c r="Q152" s="5">
        <f>SUM($K$2:K152)</f>
        <v>11689.23369627526</v>
      </c>
      <c r="R152">
        <v>7.61365725270364E-2</v>
      </c>
      <c r="S152">
        <v>-0.26610251206581798</v>
      </c>
      <c r="T152">
        <v>0.40769226836366601</v>
      </c>
      <c r="U152">
        <v>0</v>
      </c>
      <c r="V152">
        <v>0</v>
      </c>
      <c r="W152">
        <v>0</v>
      </c>
    </row>
    <row r="153" spans="1:23" x14ac:dyDescent="0.25">
      <c r="A153">
        <v>152</v>
      </c>
      <c r="B153">
        <v>4.1271343850450899</v>
      </c>
      <c r="C153" s="2">
        <f t="shared" si="8"/>
        <v>61.999999999999893</v>
      </c>
      <c r="D153">
        <v>609.75703099227906</v>
      </c>
      <c r="E153" s="4">
        <f>SUM($C$2:C153)</f>
        <v>8534.0000000000036</v>
      </c>
      <c r="F153">
        <v>4.0775127585855504</v>
      </c>
      <c r="G153" s="2">
        <f t="shared" si="9"/>
        <v>58.99854358408615</v>
      </c>
      <c r="H153">
        <v>3.74083285928501</v>
      </c>
      <c r="I153" s="2">
        <f t="shared" si="10"/>
        <v>42.133066471772395</v>
      </c>
      <c r="J153">
        <v>4.4216307767189198</v>
      </c>
      <c r="K153" s="2">
        <f t="shared" si="11"/>
        <v>83.231907400512867</v>
      </c>
      <c r="L153">
        <v>609.75703099227906</v>
      </c>
      <c r="M153" s="5">
        <f>SUM($G$2:G153)</f>
        <v>8433.5744700894447</v>
      </c>
      <c r="N153">
        <v>609.75703099227906</v>
      </c>
      <c r="O153" s="5">
        <f>SUM($I$2:I153)</f>
        <v>6038.9890839224736</v>
      </c>
      <c r="P153">
        <v>609.75703099227906</v>
      </c>
      <c r="Q153" s="5">
        <f>SUM($K$2:K153)</f>
        <v>11772.465603675773</v>
      </c>
      <c r="R153">
        <v>4.9621626459541303E-2</v>
      </c>
      <c r="S153">
        <v>-0.29449639167382602</v>
      </c>
      <c r="T153">
        <v>0.38630152576007698</v>
      </c>
      <c r="U153">
        <v>0</v>
      </c>
      <c r="V153">
        <v>0</v>
      </c>
      <c r="W153">
        <v>0</v>
      </c>
    </row>
    <row r="154" spans="1:23" x14ac:dyDescent="0.25">
      <c r="A154">
        <v>153</v>
      </c>
      <c r="B154">
        <v>4.0073331852324703</v>
      </c>
      <c r="C154" s="2">
        <f t="shared" si="8"/>
        <v>54.999999999999964</v>
      </c>
      <c r="D154">
        <v>613.76436417751097</v>
      </c>
      <c r="E154" s="4">
        <f>SUM($C$2:C154)</f>
        <v>8589.0000000000036</v>
      </c>
      <c r="F154">
        <v>4.11364852077081</v>
      </c>
      <c r="G154" s="2">
        <f t="shared" si="9"/>
        <v>61.169489080708033</v>
      </c>
      <c r="H154">
        <v>3.7980564566350199</v>
      </c>
      <c r="I154" s="2">
        <f t="shared" si="10"/>
        <v>44.61439017435459</v>
      </c>
      <c r="J154">
        <v>4.4530558988872597</v>
      </c>
      <c r="K154" s="2">
        <f t="shared" si="11"/>
        <v>85.889011507051109</v>
      </c>
      <c r="L154">
        <v>613.76436417751097</v>
      </c>
      <c r="M154" s="5">
        <f>SUM($G$2:G154)</f>
        <v>8494.7439591701532</v>
      </c>
      <c r="N154">
        <v>613.76436417751097</v>
      </c>
      <c r="O154" s="5">
        <f>SUM($I$2:I154)</f>
        <v>6083.603474096828</v>
      </c>
      <c r="P154">
        <v>613.76436417751097</v>
      </c>
      <c r="Q154" s="5">
        <f>SUM($K$2:K154)</f>
        <v>11858.354615182825</v>
      </c>
      <c r="R154">
        <v>-0.106315335538334</v>
      </c>
      <c r="S154">
        <v>-0.445722713654787</v>
      </c>
      <c r="T154">
        <v>0.209276728597446</v>
      </c>
      <c r="U154">
        <v>0</v>
      </c>
      <c r="V154">
        <v>0</v>
      </c>
      <c r="W154">
        <v>0</v>
      </c>
    </row>
    <row r="155" spans="1:23" x14ac:dyDescent="0.25">
      <c r="A155">
        <v>154</v>
      </c>
      <c r="B155">
        <v>3.9702919135521202</v>
      </c>
      <c r="C155" s="2">
        <f t="shared" si="8"/>
        <v>52.999999999999915</v>
      </c>
      <c r="D155">
        <v>617.73465609106302</v>
      </c>
      <c r="E155" s="4">
        <f>SUM($C$2:C155)</f>
        <v>8642.0000000000036</v>
      </c>
      <c r="F155">
        <v>4.0721241360667504</v>
      </c>
      <c r="G155" s="2">
        <f t="shared" si="9"/>
        <v>58.681477744839555</v>
      </c>
      <c r="H155">
        <v>3.7690107076644002</v>
      </c>
      <c r="I155" s="2">
        <f t="shared" si="10"/>
        <v>43.337170491213271</v>
      </c>
      <c r="J155">
        <v>4.4156622820889702</v>
      </c>
      <c r="K155" s="2">
        <f t="shared" si="11"/>
        <v>82.736617745280981</v>
      </c>
      <c r="L155">
        <v>617.73465609106302</v>
      </c>
      <c r="M155" s="5">
        <f>SUM($G$2:G155)</f>
        <v>8553.425436914993</v>
      </c>
      <c r="N155">
        <v>617.73465609106302</v>
      </c>
      <c r="O155" s="5">
        <f>SUM($I$2:I155)</f>
        <v>6126.9406445880413</v>
      </c>
      <c r="P155">
        <v>617.73465609106302</v>
      </c>
      <c r="Q155" s="5">
        <f>SUM($K$2:K155)</f>
        <v>11941.091232928105</v>
      </c>
      <c r="R155">
        <v>-0.10183222251462801</v>
      </c>
      <c r="S155">
        <v>-0.44537036853684597</v>
      </c>
      <c r="T155">
        <v>0.201281205887718</v>
      </c>
      <c r="U155">
        <v>0</v>
      </c>
      <c r="V155">
        <v>0</v>
      </c>
      <c r="W155">
        <v>0</v>
      </c>
    </row>
    <row r="156" spans="1:23" x14ac:dyDescent="0.25">
      <c r="A156">
        <v>155</v>
      </c>
      <c r="B156">
        <v>3.9702919135521202</v>
      </c>
      <c r="C156" s="2">
        <f t="shared" si="8"/>
        <v>52.999999999999915</v>
      </c>
      <c r="D156">
        <v>621.70494800461597</v>
      </c>
      <c r="E156" s="4">
        <f>SUM($C$2:C156)</f>
        <v>8695.0000000000036</v>
      </c>
      <c r="F156">
        <v>4.0680935577550104</v>
      </c>
      <c r="G156" s="2">
        <f t="shared" si="9"/>
        <v>58.445433470362907</v>
      </c>
      <c r="H156">
        <v>3.7533301342080101</v>
      </c>
      <c r="I156" s="2">
        <f t="shared" si="10"/>
        <v>42.662918946748334</v>
      </c>
      <c r="J156">
        <v>4.4217074045387399</v>
      </c>
      <c r="K156" s="2">
        <f t="shared" si="11"/>
        <v>83.238285524484183</v>
      </c>
      <c r="L156">
        <v>621.70494800461597</v>
      </c>
      <c r="M156" s="5">
        <f>SUM($G$2:G156)</f>
        <v>8611.8708703853554</v>
      </c>
      <c r="N156">
        <v>621.70494800461597</v>
      </c>
      <c r="O156" s="5">
        <f>SUM($I$2:I156)</f>
        <v>6169.6035635347898</v>
      </c>
      <c r="P156">
        <v>621.70494800461597</v>
      </c>
      <c r="Q156" s="5">
        <f>SUM($K$2:K156)</f>
        <v>12024.32951845259</v>
      </c>
      <c r="R156">
        <v>-9.7801644202888394E-2</v>
      </c>
      <c r="S156">
        <v>-0.45141549098661798</v>
      </c>
      <c r="T156">
        <v>0.21696177934411501</v>
      </c>
      <c r="U156">
        <v>0</v>
      </c>
      <c r="V156">
        <v>0</v>
      </c>
      <c r="W156">
        <v>0</v>
      </c>
    </row>
    <row r="157" spans="1:23" x14ac:dyDescent="0.25">
      <c r="A157">
        <v>156</v>
      </c>
      <c r="B157">
        <v>4.3438054218536797</v>
      </c>
      <c r="C157" s="2">
        <f t="shared" si="8"/>
        <v>76.999999999999673</v>
      </c>
      <c r="D157">
        <v>626.04875342646903</v>
      </c>
      <c r="E157" s="4">
        <f>SUM($C$2:C157)</f>
        <v>8772.0000000000036</v>
      </c>
      <c r="F157">
        <v>3.9902224007662799</v>
      </c>
      <c r="G157" s="2">
        <f t="shared" si="9"/>
        <v>54.066912549075468</v>
      </c>
      <c r="H157">
        <v>3.6581938863853498</v>
      </c>
      <c r="I157" s="2">
        <f t="shared" si="10"/>
        <v>38.791218216498358</v>
      </c>
      <c r="J157">
        <v>4.3286352047515804</v>
      </c>
      <c r="K157" s="2">
        <f t="shared" si="11"/>
        <v>75.840708864989907</v>
      </c>
      <c r="L157">
        <v>626.04875342646903</v>
      </c>
      <c r="M157" s="5">
        <f>SUM($G$2:G157)</f>
        <v>8665.9377829344303</v>
      </c>
      <c r="N157">
        <v>626.04875342646903</v>
      </c>
      <c r="O157" s="5">
        <f>SUM($I$2:I157)</f>
        <v>6208.3947817512881</v>
      </c>
      <c r="P157">
        <v>626.04875342646903</v>
      </c>
      <c r="Q157" s="5">
        <f>SUM($K$2:K157)</f>
        <v>12100.17022731758</v>
      </c>
      <c r="R157">
        <v>0.35358302108739997</v>
      </c>
      <c r="S157">
        <v>1.5170217102102901E-2</v>
      </c>
      <c r="T157">
        <v>0.68561153546833598</v>
      </c>
      <c r="U157">
        <v>0</v>
      </c>
      <c r="V157">
        <v>0</v>
      </c>
      <c r="W157">
        <v>0</v>
      </c>
    </row>
    <row r="158" spans="1:23" x14ac:dyDescent="0.25">
      <c r="A158">
        <v>157</v>
      </c>
      <c r="B158">
        <v>4.0253516907351496</v>
      </c>
      <c r="C158" s="2">
        <f t="shared" si="8"/>
        <v>56.000000000000021</v>
      </c>
      <c r="D158">
        <v>630.074105117204</v>
      </c>
      <c r="E158" s="4">
        <f>SUM($C$2:C158)</f>
        <v>8828.0000000000036</v>
      </c>
      <c r="F158">
        <v>4.1823742268426098</v>
      </c>
      <c r="G158" s="2">
        <f t="shared" si="9"/>
        <v>65.521230955314707</v>
      </c>
      <c r="H158">
        <v>3.83576513393735</v>
      </c>
      <c r="I158" s="2">
        <f t="shared" si="10"/>
        <v>46.328861894771492</v>
      </c>
      <c r="J158">
        <v>4.5057792529312799</v>
      </c>
      <c r="K158" s="2">
        <f t="shared" si="11"/>
        <v>90.538869246071783</v>
      </c>
      <c r="L158">
        <v>630.074105117204</v>
      </c>
      <c r="M158" s="5">
        <f>SUM($G$2:G158)</f>
        <v>8731.4590138897456</v>
      </c>
      <c r="N158">
        <v>630.074105117204</v>
      </c>
      <c r="O158" s="5">
        <f>SUM($I$2:I158)</f>
        <v>6254.7236436460598</v>
      </c>
      <c r="P158">
        <v>630.074105117204</v>
      </c>
      <c r="Q158" s="5">
        <f>SUM($K$2:K158)</f>
        <v>12190.709096563651</v>
      </c>
      <c r="R158">
        <v>-0.157022536107465</v>
      </c>
      <c r="S158">
        <v>-0.48042756219612798</v>
      </c>
      <c r="T158">
        <v>0.18958655679779601</v>
      </c>
      <c r="U158">
        <v>0</v>
      </c>
      <c r="V158">
        <v>0</v>
      </c>
      <c r="W158">
        <v>0</v>
      </c>
    </row>
    <row r="159" spans="1:23" x14ac:dyDescent="0.25">
      <c r="A159">
        <v>158</v>
      </c>
      <c r="B159">
        <v>4.4067192472642498</v>
      </c>
      <c r="C159" s="2">
        <f t="shared" si="8"/>
        <v>81.99999999999973</v>
      </c>
      <c r="D159">
        <v>634.48082436446896</v>
      </c>
      <c r="E159" s="4">
        <f>SUM($C$2:C159)</f>
        <v>8910.0000000000036</v>
      </c>
      <c r="F159">
        <v>4.2639913190296896</v>
      </c>
      <c r="G159" s="2">
        <f t="shared" si="9"/>
        <v>71.093173463616836</v>
      </c>
      <c r="H159">
        <v>3.8973577979590699</v>
      </c>
      <c r="I159" s="2">
        <f t="shared" si="10"/>
        <v>49.272090146868742</v>
      </c>
      <c r="J159">
        <v>4.6055909645439703</v>
      </c>
      <c r="K159" s="2">
        <f t="shared" si="11"/>
        <v>100.04208670955936</v>
      </c>
      <c r="L159">
        <v>634.48082436446896</v>
      </c>
      <c r="M159" s="5">
        <f>SUM($G$2:G159)</f>
        <v>8802.5521873533617</v>
      </c>
      <c r="N159">
        <v>634.48082436446896</v>
      </c>
      <c r="O159" s="5">
        <f>SUM($I$2:I159)</f>
        <v>6303.9957337929281</v>
      </c>
      <c r="P159">
        <v>634.48082436446896</v>
      </c>
      <c r="Q159" s="5">
        <f>SUM($K$2:K159)</f>
        <v>12290.751183273211</v>
      </c>
      <c r="R159">
        <v>0.14272792823456601</v>
      </c>
      <c r="S159">
        <v>-0.198871717279719</v>
      </c>
      <c r="T159">
        <v>0.50936144930518501</v>
      </c>
      <c r="U159">
        <v>0</v>
      </c>
      <c r="V159">
        <v>0</v>
      </c>
      <c r="W159">
        <v>0</v>
      </c>
    </row>
    <row r="160" spans="1:23" x14ac:dyDescent="0.25">
      <c r="A160">
        <v>159</v>
      </c>
      <c r="B160">
        <v>4.3567088266895899</v>
      </c>
      <c r="C160" s="2">
        <f t="shared" si="8"/>
        <v>77.999999999999858</v>
      </c>
      <c r="D160">
        <v>638.83753319115795</v>
      </c>
      <c r="E160" s="4">
        <f>SUM($C$2:C160)</f>
        <v>8988.0000000000036</v>
      </c>
      <c r="F160">
        <v>4.2559982434672596</v>
      </c>
      <c r="G160" s="2">
        <f t="shared" si="9"/>
        <v>70.527185362356335</v>
      </c>
      <c r="H160">
        <v>3.91133644996264</v>
      </c>
      <c r="I160" s="2">
        <f t="shared" si="10"/>
        <v>49.965684007988557</v>
      </c>
      <c r="J160">
        <v>4.5904718177977504</v>
      </c>
      <c r="K160" s="2">
        <f t="shared" si="11"/>
        <v>98.540912551823126</v>
      </c>
      <c r="L160">
        <v>638.83753319115795</v>
      </c>
      <c r="M160" s="5">
        <f>SUM($G$2:G160)</f>
        <v>8873.0793727157179</v>
      </c>
      <c r="N160">
        <v>638.83753319115795</v>
      </c>
      <c r="O160" s="5">
        <f>SUM($I$2:I160)</f>
        <v>6353.9614178009169</v>
      </c>
      <c r="P160">
        <v>638.83753319115795</v>
      </c>
      <c r="Q160" s="5">
        <f>SUM($K$2:K160)</f>
        <v>12389.292095825034</v>
      </c>
      <c r="R160">
        <v>0.100710583222336</v>
      </c>
      <c r="S160">
        <v>-0.23376299110815299</v>
      </c>
      <c r="T160">
        <v>0.44537237672694702</v>
      </c>
      <c r="U160">
        <v>0</v>
      </c>
      <c r="V160">
        <v>0</v>
      </c>
      <c r="W160">
        <v>0</v>
      </c>
    </row>
    <row r="161" spans="1:23" x14ac:dyDescent="0.25">
      <c r="A161">
        <v>160</v>
      </c>
      <c r="B161">
        <v>3.89182029811063</v>
      </c>
      <c r="C161" s="2">
        <f t="shared" si="8"/>
        <v>49.000000000000163</v>
      </c>
      <c r="D161">
        <v>642.72935348926899</v>
      </c>
      <c r="E161" s="4">
        <f>SUM($C$2:C161)</f>
        <v>9037.0000000000036</v>
      </c>
      <c r="F161">
        <v>4.2288894462795197</v>
      </c>
      <c r="G161" s="2">
        <f t="shared" si="9"/>
        <v>68.640960355809355</v>
      </c>
      <c r="H161">
        <v>3.8903686182484498</v>
      </c>
      <c r="I161" s="2">
        <f t="shared" si="10"/>
        <v>48.928919292452008</v>
      </c>
      <c r="J161">
        <v>4.5325992409618197</v>
      </c>
      <c r="K161" s="2">
        <f t="shared" si="11"/>
        <v>92.999976546199377</v>
      </c>
      <c r="L161">
        <v>642.72935348926899</v>
      </c>
      <c r="M161" s="5">
        <f>SUM($G$2:G161)</f>
        <v>8941.7203330715274</v>
      </c>
      <c r="N161">
        <v>642.72935348926899</v>
      </c>
      <c r="O161" s="5">
        <f>SUM($I$2:I161)</f>
        <v>6402.8903370933685</v>
      </c>
      <c r="P161">
        <v>642.72935348926899</v>
      </c>
      <c r="Q161" s="5">
        <f>SUM($K$2:K161)</f>
        <v>12482.292072371234</v>
      </c>
      <c r="R161">
        <v>-0.33706914816889399</v>
      </c>
      <c r="S161">
        <v>-0.64077894285119796</v>
      </c>
      <c r="T161">
        <v>1.4516798621730901E-3</v>
      </c>
      <c r="U161">
        <v>0</v>
      </c>
      <c r="V161">
        <v>0</v>
      </c>
      <c r="W161">
        <v>0</v>
      </c>
    </row>
    <row r="162" spans="1:23" x14ac:dyDescent="0.25">
      <c r="A162">
        <v>161</v>
      </c>
      <c r="B162">
        <v>3.9512437185814302</v>
      </c>
      <c r="C162" s="2">
        <f t="shared" si="8"/>
        <v>52.000000000000149</v>
      </c>
      <c r="D162">
        <v>646.68059720785004</v>
      </c>
      <c r="E162" s="4">
        <f>SUM($C$2:C162)</f>
        <v>9089.0000000000036</v>
      </c>
      <c r="F162">
        <v>4.0761854313829602</v>
      </c>
      <c r="G162" s="2">
        <f t="shared" si="9"/>
        <v>58.920285161030286</v>
      </c>
      <c r="H162">
        <v>3.7368897009475699</v>
      </c>
      <c r="I162" s="2">
        <f t="shared" si="10"/>
        <v>41.96725624226837</v>
      </c>
      <c r="J162">
        <v>4.3947205274974399</v>
      </c>
      <c r="K162" s="2">
        <f t="shared" si="11"/>
        <v>81.02198418164491</v>
      </c>
      <c r="L162">
        <v>646.68059720785004</v>
      </c>
      <c r="M162" s="5">
        <f>SUM($G$2:G162)</f>
        <v>9000.6406182325572</v>
      </c>
      <c r="N162">
        <v>646.68059720785004</v>
      </c>
      <c r="O162" s="5">
        <f>SUM($I$2:I162)</f>
        <v>6444.8575933356369</v>
      </c>
      <c r="P162">
        <v>646.68059720785004</v>
      </c>
      <c r="Q162" s="5">
        <f>SUM($K$2:K162)</f>
        <v>12563.314056552879</v>
      </c>
      <c r="R162">
        <v>-0.124941712801534</v>
      </c>
      <c r="S162">
        <v>-0.44347680891601698</v>
      </c>
      <c r="T162">
        <v>0.214354017633862</v>
      </c>
      <c r="U162">
        <v>0</v>
      </c>
      <c r="V162">
        <v>0</v>
      </c>
      <c r="W162">
        <v>0</v>
      </c>
    </row>
    <row r="163" spans="1:23" x14ac:dyDescent="0.25">
      <c r="A163">
        <v>162</v>
      </c>
      <c r="B163">
        <v>4.2484952420493602</v>
      </c>
      <c r="C163" s="2">
        <f t="shared" si="8"/>
        <v>70.000000000000085</v>
      </c>
      <c r="D163">
        <v>650.92909244990005</v>
      </c>
      <c r="E163" s="4">
        <f>SUM($C$2:C163)</f>
        <v>9159.0000000000036</v>
      </c>
      <c r="F163">
        <v>4.0950465526705004</v>
      </c>
      <c r="G163" s="2">
        <f t="shared" si="9"/>
        <v>60.042134214081628</v>
      </c>
      <c r="H163">
        <v>3.7543627643813502</v>
      </c>
      <c r="I163" s="2">
        <f t="shared" si="10"/>
        <v>42.70699671823715</v>
      </c>
      <c r="J163">
        <v>4.4513951073326004</v>
      </c>
      <c r="K163" s="2">
        <f t="shared" si="11"/>
        <v>85.746486147318819</v>
      </c>
      <c r="L163">
        <v>650.92909244990005</v>
      </c>
      <c r="M163" s="5">
        <f>SUM($G$2:G163)</f>
        <v>9060.6827524466389</v>
      </c>
      <c r="N163">
        <v>650.92909244990005</v>
      </c>
      <c r="O163" s="5">
        <f>SUM($I$2:I163)</f>
        <v>6487.5645900538739</v>
      </c>
      <c r="P163">
        <v>650.92909244990005</v>
      </c>
      <c r="Q163" s="5">
        <f>SUM($K$2:K163)</f>
        <v>12649.060542700197</v>
      </c>
      <c r="R163">
        <v>0.153448689378858</v>
      </c>
      <c r="S163">
        <v>-0.20289986528324</v>
      </c>
      <c r="T163">
        <v>0.49413247766801199</v>
      </c>
      <c r="U163">
        <v>0</v>
      </c>
      <c r="V163">
        <v>0</v>
      </c>
      <c r="W163">
        <v>0</v>
      </c>
    </row>
    <row r="164" spans="1:23" x14ac:dyDescent="0.25">
      <c r="A164">
        <v>163</v>
      </c>
      <c r="B164">
        <v>4.3438054218536797</v>
      </c>
      <c r="C164" s="2">
        <f t="shared" si="8"/>
        <v>76.999999999999673</v>
      </c>
      <c r="D164">
        <v>655.272897871753</v>
      </c>
      <c r="E164" s="4">
        <f>SUM($C$2:C164)</f>
        <v>9236.0000000000036</v>
      </c>
      <c r="F164">
        <v>4.1127166783322604</v>
      </c>
      <c r="G164" s="2">
        <f t="shared" si="9"/>
        <v>61.112515304252291</v>
      </c>
      <c r="H164">
        <v>3.7930495829436102</v>
      </c>
      <c r="I164" s="2">
        <f t="shared" si="10"/>
        <v>44.391569840053229</v>
      </c>
      <c r="J164">
        <v>4.4369155832462601</v>
      </c>
      <c r="K164" s="2">
        <f t="shared" si="11"/>
        <v>84.513863267720353</v>
      </c>
      <c r="L164">
        <v>655.272897871753</v>
      </c>
      <c r="M164" s="5">
        <f>SUM($G$2:G164)</f>
        <v>9121.7952677508911</v>
      </c>
      <c r="N164">
        <v>655.272897871753</v>
      </c>
      <c r="O164" s="5">
        <f>SUM($I$2:I164)</f>
        <v>6531.9561598939272</v>
      </c>
      <c r="P164">
        <v>655.272897871753</v>
      </c>
      <c r="Q164" s="5">
        <f>SUM($K$2:K164)</f>
        <v>12733.574405967918</v>
      </c>
      <c r="R164">
        <v>0.231088743521427</v>
      </c>
      <c r="S164">
        <v>-9.3110161392575094E-2</v>
      </c>
      <c r="T164">
        <v>0.55075583891007895</v>
      </c>
      <c r="U164">
        <v>0</v>
      </c>
      <c r="V164">
        <v>0</v>
      </c>
      <c r="W164">
        <v>0</v>
      </c>
    </row>
    <row r="165" spans="1:23" x14ac:dyDescent="0.25">
      <c r="A165">
        <v>164</v>
      </c>
      <c r="B165">
        <v>4.2484952420493602</v>
      </c>
      <c r="C165" s="2">
        <f t="shared" si="8"/>
        <v>70.000000000000085</v>
      </c>
      <c r="D165">
        <v>659.52139311380301</v>
      </c>
      <c r="E165" s="4">
        <f>SUM($C$2:C165)</f>
        <v>9306.0000000000036</v>
      </c>
      <c r="F165">
        <v>4.0652578092990304</v>
      </c>
      <c r="G165" s="2">
        <f t="shared" si="9"/>
        <v>58.279931694249719</v>
      </c>
      <c r="H165">
        <v>3.7367449464812101</v>
      </c>
      <c r="I165" s="2">
        <f t="shared" si="10"/>
        <v>41.961181734153136</v>
      </c>
      <c r="J165">
        <v>4.3800170788694004</v>
      </c>
      <c r="K165" s="2">
        <f t="shared" si="11"/>
        <v>79.839396960074183</v>
      </c>
      <c r="L165">
        <v>659.52139311380301</v>
      </c>
      <c r="M165" s="5">
        <f>SUM($G$2:G165)</f>
        <v>9180.0751994451402</v>
      </c>
      <c r="N165">
        <v>659.52139311380301</v>
      </c>
      <c r="O165" s="5">
        <f>SUM($I$2:I165)</f>
        <v>6573.9173416280801</v>
      </c>
      <c r="P165">
        <v>659.52139311380301</v>
      </c>
      <c r="Q165" s="5">
        <f>SUM($K$2:K165)</f>
        <v>12813.413802927993</v>
      </c>
      <c r="R165">
        <v>0.183237432750331</v>
      </c>
      <c r="S165">
        <v>-0.13152183682004501</v>
      </c>
      <c r="T165">
        <v>0.51175029556815099</v>
      </c>
      <c r="U165">
        <v>0</v>
      </c>
      <c r="V165">
        <v>0</v>
      </c>
      <c r="W165">
        <v>0</v>
      </c>
    </row>
    <row r="166" spans="1:23" x14ac:dyDescent="0.25">
      <c r="A166">
        <v>165</v>
      </c>
      <c r="B166">
        <v>4.1743872698956404</v>
      </c>
      <c r="C166" s="2">
        <f t="shared" si="8"/>
        <v>65.000000000000213</v>
      </c>
      <c r="D166">
        <v>663.69578038369798</v>
      </c>
      <c r="E166" s="4">
        <f>SUM($C$2:C166)</f>
        <v>9371.0000000000036</v>
      </c>
      <c r="F166">
        <v>4.0633647212648496</v>
      </c>
      <c r="G166" s="2">
        <f t="shared" si="9"/>
        <v>58.169707018352405</v>
      </c>
      <c r="H166">
        <v>3.7308029626341299</v>
      </c>
      <c r="I166" s="2">
        <f t="shared" si="10"/>
        <v>41.712588370387351</v>
      </c>
      <c r="J166">
        <v>4.3887839368152699</v>
      </c>
      <c r="K166" s="2">
        <f t="shared" si="11"/>
        <v>80.542414737507016</v>
      </c>
      <c r="L166">
        <v>663.69578038369798</v>
      </c>
      <c r="M166" s="5">
        <f>SUM($G$2:G166)</f>
        <v>9238.244906463493</v>
      </c>
      <c r="N166">
        <v>663.69578038369798</v>
      </c>
      <c r="O166" s="5">
        <f>SUM($I$2:I166)</f>
        <v>6615.6299299984676</v>
      </c>
      <c r="P166">
        <v>663.69578038369798</v>
      </c>
      <c r="Q166" s="5">
        <f>SUM($K$2:K166)</f>
        <v>12893.9562176655</v>
      </c>
      <c r="R166">
        <v>0.11102254863079</v>
      </c>
      <c r="S166">
        <v>-0.21439666691963699</v>
      </c>
      <c r="T166">
        <v>0.443584307261505</v>
      </c>
      <c r="U166">
        <v>0</v>
      </c>
      <c r="V166">
        <v>0</v>
      </c>
      <c r="W166">
        <v>0</v>
      </c>
    </row>
    <row r="167" spans="1:23" x14ac:dyDescent="0.25">
      <c r="A167">
        <v>166</v>
      </c>
      <c r="B167">
        <v>3.9889840465642701</v>
      </c>
      <c r="C167" s="2">
        <f t="shared" si="8"/>
        <v>53.999999999999766</v>
      </c>
      <c r="D167">
        <v>667.68476443026202</v>
      </c>
      <c r="E167" s="4">
        <f>SUM($C$2:C167)</f>
        <v>9425.0000000000036</v>
      </c>
      <c r="F167">
        <v>4.04349096126617</v>
      </c>
      <c r="G167" s="2">
        <f t="shared" si="9"/>
        <v>57.025068036323923</v>
      </c>
      <c r="H167">
        <v>3.7267215036131498</v>
      </c>
      <c r="I167" s="2">
        <f t="shared" si="10"/>
        <v>41.542687108668822</v>
      </c>
      <c r="J167">
        <v>4.3558088924248803</v>
      </c>
      <c r="K167" s="2">
        <f t="shared" si="11"/>
        <v>77.929836703265266</v>
      </c>
      <c r="L167">
        <v>667.68476443026202</v>
      </c>
      <c r="M167" s="5">
        <f>SUM($G$2:G167)</f>
        <v>9295.2699744998172</v>
      </c>
      <c r="N167">
        <v>667.68476443026202</v>
      </c>
      <c r="O167" s="5">
        <f>SUM($I$2:I167)</f>
        <v>6657.1726171071368</v>
      </c>
      <c r="P167">
        <v>667.68476443026202</v>
      </c>
      <c r="Q167" s="5">
        <f>SUM($K$2:K167)</f>
        <v>12971.886054368766</v>
      </c>
      <c r="R167">
        <v>-5.4506914701898203E-2</v>
      </c>
      <c r="S167">
        <v>-0.36682484586060399</v>
      </c>
      <c r="T167">
        <v>0.262262542951124</v>
      </c>
      <c r="U167">
        <v>0</v>
      </c>
      <c r="V167">
        <v>0</v>
      </c>
      <c r="W167">
        <v>0</v>
      </c>
    </row>
    <row r="168" spans="1:23" x14ac:dyDescent="0.25">
      <c r="A168">
        <v>167</v>
      </c>
      <c r="B168">
        <v>3.9512437185814302</v>
      </c>
      <c r="C168" s="2">
        <f t="shared" si="8"/>
        <v>52.000000000000149</v>
      </c>
      <c r="D168">
        <v>671.63600814884398</v>
      </c>
      <c r="E168" s="4">
        <f>SUM($C$2:C168)</f>
        <v>9477.0000000000036</v>
      </c>
      <c r="F168">
        <v>3.9588517974677702</v>
      </c>
      <c r="G168" s="2">
        <f t="shared" si="9"/>
        <v>52.397128880437123</v>
      </c>
      <c r="H168">
        <v>3.65093250390618</v>
      </c>
      <c r="I168" s="2">
        <f t="shared" si="10"/>
        <v>38.510560558696007</v>
      </c>
      <c r="J168">
        <v>4.2848795013987102</v>
      </c>
      <c r="K168" s="2">
        <f t="shared" si="11"/>
        <v>72.593798741494737</v>
      </c>
      <c r="L168">
        <v>671.63600814884398</v>
      </c>
      <c r="M168" s="5">
        <f>SUM($G$2:G168)</f>
        <v>9347.667103380254</v>
      </c>
      <c r="N168">
        <v>671.63600814884398</v>
      </c>
      <c r="O168" s="5">
        <f>SUM($I$2:I168)</f>
        <v>6695.6831776658328</v>
      </c>
      <c r="P168">
        <v>671.63600814884398</v>
      </c>
      <c r="Q168" s="5">
        <f>SUM($K$2:K168)</f>
        <v>13044.479853110261</v>
      </c>
      <c r="R168">
        <v>-7.60807888634307E-3</v>
      </c>
      <c r="S168">
        <v>-0.33363578281728001</v>
      </c>
      <c r="T168">
        <v>0.30031121467524302</v>
      </c>
      <c r="U168">
        <v>0</v>
      </c>
      <c r="V168">
        <v>0</v>
      </c>
      <c r="W168">
        <v>0</v>
      </c>
    </row>
    <row r="169" spans="1:23" x14ac:dyDescent="0.25">
      <c r="A169">
        <v>168</v>
      </c>
      <c r="B169">
        <v>3.1780538303479502</v>
      </c>
      <c r="C169" s="2">
        <f t="shared" si="8"/>
        <v>24.00000000000011</v>
      </c>
      <c r="D169">
        <v>674.81406197919205</v>
      </c>
      <c r="E169" s="4">
        <f>SUM($C$2:C169)</f>
        <v>9501.0000000000036</v>
      </c>
      <c r="F169">
        <v>3.8760433693524399</v>
      </c>
      <c r="G169" s="2">
        <f t="shared" si="9"/>
        <v>48.232996877252234</v>
      </c>
      <c r="H169">
        <v>3.5216863983115498</v>
      </c>
      <c r="I169" s="2">
        <f t="shared" si="10"/>
        <v>33.841450534415486</v>
      </c>
      <c r="J169">
        <v>4.21949291954662</v>
      </c>
      <c r="K169" s="2">
        <f t="shared" si="11"/>
        <v>67.998994584627766</v>
      </c>
      <c r="L169">
        <v>674.81406197919205</v>
      </c>
      <c r="M169" s="5">
        <f>SUM($G$2:G169)</f>
        <v>9395.900100257506</v>
      </c>
      <c r="N169">
        <v>674.81406197919205</v>
      </c>
      <c r="O169" s="5">
        <f>SUM($I$2:I169)</f>
        <v>6729.5246282002481</v>
      </c>
      <c r="P169">
        <v>674.81406197919205</v>
      </c>
      <c r="Q169" s="5">
        <f>SUM($K$2:K169)</f>
        <v>13112.478847694889</v>
      </c>
      <c r="R169">
        <v>-0.69798953900449201</v>
      </c>
      <c r="S169">
        <v>-1.04143908919867</v>
      </c>
      <c r="T169">
        <v>-0.34363256796360298</v>
      </c>
      <c r="U169">
        <v>0</v>
      </c>
      <c r="V169">
        <v>0</v>
      </c>
      <c r="W169">
        <v>0</v>
      </c>
    </row>
    <row r="170" spans="1:23" x14ac:dyDescent="0.25">
      <c r="A170">
        <v>169</v>
      </c>
      <c r="B170">
        <v>3.2580965380214799</v>
      </c>
      <c r="C170" s="2">
        <f t="shared" si="8"/>
        <v>25.999999999999943</v>
      </c>
      <c r="D170">
        <v>678.07215851721298</v>
      </c>
      <c r="E170" s="4">
        <f>SUM($C$2:C170)</f>
        <v>9527.0000000000036</v>
      </c>
      <c r="F170">
        <v>3.68506486052306</v>
      </c>
      <c r="G170" s="2">
        <f t="shared" si="9"/>
        <v>39.847706909158674</v>
      </c>
      <c r="H170">
        <v>3.3071051822261799</v>
      </c>
      <c r="I170" s="2">
        <f t="shared" si="10"/>
        <v>27.305965156572839</v>
      </c>
      <c r="J170">
        <v>4.0462310279976696</v>
      </c>
      <c r="K170" s="2">
        <f t="shared" si="11"/>
        <v>57.181534794896052</v>
      </c>
      <c r="L170">
        <v>678.07215851721298</v>
      </c>
      <c r="M170" s="5">
        <f>SUM($G$2:G170)</f>
        <v>9435.7478071666646</v>
      </c>
      <c r="N170">
        <v>678.07215851721298</v>
      </c>
      <c r="O170" s="5">
        <f>SUM($I$2:I170)</f>
        <v>6756.8305933568208</v>
      </c>
      <c r="P170">
        <v>678.07215851721298</v>
      </c>
      <c r="Q170" s="5">
        <f>SUM($K$2:K170)</f>
        <v>13169.660382489785</v>
      </c>
      <c r="R170">
        <v>-0.42696832250157901</v>
      </c>
      <c r="S170">
        <v>-0.78813448997618696</v>
      </c>
      <c r="T170">
        <v>-4.9008644204701302E-2</v>
      </c>
      <c r="U170">
        <v>0</v>
      </c>
      <c r="V170">
        <v>0</v>
      </c>
      <c r="W170">
        <v>0</v>
      </c>
    </row>
    <row r="171" spans="1:23" x14ac:dyDescent="0.25">
      <c r="A171">
        <v>170</v>
      </c>
      <c r="B171">
        <v>3.7135720667043102</v>
      </c>
      <c r="C171" s="2">
        <f t="shared" si="8"/>
        <v>41.000000000000099</v>
      </c>
      <c r="D171">
        <v>681.78573058391805</v>
      </c>
      <c r="E171" s="4">
        <f>SUM($C$2:C171)</f>
        <v>9568.0000000000036</v>
      </c>
      <c r="F171">
        <v>3.8855533621934502</v>
      </c>
      <c r="G171" s="2">
        <f t="shared" si="9"/>
        <v>48.693880358038243</v>
      </c>
      <c r="H171">
        <v>3.5303255831015199</v>
      </c>
      <c r="I171" s="2">
        <f t="shared" si="10"/>
        <v>34.135079610807452</v>
      </c>
      <c r="J171">
        <v>4.2330970455544801</v>
      </c>
      <c r="K171" s="2">
        <f t="shared" si="11"/>
        <v>68.930382469982561</v>
      </c>
      <c r="L171">
        <v>681.78573058391805</v>
      </c>
      <c r="M171" s="5">
        <f>SUM($G$2:G171)</f>
        <v>9484.4416875247025</v>
      </c>
      <c r="N171">
        <v>681.78573058391805</v>
      </c>
      <c r="O171" s="5">
        <f>SUM($I$2:I171)</f>
        <v>6790.9656729676281</v>
      </c>
      <c r="P171">
        <v>681.78573058391805</v>
      </c>
      <c r="Q171" s="5">
        <f>SUM($K$2:K171)</f>
        <v>13238.590764959767</v>
      </c>
      <c r="R171">
        <v>-0.17198129548914101</v>
      </c>
      <c r="S171">
        <v>-0.51952497885016902</v>
      </c>
      <c r="T171">
        <v>0.183246483602792</v>
      </c>
      <c r="U171">
        <v>0</v>
      </c>
      <c r="V171">
        <v>0</v>
      </c>
      <c r="W171">
        <v>0</v>
      </c>
    </row>
    <row r="172" spans="1:23" x14ac:dyDescent="0.25">
      <c r="A172">
        <v>171</v>
      </c>
      <c r="B172">
        <v>4.2766661190160598</v>
      </c>
      <c r="C172" s="2">
        <f t="shared" si="8"/>
        <v>72.000000000000327</v>
      </c>
      <c r="D172">
        <v>686.06239670293405</v>
      </c>
      <c r="E172" s="4">
        <f>SUM($C$2:C172)</f>
        <v>9640.0000000000036</v>
      </c>
      <c r="F172">
        <v>4.0521299084330904</v>
      </c>
      <c r="G172" s="2">
        <f t="shared" si="9"/>
        <v>57.51983865779389</v>
      </c>
      <c r="H172">
        <v>3.7230534861056999</v>
      </c>
      <c r="I172" s="2">
        <f t="shared" si="10"/>
        <v>41.390586928643401</v>
      </c>
      <c r="J172">
        <v>4.39140334096939</v>
      </c>
      <c r="K172" s="2">
        <f t="shared" si="11"/>
        <v>80.753664426623033</v>
      </c>
      <c r="L172">
        <v>686.06239670293405</v>
      </c>
      <c r="M172" s="5">
        <f>SUM($G$2:G172)</f>
        <v>9541.9615261824965</v>
      </c>
      <c r="N172">
        <v>686.06239670293405</v>
      </c>
      <c r="O172" s="5">
        <f>SUM($I$2:I172)</f>
        <v>6832.3562598962717</v>
      </c>
      <c r="P172">
        <v>686.06239670293405</v>
      </c>
      <c r="Q172" s="5">
        <f>SUM($K$2:K172)</f>
        <v>13319.34442938639</v>
      </c>
      <c r="R172">
        <v>0.22453621058296</v>
      </c>
      <c r="S172">
        <v>-0.11473722195333801</v>
      </c>
      <c r="T172">
        <v>0.55361263291035401</v>
      </c>
      <c r="U172">
        <v>0</v>
      </c>
      <c r="V172">
        <v>0</v>
      </c>
      <c r="W172">
        <v>0</v>
      </c>
    </row>
    <row r="173" spans="1:23" x14ac:dyDescent="0.25">
      <c r="A173">
        <v>172</v>
      </c>
      <c r="B173">
        <v>4.1271343850450899</v>
      </c>
      <c r="C173" s="2">
        <f t="shared" si="8"/>
        <v>61.999999999999893</v>
      </c>
      <c r="D173">
        <v>690.18953108797905</v>
      </c>
      <c r="E173" s="4">
        <f>SUM($C$2:C173)</f>
        <v>9702.0000000000036</v>
      </c>
      <c r="F173">
        <v>4.0984094906956603</v>
      </c>
      <c r="G173" s="2">
        <f t="shared" si="9"/>
        <v>60.244392090075856</v>
      </c>
      <c r="H173">
        <v>3.7428798682759599</v>
      </c>
      <c r="I173" s="2">
        <f t="shared" si="10"/>
        <v>42.219401571872368</v>
      </c>
      <c r="J173">
        <v>4.44287754344034</v>
      </c>
      <c r="K173" s="2">
        <f t="shared" si="11"/>
        <v>85.019236567161968</v>
      </c>
      <c r="L173">
        <v>690.18953108797905</v>
      </c>
      <c r="M173" s="5">
        <f>SUM($G$2:G173)</f>
        <v>9602.2059182725716</v>
      </c>
      <c r="N173">
        <v>690.18953108797905</v>
      </c>
      <c r="O173" s="5">
        <f>SUM($I$2:I173)</f>
        <v>6874.5756614681441</v>
      </c>
      <c r="P173">
        <v>690.18953108797905</v>
      </c>
      <c r="Q173" s="5">
        <f>SUM($K$2:K173)</f>
        <v>13404.363665953553</v>
      </c>
      <c r="R173">
        <v>2.8724894349429601E-2</v>
      </c>
      <c r="S173">
        <v>-0.31574315839525302</v>
      </c>
      <c r="T173">
        <v>0.38425451676913402</v>
      </c>
      <c r="U173">
        <v>0</v>
      </c>
      <c r="V173">
        <v>0</v>
      </c>
      <c r="W173">
        <v>0</v>
      </c>
    </row>
    <row r="174" spans="1:23" x14ac:dyDescent="0.25">
      <c r="A174">
        <v>173</v>
      </c>
      <c r="B174">
        <v>3.8712010109078898</v>
      </c>
      <c r="C174" s="2">
        <f t="shared" si="8"/>
        <v>47.999999999999943</v>
      </c>
      <c r="D174">
        <v>694.060732098887</v>
      </c>
      <c r="E174" s="4">
        <f>SUM($C$2:C174)</f>
        <v>9750.0000000000036</v>
      </c>
      <c r="F174">
        <v>4.0709045494548803</v>
      </c>
      <c r="G174" s="2">
        <f t="shared" si="9"/>
        <v>58.60995422364693</v>
      </c>
      <c r="H174">
        <v>3.7262451832644099</v>
      </c>
      <c r="I174" s="2">
        <f t="shared" si="10"/>
        <v>41.522904193334227</v>
      </c>
      <c r="J174">
        <v>4.39458513727355</v>
      </c>
      <c r="K174" s="2">
        <f t="shared" si="11"/>
        <v>81.0110153396203</v>
      </c>
      <c r="L174">
        <v>694.060732098887</v>
      </c>
      <c r="M174" s="5">
        <f>SUM($G$2:G174)</f>
        <v>9660.8158724962177</v>
      </c>
      <c r="N174">
        <v>694.060732098887</v>
      </c>
      <c r="O174" s="5">
        <f>SUM($I$2:I174)</f>
        <v>6916.0985656614785</v>
      </c>
      <c r="P174">
        <v>694.060732098887</v>
      </c>
      <c r="Q174" s="5">
        <f>SUM($K$2:K174)</f>
        <v>13485.374681293173</v>
      </c>
      <c r="R174">
        <v>-0.19970353854699399</v>
      </c>
      <c r="S174">
        <v>-0.52338412636566201</v>
      </c>
      <c r="T174">
        <v>0.144955827643479</v>
      </c>
      <c r="U174">
        <v>0</v>
      </c>
      <c r="V174">
        <v>0</v>
      </c>
      <c r="W174">
        <v>0</v>
      </c>
    </row>
    <row r="175" spans="1:23" x14ac:dyDescent="0.25">
      <c r="A175">
        <v>174</v>
      </c>
      <c r="B175">
        <v>4.1108738641733096</v>
      </c>
      <c r="C175" s="2">
        <f t="shared" si="8"/>
        <v>60.999999999999901</v>
      </c>
      <c r="D175">
        <v>698.17160596305996</v>
      </c>
      <c r="E175" s="4">
        <f>SUM($C$2:C175)</f>
        <v>9811.0000000000036</v>
      </c>
      <c r="F175">
        <v>4.1181866710856596</v>
      </c>
      <c r="G175" s="2">
        <f t="shared" si="9"/>
        <v>61.447716257711512</v>
      </c>
      <c r="H175">
        <v>3.77359714228932</v>
      </c>
      <c r="I175" s="2">
        <f t="shared" si="10"/>
        <v>43.536390095123295</v>
      </c>
      <c r="J175">
        <v>4.4360294719103299</v>
      </c>
      <c r="K175" s="2">
        <f t="shared" si="11"/>
        <v>84.43900774549698</v>
      </c>
      <c r="L175">
        <v>698.17160596305996</v>
      </c>
      <c r="M175" s="5">
        <f>SUM($G$2:G175)</f>
        <v>9722.2635887539291</v>
      </c>
      <c r="N175">
        <v>698.17160596305996</v>
      </c>
      <c r="O175" s="5">
        <f>SUM($I$2:I175)</f>
        <v>6959.6349557566018</v>
      </c>
      <c r="P175">
        <v>698.17160596305996</v>
      </c>
      <c r="Q175" s="5">
        <f>SUM($K$2:K175)</f>
        <v>13569.81368903867</v>
      </c>
      <c r="R175">
        <v>-7.3128069123527002E-3</v>
      </c>
      <c r="S175">
        <v>-0.32515560773702101</v>
      </c>
      <c r="T175">
        <v>0.33727672188399399</v>
      </c>
      <c r="U175">
        <v>0</v>
      </c>
      <c r="V175">
        <v>0</v>
      </c>
      <c r="W175">
        <v>0</v>
      </c>
    </row>
    <row r="176" spans="1:23" x14ac:dyDescent="0.25">
      <c r="A176">
        <v>175</v>
      </c>
      <c r="B176">
        <v>4.2626798770413199</v>
      </c>
      <c r="C176" s="2">
        <f t="shared" si="8"/>
        <v>71.000000000000313</v>
      </c>
      <c r="D176">
        <v>702.43428584010098</v>
      </c>
      <c r="E176" s="4">
        <f>SUM($C$2:C176)</f>
        <v>9882.0000000000036</v>
      </c>
      <c r="F176">
        <v>4.1465249585365003</v>
      </c>
      <c r="G176" s="2">
        <f t="shared" si="9"/>
        <v>63.21394708535621</v>
      </c>
      <c r="H176">
        <v>3.8024816135066901</v>
      </c>
      <c r="I176" s="2">
        <f t="shared" si="10"/>
        <v>44.812253314447247</v>
      </c>
      <c r="J176">
        <v>4.4700190340765698</v>
      </c>
      <c r="K176" s="2">
        <f t="shared" si="11"/>
        <v>87.358385783820324</v>
      </c>
      <c r="L176">
        <v>702.43428584010098</v>
      </c>
      <c r="M176" s="5">
        <f>SUM($G$2:G176)</f>
        <v>9785.4775358392853</v>
      </c>
      <c r="N176">
        <v>702.43428584010098</v>
      </c>
      <c r="O176" s="5">
        <f>SUM($I$2:I176)</f>
        <v>7004.4472090710487</v>
      </c>
      <c r="P176">
        <v>702.43428584010098</v>
      </c>
      <c r="Q176" s="5">
        <f>SUM($K$2:K176)</f>
        <v>13657.172074822491</v>
      </c>
      <c r="R176">
        <v>0.11615491850482</v>
      </c>
      <c r="S176">
        <v>-0.20733915703525599</v>
      </c>
      <c r="T176">
        <v>0.46019826353462101</v>
      </c>
      <c r="U176">
        <v>0</v>
      </c>
      <c r="V176">
        <v>0</v>
      </c>
      <c r="W176">
        <v>0</v>
      </c>
    </row>
    <row r="177" spans="1:23" x14ac:dyDescent="0.25">
      <c r="A177">
        <v>176</v>
      </c>
      <c r="B177">
        <v>4.2046926193909702</v>
      </c>
      <c r="C177" s="2">
        <f t="shared" si="8"/>
        <v>67.00000000000027</v>
      </c>
      <c r="D177">
        <v>706.63897845949202</v>
      </c>
      <c r="E177" s="4">
        <f>SUM($C$2:C177)</f>
        <v>9949.0000000000036</v>
      </c>
      <c r="F177">
        <v>4.0686753296588201</v>
      </c>
      <c r="G177" s="2">
        <f t="shared" si="9"/>
        <v>58.479445274058534</v>
      </c>
      <c r="H177">
        <v>3.7557086472233099</v>
      </c>
      <c r="I177" s="2">
        <f t="shared" si="10"/>
        <v>42.764514029450751</v>
      </c>
      <c r="J177">
        <v>4.4183038948455504</v>
      </c>
      <c r="K177" s="2">
        <f t="shared" si="11"/>
        <v>82.955464777447489</v>
      </c>
      <c r="L177">
        <v>706.63897845949202</v>
      </c>
      <c r="M177" s="5">
        <f>SUM($G$2:G177)</f>
        <v>9843.9569811133442</v>
      </c>
      <c r="N177">
        <v>706.63897845949202</v>
      </c>
      <c r="O177" s="5">
        <f>SUM($I$2:I177)</f>
        <v>7047.2117231004995</v>
      </c>
      <c r="P177">
        <v>706.63897845949202</v>
      </c>
      <c r="Q177" s="5">
        <f>SUM($K$2:K177)</f>
        <v>13740.127539599938</v>
      </c>
      <c r="R177">
        <v>0.136017289732147</v>
      </c>
      <c r="S177">
        <v>-0.213611275454579</v>
      </c>
      <c r="T177">
        <v>0.44898397216765401</v>
      </c>
      <c r="U177">
        <v>0</v>
      </c>
      <c r="V177">
        <v>0</v>
      </c>
      <c r="W177">
        <v>0</v>
      </c>
    </row>
    <row r="178" spans="1:23" x14ac:dyDescent="0.25">
      <c r="A178">
        <v>177</v>
      </c>
      <c r="B178">
        <v>4.1271343850450899</v>
      </c>
      <c r="C178" s="2">
        <f t="shared" si="8"/>
        <v>61.999999999999893</v>
      </c>
      <c r="D178">
        <v>710.76611284453702</v>
      </c>
      <c r="E178" s="4">
        <f>SUM($C$2:C178)</f>
        <v>10011.000000000004</v>
      </c>
      <c r="F178">
        <v>4.0113116905437902</v>
      </c>
      <c r="G178" s="2">
        <f t="shared" si="9"/>
        <v>55.219253653830997</v>
      </c>
      <c r="H178">
        <v>3.6872641349123101</v>
      </c>
      <c r="I178" s="2">
        <f t="shared" si="10"/>
        <v>39.935439388970217</v>
      </c>
      <c r="J178">
        <v>4.3614388042043499</v>
      </c>
      <c r="K178" s="2">
        <f t="shared" si="11"/>
        <v>78.369812158273746</v>
      </c>
      <c r="L178">
        <v>710.76611284453702</v>
      </c>
      <c r="M178" s="5">
        <f>SUM($G$2:G178)</f>
        <v>9899.1762347671756</v>
      </c>
      <c r="N178">
        <v>710.76611284453702</v>
      </c>
      <c r="O178" s="5">
        <f>SUM($I$2:I178)</f>
        <v>7087.1471624894693</v>
      </c>
      <c r="P178">
        <v>710.76611284453702</v>
      </c>
      <c r="Q178" s="5">
        <f>SUM($K$2:K178)</f>
        <v>13818.497351758211</v>
      </c>
      <c r="R178">
        <v>0.11582269450130001</v>
      </c>
      <c r="S178">
        <v>-0.23430441915925501</v>
      </c>
      <c r="T178">
        <v>0.43987025013278602</v>
      </c>
      <c r="U178">
        <v>0</v>
      </c>
      <c r="V178">
        <v>0</v>
      </c>
      <c r="W178">
        <v>0</v>
      </c>
    </row>
    <row r="179" spans="1:23" x14ac:dyDescent="0.25">
      <c r="A179">
        <v>178</v>
      </c>
      <c r="B179">
        <v>4.1588830833596697</v>
      </c>
      <c r="C179" s="2">
        <f t="shared" si="8"/>
        <v>63.999999999999865</v>
      </c>
      <c r="D179">
        <v>714.92499592789704</v>
      </c>
      <c r="E179" s="4">
        <f>SUM($C$2:C179)</f>
        <v>10075.000000000004</v>
      </c>
      <c r="F179">
        <v>4.0591690350651302</v>
      </c>
      <c r="G179" s="2">
        <f t="shared" si="9"/>
        <v>57.926156469496306</v>
      </c>
      <c r="H179">
        <v>3.7168549281556902</v>
      </c>
      <c r="I179" s="2">
        <f t="shared" si="10"/>
        <v>41.134818493644303</v>
      </c>
      <c r="J179">
        <v>4.3858834939540898</v>
      </c>
      <c r="K179" s="2">
        <f t="shared" si="11"/>
        <v>80.309144522657562</v>
      </c>
      <c r="L179">
        <v>714.92499592789704</v>
      </c>
      <c r="M179" s="5">
        <f>SUM($G$2:G179)</f>
        <v>9957.1023912366727</v>
      </c>
      <c r="N179">
        <v>714.92499592789704</v>
      </c>
      <c r="O179" s="5">
        <f>SUM($I$2:I179)</f>
        <v>7128.2819809831135</v>
      </c>
      <c r="P179">
        <v>714.92499592789704</v>
      </c>
      <c r="Q179" s="5">
        <f>SUM($K$2:K179)</f>
        <v>13898.806496280869</v>
      </c>
      <c r="R179">
        <v>9.9714048294536894E-2</v>
      </c>
      <c r="S179">
        <v>-0.227000410594415</v>
      </c>
      <c r="T179">
        <v>0.44202815520398497</v>
      </c>
      <c r="U179">
        <v>0</v>
      </c>
      <c r="V179">
        <v>0</v>
      </c>
      <c r="W179">
        <v>0</v>
      </c>
    </row>
    <row r="180" spans="1:23" x14ac:dyDescent="0.25">
      <c r="A180">
        <v>179</v>
      </c>
      <c r="B180">
        <v>4.2766661190160598</v>
      </c>
      <c r="C180" s="2">
        <f t="shared" si="8"/>
        <v>72.000000000000327</v>
      </c>
      <c r="D180">
        <v>719.20166204691304</v>
      </c>
      <c r="E180" s="4">
        <f>SUM($C$2:C180)</f>
        <v>10147.000000000004</v>
      </c>
      <c r="F180">
        <v>4.1058939976004698</v>
      </c>
      <c r="G180" s="2">
        <f t="shared" si="9"/>
        <v>60.696983256742939</v>
      </c>
      <c r="H180">
        <v>3.7326354540384199</v>
      </c>
      <c r="I180" s="2">
        <f t="shared" si="10"/>
        <v>41.78909640877847</v>
      </c>
      <c r="J180">
        <v>4.4423920530800904</v>
      </c>
      <c r="K180" s="2">
        <f t="shared" si="11"/>
        <v>84.977970565306421</v>
      </c>
      <c r="L180">
        <v>719.20166204691304</v>
      </c>
      <c r="M180" s="5">
        <f>SUM($G$2:G180)</f>
        <v>10017.799374493416</v>
      </c>
      <c r="N180">
        <v>719.20166204691304</v>
      </c>
      <c r="O180" s="5">
        <f>SUM($I$2:I180)</f>
        <v>7170.0710773918918</v>
      </c>
      <c r="P180">
        <v>719.20166204691304</v>
      </c>
      <c r="Q180" s="5">
        <f>SUM($K$2:K180)</f>
        <v>13983.784466846177</v>
      </c>
      <c r="R180">
        <v>0.17077212141558201</v>
      </c>
      <c r="S180">
        <v>-0.16572593406403699</v>
      </c>
      <c r="T180">
        <v>0.54403066497763997</v>
      </c>
      <c r="U180">
        <v>0</v>
      </c>
      <c r="V180">
        <v>0</v>
      </c>
      <c r="W180">
        <v>0</v>
      </c>
    </row>
    <row r="181" spans="1:23" x14ac:dyDescent="0.25">
      <c r="A181">
        <v>180</v>
      </c>
      <c r="B181">
        <v>3.8712010109078898</v>
      </c>
      <c r="C181" s="2">
        <f t="shared" si="8"/>
        <v>47.999999999999943</v>
      </c>
      <c r="D181">
        <v>723.072863057821</v>
      </c>
      <c r="E181" s="4">
        <f>SUM($C$2:C181)</f>
        <v>10195.000000000004</v>
      </c>
      <c r="F181">
        <v>4.0820536259932902</v>
      </c>
      <c r="G181" s="2">
        <f t="shared" si="9"/>
        <v>59.267057329023444</v>
      </c>
      <c r="H181">
        <v>3.74793490466742</v>
      </c>
      <c r="I181" s="2">
        <f t="shared" si="10"/>
        <v>42.433362517809066</v>
      </c>
      <c r="J181">
        <v>4.4056570537591204</v>
      </c>
      <c r="K181" s="2">
        <f t="shared" si="11"/>
        <v>81.912946374661729</v>
      </c>
      <c r="L181">
        <v>723.072863057821</v>
      </c>
      <c r="M181" s="5">
        <f>SUM($G$2:G181)</f>
        <v>10077.066431822439</v>
      </c>
      <c r="N181">
        <v>723.072863057821</v>
      </c>
      <c r="O181" s="5">
        <f>SUM($I$2:I181)</f>
        <v>7212.5044399097005</v>
      </c>
      <c r="P181">
        <v>723.072863057821</v>
      </c>
      <c r="Q181" s="5">
        <f>SUM($K$2:K181)</f>
        <v>14065.697413220838</v>
      </c>
      <c r="R181">
        <v>-0.21085261508539799</v>
      </c>
      <c r="S181">
        <v>-0.53445604285122805</v>
      </c>
      <c r="T181">
        <v>0.12326610624046699</v>
      </c>
      <c r="U181">
        <v>0</v>
      </c>
      <c r="V181">
        <v>0</v>
      </c>
      <c r="W181">
        <v>0</v>
      </c>
    </row>
    <row r="182" spans="1:23" x14ac:dyDescent="0.25">
      <c r="A182">
        <v>181</v>
      </c>
      <c r="B182">
        <v>3.9889840465642701</v>
      </c>
      <c r="C182" s="2">
        <f t="shared" si="8"/>
        <v>53.999999999999766</v>
      </c>
      <c r="D182">
        <v>727.06184710438504</v>
      </c>
      <c r="E182" s="4">
        <f>SUM($C$2:C182)</f>
        <v>10249.000000000004</v>
      </c>
      <c r="F182">
        <v>3.9964903398982599</v>
      </c>
      <c r="G182" s="2">
        <f t="shared" si="9"/>
        <v>54.406864953499671</v>
      </c>
      <c r="H182">
        <v>3.6518839035777901</v>
      </c>
      <c r="I182" s="2">
        <f t="shared" si="10"/>
        <v>38.547216928028952</v>
      </c>
      <c r="J182">
        <v>4.3421158766641499</v>
      </c>
      <c r="K182" s="2">
        <f t="shared" si="11"/>
        <v>76.870014859211452</v>
      </c>
      <c r="L182">
        <v>727.06184710438504</v>
      </c>
      <c r="M182" s="5">
        <f>SUM($G$2:G182)</f>
        <v>10131.473296775939</v>
      </c>
      <c r="N182">
        <v>727.06184710438504</v>
      </c>
      <c r="O182" s="5">
        <f>SUM($I$2:I182)</f>
        <v>7251.0516568377298</v>
      </c>
      <c r="P182">
        <v>727.06184710438504</v>
      </c>
      <c r="Q182" s="5">
        <f>SUM($K$2:K182)</f>
        <v>14142.567428080049</v>
      </c>
      <c r="R182">
        <v>-7.5062933339848899E-3</v>
      </c>
      <c r="S182">
        <v>-0.35313183009987098</v>
      </c>
      <c r="T182">
        <v>0.337100142986481</v>
      </c>
      <c r="U182">
        <v>0</v>
      </c>
      <c r="V182">
        <v>0</v>
      </c>
      <c r="W182">
        <v>0</v>
      </c>
    </row>
    <row r="183" spans="1:23" x14ac:dyDescent="0.25">
      <c r="A183">
        <v>182</v>
      </c>
      <c r="B183">
        <v>3.9512437185814302</v>
      </c>
      <c r="C183" s="2">
        <f t="shared" si="8"/>
        <v>52.000000000000149</v>
      </c>
      <c r="D183">
        <v>731.013090822967</v>
      </c>
      <c r="E183" s="4">
        <f>SUM($C$2:C183)</f>
        <v>10301.000000000004</v>
      </c>
      <c r="F183">
        <v>3.9677881166727702</v>
      </c>
      <c r="G183" s="2">
        <f t="shared" si="9"/>
        <v>52.867464755299004</v>
      </c>
      <c r="H183">
        <v>3.6641717927608699</v>
      </c>
      <c r="I183" s="2">
        <f t="shared" si="10"/>
        <v>39.023802979533158</v>
      </c>
      <c r="J183">
        <v>4.28620328027153</v>
      </c>
      <c r="K183" s="2">
        <f t="shared" si="11"/>
        <v>72.689960512984456</v>
      </c>
      <c r="L183">
        <v>731.013090822967</v>
      </c>
      <c r="M183" s="5">
        <f>SUM($G$2:G183)</f>
        <v>10184.340761531239</v>
      </c>
      <c r="N183">
        <v>731.013090822967</v>
      </c>
      <c r="O183" s="5">
        <f>SUM($I$2:I183)</f>
        <v>7290.0754598172625</v>
      </c>
      <c r="P183">
        <v>731.013090822967</v>
      </c>
      <c r="Q183" s="5">
        <f>SUM($K$2:K183)</f>
        <v>14215.257388593032</v>
      </c>
      <c r="R183">
        <v>-1.6544398091338199E-2</v>
      </c>
      <c r="S183">
        <v>-0.33495956169010499</v>
      </c>
      <c r="T183">
        <v>0.28707192582056101</v>
      </c>
      <c r="U183">
        <v>0</v>
      </c>
      <c r="V183">
        <v>0</v>
      </c>
      <c r="W183">
        <v>0</v>
      </c>
    </row>
    <row r="184" spans="1:23" x14ac:dyDescent="0.25">
      <c r="A184">
        <v>183</v>
      </c>
      <c r="B184">
        <v>3.5263605246161598</v>
      </c>
      <c r="C184" s="2">
        <f t="shared" si="8"/>
        <v>33.999999999999943</v>
      </c>
      <c r="D184">
        <v>734.53945134758305</v>
      </c>
      <c r="E184" s="4">
        <f>SUM($C$2:C184)</f>
        <v>10335.000000000004</v>
      </c>
      <c r="F184">
        <v>3.7893187118809699</v>
      </c>
      <c r="G184" s="2">
        <f t="shared" si="9"/>
        <v>44.226259184833793</v>
      </c>
      <c r="H184">
        <v>3.4479252314472202</v>
      </c>
      <c r="I184" s="2">
        <f t="shared" si="10"/>
        <v>31.435104037831536</v>
      </c>
      <c r="J184">
        <v>4.1318456924597804</v>
      </c>
      <c r="K184" s="2">
        <f t="shared" si="11"/>
        <v>62.292790230528411</v>
      </c>
      <c r="L184">
        <v>734.53945134758305</v>
      </c>
      <c r="M184" s="5">
        <f>SUM($G$2:G184)</f>
        <v>10228.567020716073</v>
      </c>
      <c r="N184">
        <v>734.53945134758305</v>
      </c>
      <c r="O184" s="5">
        <f>SUM($I$2:I184)</f>
        <v>7321.510563855094</v>
      </c>
      <c r="P184">
        <v>734.53945134758305</v>
      </c>
      <c r="Q184" s="5">
        <f>SUM($K$2:K184)</f>
        <v>14277.550178823562</v>
      </c>
      <c r="R184">
        <v>-0.26295818726480502</v>
      </c>
      <c r="S184">
        <v>-0.60548516784361806</v>
      </c>
      <c r="T184">
        <v>7.8435293168943196E-2</v>
      </c>
      <c r="U184">
        <v>0</v>
      </c>
      <c r="V184">
        <v>0</v>
      </c>
      <c r="W184">
        <v>0</v>
      </c>
    </row>
    <row r="185" spans="1:23" x14ac:dyDescent="0.25">
      <c r="A185">
        <v>184</v>
      </c>
      <c r="B185">
        <v>3.2580965380214799</v>
      </c>
      <c r="C185" s="2">
        <f t="shared" si="8"/>
        <v>25.999999999999943</v>
      </c>
      <c r="D185">
        <v>737.79754788560399</v>
      </c>
      <c r="E185" s="4">
        <f>SUM($C$2:C185)</f>
        <v>10361.000000000004</v>
      </c>
      <c r="F185">
        <v>3.77403553743792</v>
      </c>
      <c r="G185" s="2">
        <f t="shared" si="9"/>
        <v>43.555480421576064</v>
      </c>
      <c r="H185">
        <v>3.4395978252070001</v>
      </c>
      <c r="I185" s="2">
        <f t="shared" si="10"/>
        <v>31.17441808168622</v>
      </c>
      <c r="J185">
        <v>4.1493982386433004</v>
      </c>
      <c r="K185" s="2">
        <f t="shared" si="11"/>
        <v>63.395839650995981</v>
      </c>
      <c r="L185">
        <v>737.79754788560399</v>
      </c>
      <c r="M185" s="5">
        <f>SUM($G$2:G185)</f>
        <v>10272.122501137648</v>
      </c>
      <c r="N185">
        <v>737.79754788560399</v>
      </c>
      <c r="O185" s="5">
        <f>SUM($I$2:I185)</f>
        <v>7352.6849819367799</v>
      </c>
      <c r="P185">
        <v>737.79754788560399</v>
      </c>
      <c r="Q185" s="5">
        <f>SUM($K$2:K185)</f>
        <v>14340.946018474557</v>
      </c>
      <c r="R185">
        <v>-0.51593899941643395</v>
      </c>
      <c r="S185">
        <v>-0.89130170062182301</v>
      </c>
      <c r="T185">
        <v>-0.181501287185523</v>
      </c>
      <c r="U185">
        <v>0</v>
      </c>
      <c r="V185">
        <v>0</v>
      </c>
      <c r="W185">
        <v>0</v>
      </c>
    </row>
    <row r="186" spans="1:23" x14ac:dyDescent="0.25">
      <c r="A186">
        <v>185</v>
      </c>
      <c r="B186">
        <v>3.7841896339182601</v>
      </c>
      <c r="C186" s="2">
        <f t="shared" si="8"/>
        <v>43.999999999999957</v>
      </c>
      <c r="D186">
        <v>741.58173751952302</v>
      </c>
      <c r="E186" s="4">
        <f>SUM($C$2:C186)</f>
        <v>10405.000000000004</v>
      </c>
      <c r="F186">
        <v>3.8766735185924199</v>
      </c>
      <c r="G186" s="2">
        <f t="shared" si="9"/>
        <v>48.26340044196192</v>
      </c>
      <c r="H186">
        <v>3.5073349026082901</v>
      </c>
      <c r="I186" s="2">
        <f t="shared" si="10"/>
        <v>33.359243574503907</v>
      </c>
      <c r="J186">
        <v>4.23107175491708</v>
      </c>
      <c r="K186" s="2">
        <f t="shared" si="11"/>
        <v>68.790919685740022</v>
      </c>
      <c r="L186">
        <v>741.58173751952302</v>
      </c>
      <c r="M186" s="5">
        <f>SUM($G$2:G186)</f>
        <v>10320.38590157961</v>
      </c>
      <c r="N186">
        <v>741.58173751952302</v>
      </c>
      <c r="O186" s="5">
        <f>SUM($I$2:I186)</f>
        <v>7386.0442255112839</v>
      </c>
      <c r="P186">
        <v>741.58173751952302</v>
      </c>
      <c r="Q186" s="5">
        <f>SUM($K$2:K186)</f>
        <v>14409.736938160297</v>
      </c>
      <c r="R186">
        <v>-9.2483884674157996E-2</v>
      </c>
      <c r="S186">
        <v>-0.44688212099881702</v>
      </c>
      <c r="T186">
        <v>0.27685473130996902</v>
      </c>
      <c r="U186">
        <v>0</v>
      </c>
      <c r="V186">
        <v>0</v>
      </c>
      <c r="W186">
        <v>0</v>
      </c>
    </row>
    <row r="187" spans="1:23" x14ac:dyDescent="0.25">
      <c r="A187">
        <v>186</v>
      </c>
      <c r="B187">
        <v>3.9702919135521202</v>
      </c>
      <c r="C187" s="2">
        <f t="shared" si="8"/>
        <v>52.999999999999915</v>
      </c>
      <c r="D187">
        <v>745.55202943307495</v>
      </c>
      <c r="E187" s="4">
        <f>SUM($C$2:C187)</f>
        <v>10458.000000000004</v>
      </c>
      <c r="F187">
        <v>4.05176503185558</v>
      </c>
      <c r="G187" s="2">
        <f t="shared" si="9"/>
        <v>57.498854844409294</v>
      </c>
      <c r="H187">
        <v>3.7265193960483902</v>
      </c>
      <c r="I187" s="2">
        <f t="shared" si="10"/>
        <v>41.534291865743349</v>
      </c>
      <c r="J187">
        <v>4.3887748773484496</v>
      </c>
      <c r="K187" s="2">
        <f t="shared" si="11"/>
        <v>80.541685069478291</v>
      </c>
      <c r="L187">
        <v>745.55202943307495</v>
      </c>
      <c r="M187" s="5">
        <f>SUM($G$2:G187)</f>
        <v>10377.884756424019</v>
      </c>
      <c r="N187">
        <v>745.55202943307495</v>
      </c>
      <c r="O187" s="5">
        <f>SUM($I$2:I187)</f>
        <v>7427.5785173770273</v>
      </c>
      <c r="P187">
        <v>745.55202943307495</v>
      </c>
      <c r="Q187" s="5">
        <f>SUM($K$2:K187)</f>
        <v>14490.278623229775</v>
      </c>
      <c r="R187">
        <v>-8.1473118303458894E-2</v>
      </c>
      <c r="S187">
        <v>-0.41848296379633099</v>
      </c>
      <c r="T187">
        <v>0.24377251750373499</v>
      </c>
      <c r="U187">
        <v>0</v>
      </c>
      <c r="V187">
        <v>0</v>
      </c>
      <c r="W187">
        <v>0</v>
      </c>
    </row>
    <row r="188" spans="1:23" x14ac:dyDescent="0.25">
      <c r="A188">
        <v>187</v>
      </c>
      <c r="B188">
        <v>4.0943445622221004</v>
      </c>
      <c r="C188" s="2">
        <f t="shared" si="8"/>
        <v>59.999999999999986</v>
      </c>
      <c r="D188">
        <v>749.64637399529704</v>
      </c>
      <c r="E188" s="4">
        <f>SUM($C$2:C188)</f>
        <v>10518.000000000004</v>
      </c>
      <c r="F188">
        <v>4.0319888929589602</v>
      </c>
      <c r="G188" s="2">
        <f t="shared" si="9"/>
        <v>56.372919526688669</v>
      </c>
      <c r="H188">
        <v>3.6689588058669398</v>
      </c>
      <c r="I188" s="2">
        <f t="shared" si="10"/>
        <v>39.211058275034574</v>
      </c>
      <c r="J188">
        <v>4.3721029264406104</v>
      </c>
      <c r="K188" s="2">
        <f t="shared" si="11"/>
        <v>79.210029542517375</v>
      </c>
      <c r="L188">
        <v>749.64637399529704</v>
      </c>
      <c r="M188" s="5">
        <f>SUM($G$2:G188)</f>
        <v>10434.257675950706</v>
      </c>
      <c r="N188">
        <v>749.64637399529704</v>
      </c>
      <c r="O188" s="5">
        <f>SUM($I$2:I188)</f>
        <v>7466.789575652062</v>
      </c>
      <c r="P188">
        <v>749.64637399529704</v>
      </c>
      <c r="Q188" s="5">
        <f>SUM($K$2:K188)</f>
        <v>14569.488652772292</v>
      </c>
      <c r="R188">
        <v>6.2355669263136598E-2</v>
      </c>
      <c r="S188">
        <v>-0.27775836421851102</v>
      </c>
      <c r="T188">
        <v>0.42538575635515802</v>
      </c>
      <c r="U188">
        <v>0</v>
      </c>
      <c r="V188">
        <v>0</v>
      </c>
      <c r="W188">
        <v>0</v>
      </c>
    </row>
    <row r="189" spans="1:23" x14ac:dyDescent="0.25">
      <c r="A189">
        <v>188</v>
      </c>
      <c r="B189">
        <v>4.1743872698956404</v>
      </c>
      <c r="C189" s="2">
        <f t="shared" si="8"/>
        <v>65.000000000000213</v>
      </c>
      <c r="D189">
        <v>753.820761265192</v>
      </c>
      <c r="E189" s="4">
        <f>SUM($C$2:C189)</f>
        <v>10583.000000000004</v>
      </c>
      <c r="F189">
        <v>4.1779532468409997</v>
      </c>
      <c r="G189" s="2">
        <f t="shared" si="9"/>
        <v>65.232202269357501</v>
      </c>
      <c r="H189">
        <v>3.8532445164566602</v>
      </c>
      <c r="I189" s="2">
        <f t="shared" si="10"/>
        <v>47.145780611639566</v>
      </c>
      <c r="J189">
        <v>4.5067940415544196</v>
      </c>
      <c r="K189" s="2">
        <f t="shared" si="11"/>
        <v>90.630793694588291</v>
      </c>
      <c r="L189">
        <v>753.820761265192</v>
      </c>
      <c r="M189" s="5">
        <f>SUM($G$2:G189)</f>
        <v>10499.489878220063</v>
      </c>
      <c r="N189">
        <v>753.820761265192</v>
      </c>
      <c r="O189" s="5">
        <f>SUM($I$2:I189)</f>
        <v>7513.9353562637016</v>
      </c>
      <c r="P189">
        <v>753.820761265192</v>
      </c>
      <c r="Q189" s="5">
        <f>SUM($K$2:K189)</f>
        <v>14660.119446466881</v>
      </c>
      <c r="R189">
        <v>-3.5659769453619799E-3</v>
      </c>
      <c r="S189">
        <v>-0.33240677165877802</v>
      </c>
      <c r="T189">
        <v>0.32114275343897702</v>
      </c>
      <c r="U189">
        <v>0</v>
      </c>
      <c r="V189">
        <v>0</v>
      </c>
      <c r="W189">
        <v>0</v>
      </c>
    </row>
    <row r="190" spans="1:23" x14ac:dyDescent="0.25">
      <c r="A190">
        <v>189</v>
      </c>
      <c r="B190">
        <v>4.1588830833596697</v>
      </c>
      <c r="C190" s="2">
        <f t="shared" si="8"/>
        <v>63.999999999999865</v>
      </c>
      <c r="D190">
        <v>757.97964434855203</v>
      </c>
      <c r="E190" s="4">
        <f>SUM($C$2:C190)</f>
        <v>10647.000000000004</v>
      </c>
      <c r="F190">
        <v>3.9986131798743201</v>
      </c>
      <c r="G190" s="2">
        <f t="shared" si="9"/>
        <v>54.522484699084501</v>
      </c>
      <c r="H190">
        <v>3.68233918410631</v>
      </c>
      <c r="I190" s="2">
        <f t="shared" si="10"/>
        <v>39.739242840303191</v>
      </c>
      <c r="J190">
        <v>4.3194186396626204</v>
      </c>
      <c r="K190" s="2">
        <f t="shared" si="11"/>
        <v>75.144929309370553</v>
      </c>
      <c r="L190">
        <v>757.97964434855203</v>
      </c>
      <c r="M190" s="5">
        <f>SUM($G$2:G190)</f>
        <v>10554.012362919148</v>
      </c>
      <c r="N190">
        <v>757.97964434855203</v>
      </c>
      <c r="O190" s="5">
        <f>SUM($I$2:I190)</f>
        <v>7553.6745991040052</v>
      </c>
      <c r="P190">
        <v>757.97964434855203</v>
      </c>
      <c r="Q190" s="5">
        <f>SUM($K$2:K190)</f>
        <v>14735.264375776251</v>
      </c>
      <c r="R190">
        <v>0.160269903485351</v>
      </c>
      <c r="S190">
        <v>-0.16053555630295199</v>
      </c>
      <c r="T190">
        <v>0.47654389925336199</v>
      </c>
      <c r="U190">
        <v>0</v>
      </c>
      <c r="V190">
        <v>0</v>
      </c>
      <c r="W190">
        <v>0</v>
      </c>
    </row>
    <row r="191" spans="1:23" x14ac:dyDescent="0.25">
      <c r="A191">
        <v>190</v>
      </c>
      <c r="B191">
        <v>3.91202300542815</v>
      </c>
      <c r="C191" s="2">
        <f t="shared" si="8"/>
        <v>50.000000000000192</v>
      </c>
      <c r="D191">
        <v>761.89166735397998</v>
      </c>
      <c r="E191" s="4">
        <f>SUM($C$2:C191)</f>
        <v>10697.000000000004</v>
      </c>
      <c r="F191">
        <v>4.06634285997972</v>
      </c>
      <c r="G191" s="2">
        <f t="shared" si="9"/>
        <v>58.343202693718034</v>
      </c>
      <c r="H191">
        <v>3.7484742558355002</v>
      </c>
      <c r="I191" s="2">
        <f t="shared" si="10"/>
        <v>42.45625517448422</v>
      </c>
      <c r="J191">
        <v>4.3789489041125496</v>
      </c>
      <c r="K191" s="2">
        <f t="shared" si="11"/>
        <v>79.754160063694357</v>
      </c>
      <c r="L191">
        <v>761.89166735397998</v>
      </c>
      <c r="M191" s="5">
        <f>SUM($G$2:G191)</f>
        <v>10612.355565612866</v>
      </c>
      <c r="N191">
        <v>761.89166735397998</v>
      </c>
      <c r="O191" s="5">
        <f>SUM($I$2:I191)</f>
        <v>7596.1308542784891</v>
      </c>
      <c r="P191">
        <v>761.89166735397998</v>
      </c>
      <c r="Q191" s="5">
        <f>SUM($K$2:K191)</f>
        <v>14815.018535839945</v>
      </c>
      <c r="R191">
        <v>-0.15431985455157399</v>
      </c>
      <c r="S191">
        <v>-0.46692589868440498</v>
      </c>
      <c r="T191">
        <v>0.16354874959264101</v>
      </c>
      <c r="U191">
        <v>0</v>
      </c>
      <c r="V191">
        <v>0</v>
      </c>
      <c r="W191">
        <v>0</v>
      </c>
    </row>
    <row r="192" spans="1:23" x14ac:dyDescent="0.25">
      <c r="A192">
        <v>191</v>
      </c>
      <c r="B192">
        <v>3.91202300542815</v>
      </c>
      <c r="C192" s="2">
        <f t="shared" si="8"/>
        <v>50.000000000000192</v>
      </c>
      <c r="D192">
        <v>765.80369035940896</v>
      </c>
      <c r="E192" s="4">
        <f>SUM($C$2:C192)</f>
        <v>10747.000000000004</v>
      </c>
      <c r="F192">
        <v>4.1765306828118796</v>
      </c>
      <c r="G192" s="2">
        <f t="shared" si="9"/>
        <v>65.139471258407326</v>
      </c>
      <c r="H192">
        <v>3.8404112435709599</v>
      </c>
      <c r="I192" s="2">
        <f t="shared" si="10"/>
        <v>46.544611676801566</v>
      </c>
      <c r="J192">
        <v>4.5003686583227998</v>
      </c>
      <c r="K192" s="2">
        <f t="shared" si="11"/>
        <v>90.050322982989385</v>
      </c>
      <c r="L192">
        <v>765.80369035940896</v>
      </c>
      <c r="M192" s="5">
        <f>SUM($G$2:G192)</f>
        <v>10677.495036871274</v>
      </c>
      <c r="N192">
        <v>765.80369035940896</v>
      </c>
      <c r="O192" s="5">
        <f>SUM($I$2:I192)</f>
        <v>7642.6754659552907</v>
      </c>
      <c r="P192">
        <v>765.80369035940896</v>
      </c>
      <c r="Q192" s="5">
        <f>SUM($K$2:K192)</f>
        <v>14905.068858822935</v>
      </c>
      <c r="R192">
        <v>-0.26450767738373399</v>
      </c>
      <c r="S192">
        <v>-0.58834565289465002</v>
      </c>
      <c r="T192">
        <v>7.1611761857183903E-2</v>
      </c>
      <c r="U192">
        <v>0</v>
      </c>
      <c r="V192">
        <v>0</v>
      </c>
      <c r="W192">
        <v>0</v>
      </c>
    </row>
    <row r="193" spans="1:23" x14ac:dyDescent="0.25">
      <c r="A193">
        <v>192</v>
      </c>
      <c r="B193">
        <v>4.3174881135363101</v>
      </c>
      <c r="C193" s="2">
        <f t="shared" si="8"/>
        <v>74.999999999999972</v>
      </c>
      <c r="D193">
        <v>770.12117847294496</v>
      </c>
      <c r="E193" s="4">
        <f>SUM($C$2:C193)</f>
        <v>10822.000000000004</v>
      </c>
      <c r="F193">
        <v>4.1349394886509296</v>
      </c>
      <c r="G193" s="2">
        <f t="shared" si="9"/>
        <v>62.485809855411361</v>
      </c>
      <c r="H193">
        <v>3.8154289516826601</v>
      </c>
      <c r="I193" s="2">
        <f t="shared" si="10"/>
        <v>45.396224994199635</v>
      </c>
      <c r="J193">
        <v>4.4605840278377</v>
      </c>
      <c r="K193" s="2">
        <f t="shared" si="11"/>
        <v>86.538034962074889</v>
      </c>
      <c r="L193">
        <v>770.12117847294496</v>
      </c>
      <c r="M193" s="5">
        <f>SUM($G$2:G193)</f>
        <v>10739.980846726685</v>
      </c>
      <c r="N193">
        <v>770.12117847294496</v>
      </c>
      <c r="O193" s="5">
        <f>SUM($I$2:I193)</f>
        <v>7688.0716909494904</v>
      </c>
      <c r="P193">
        <v>770.12117847294496</v>
      </c>
      <c r="Q193" s="5">
        <f>SUM($K$2:K193)</f>
        <v>14991.60689378501</v>
      </c>
      <c r="R193">
        <v>0.18254862488538401</v>
      </c>
      <c r="S193">
        <v>-0.14309591430139099</v>
      </c>
      <c r="T193">
        <v>0.50205916185364696</v>
      </c>
      <c r="U193">
        <v>0</v>
      </c>
      <c r="V193">
        <v>0</v>
      </c>
      <c r="W193">
        <v>0</v>
      </c>
    </row>
    <row r="194" spans="1:23" x14ac:dyDescent="0.25">
      <c r="A194">
        <v>193</v>
      </c>
      <c r="B194">
        <v>4.1896547420264296</v>
      </c>
      <c r="C194" s="2">
        <f t="shared" si="8"/>
        <v>66.00000000000027</v>
      </c>
      <c r="D194">
        <v>774.31083321497101</v>
      </c>
      <c r="E194" s="4">
        <f>SUM($C$2:C194)</f>
        <v>10888.000000000004</v>
      </c>
      <c r="F194">
        <v>4.1318138335843502</v>
      </c>
      <c r="G194" s="2">
        <f t="shared" si="9"/>
        <v>62.290805683897133</v>
      </c>
      <c r="H194">
        <v>3.8152525789385701</v>
      </c>
      <c r="I194" s="2">
        <f t="shared" si="10"/>
        <v>45.388219043462584</v>
      </c>
      <c r="J194">
        <v>4.4490124319472901</v>
      </c>
      <c r="K194" s="2">
        <f t="shared" si="11"/>
        <v>85.542423309690037</v>
      </c>
      <c r="L194">
        <v>774.31083321497101</v>
      </c>
      <c r="M194" s="5">
        <f>SUM($G$2:G194)</f>
        <v>10802.271652410582</v>
      </c>
      <c r="N194">
        <v>774.31083321497101</v>
      </c>
      <c r="O194" s="5">
        <f>SUM($I$2:I194)</f>
        <v>7733.4599099929528</v>
      </c>
      <c r="P194">
        <v>774.31083321497101</v>
      </c>
      <c r="Q194" s="5">
        <f>SUM($K$2:K194)</f>
        <v>15077.1493170947</v>
      </c>
      <c r="R194">
        <v>5.7840908442072299E-2</v>
      </c>
      <c r="S194">
        <v>-0.259357689920861</v>
      </c>
      <c r="T194">
        <v>0.37440216308785701</v>
      </c>
      <c r="U194">
        <v>0</v>
      </c>
      <c r="V194">
        <v>0</v>
      </c>
      <c r="W194">
        <v>0</v>
      </c>
    </row>
    <row r="195" spans="1:23" x14ac:dyDescent="0.25">
      <c r="A195">
        <v>194</v>
      </c>
      <c r="B195">
        <v>3.9889840465642701</v>
      </c>
      <c r="C195" s="2">
        <f t="shared" ref="C195:C258" si="12">EXP(B195)</f>
        <v>53.999999999999766</v>
      </c>
      <c r="D195">
        <v>778.29981726153596</v>
      </c>
      <c r="E195" s="4">
        <f>SUM($C$2:C195)</f>
        <v>10942.000000000004</v>
      </c>
      <c r="F195">
        <v>4.1061539347550999</v>
      </c>
      <c r="G195" s="2">
        <f t="shared" ref="G195:G258" si="13">EXP(F195)</f>
        <v>60.71276270860939</v>
      </c>
      <c r="H195">
        <v>3.7439518373512599</v>
      </c>
      <c r="I195" s="2">
        <f t="shared" ref="I195:I258" si="14">EXP(H195)</f>
        <v>42.264683730935971</v>
      </c>
      <c r="J195">
        <v>4.4763384890256797</v>
      </c>
      <c r="K195" s="2">
        <f t="shared" ref="K195:K258" si="15">EXP(J195)</f>
        <v>87.91219119835138</v>
      </c>
      <c r="L195">
        <v>778.29981726153596</v>
      </c>
      <c r="M195" s="5">
        <f>SUM($G$2:G195)</f>
        <v>10862.984415119192</v>
      </c>
      <c r="N195">
        <v>778.29981726153596</v>
      </c>
      <c r="O195" s="5">
        <f>SUM($I$2:I195)</f>
        <v>7775.7245937238886</v>
      </c>
      <c r="P195">
        <v>778.29981726153596</v>
      </c>
      <c r="Q195" s="5">
        <f>SUM($K$2:K195)</f>
        <v>15165.061508293051</v>
      </c>
      <c r="R195">
        <v>-0.11716988819083</v>
      </c>
      <c r="S195">
        <v>-0.48735444246140203</v>
      </c>
      <c r="T195">
        <v>0.245032209213013</v>
      </c>
      <c r="U195">
        <v>0</v>
      </c>
      <c r="V195">
        <v>0</v>
      </c>
      <c r="W195">
        <v>0</v>
      </c>
    </row>
    <row r="196" spans="1:23" x14ac:dyDescent="0.25">
      <c r="A196">
        <v>195</v>
      </c>
      <c r="B196">
        <v>4.2341065045972597</v>
      </c>
      <c r="C196" s="2">
        <f t="shared" si="12"/>
        <v>69.000000000000014</v>
      </c>
      <c r="D196">
        <v>782.53392376613294</v>
      </c>
      <c r="E196" s="4">
        <f>SUM($C$2:C196)</f>
        <v>11011.000000000004</v>
      </c>
      <c r="F196">
        <v>4.1884501110379997</v>
      </c>
      <c r="G196" s="2">
        <f t="shared" si="13"/>
        <v>65.920542223022778</v>
      </c>
      <c r="H196">
        <v>3.8515917179961798</v>
      </c>
      <c r="I196" s="2">
        <f t="shared" si="14"/>
        <v>47.067922497636012</v>
      </c>
      <c r="J196">
        <v>4.5084975240271001</v>
      </c>
      <c r="K196" s="2">
        <f t="shared" si="15"/>
        <v>90.785313236431676</v>
      </c>
      <c r="L196">
        <v>782.53392376613294</v>
      </c>
      <c r="M196" s="5">
        <f>SUM($G$2:G196)</f>
        <v>10928.904957342214</v>
      </c>
      <c r="N196">
        <v>782.53392376613294</v>
      </c>
      <c r="O196" s="5">
        <f>SUM($I$2:I196)</f>
        <v>7822.7925162215242</v>
      </c>
      <c r="P196">
        <v>782.53392376613294</v>
      </c>
      <c r="Q196" s="5">
        <f>SUM($K$2:K196)</f>
        <v>15255.846821529483</v>
      </c>
      <c r="R196">
        <v>4.56563935592618E-2</v>
      </c>
      <c r="S196">
        <v>-0.27439101942984001</v>
      </c>
      <c r="T196">
        <v>0.38251478660107502</v>
      </c>
      <c r="U196">
        <v>0</v>
      </c>
      <c r="V196">
        <v>0</v>
      </c>
      <c r="W196">
        <v>0</v>
      </c>
    </row>
    <row r="197" spans="1:23" x14ac:dyDescent="0.25">
      <c r="A197">
        <v>196</v>
      </c>
      <c r="B197">
        <v>4.2484952420493602</v>
      </c>
      <c r="C197" s="2">
        <f t="shared" si="12"/>
        <v>70.000000000000085</v>
      </c>
      <c r="D197">
        <v>786.78241900818205</v>
      </c>
      <c r="E197" s="4">
        <f>SUM($C$2:C197)</f>
        <v>11081.000000000004</v>
      </c>
      <c r="F197">
        <v>4.03035870378939</v>
      </c>
      <c r="G197" s="2">
        <f t="shared" si="13"/>
        <v>56.281095869120485</v>
      </c>
      <c r="H197">
        <v>3.6803113622981498</v>
      </c>
      <c r="I197" s="2">
        <f t="shared" si="14"/>
        <v>39.658740386933047</v>
      </c>
      <c r="J197">
        <v>4.3696570217423103</v>
      </c>
      <c r="K197" s="2">
        <f t="shared" si="15"/>
        <v>79.01652610106386</v>
      </c>
      <c r="L197">
        <v>786.78241900818205</v>
      </c>
      <c r="M197" s="5">
        <f>SUM($G$2:G197)</f>
        <v>10985.186053211335</v>
      </c>
      <c r="N197">
        <v>786.78241900818205</v>
      </c>
      <c r="O197" s="5">
        <f>SUM($I$2:I197)</f>
        <v>7862.4512566084577</v>
      </c>
      <c r="P197">
        <v>786.78241900818205</v>
      </c>
      <c r="Q197" s="5">
        <f>SUM($K$2:K197)</f>
        <v>15334.863347630548</v>
      </c>
      <c r="R197">
        <v>0.21813653825996901</v>
      </c>
      <c r="S197">
        <v>-0.121161779692955</v>
      </c>
      <c r="T197">
        <v>0.56818387975121398</v>
      </c>
      <c r="U197">
        <v>0</v>
      </c>
      <c r="V197">
        <v>0</v>
      </c>
      <c r="W197">
        <v>0</v>
      </c>
    </row>
    <row r="198" spans="1:23" x14ac:dyDescent="0.25">
      <c r="A198">
        <v>197</v>
      </c>
      <c r="B198">
        <v>3.9889840465642701</v>
      </c>
      <c r="C198" s="2">
        <f t="shared" si="12"/>
        <v>53.999999999999766</v>
      </c>
      <c r="D198">
        <v>790.77140305474597</v>
      </c>
      <c r="E198" s="4">
        <f>SUM($C$2:C198)</f>
        <v>11135.000000000004</v>
      </c>
      <c r="F198">
        <v>4.1705921847139802</v>
      </c>
      <c r="G198" s="2">
        <f t="shared" si="13"/>
        <v>64.753786958435484</v>
      </c>
      <c r="H198">
        <v>3.8393688491511102</v>
      </c>
      <c r="I198" s="2">
        <f t="shared" si="14"/>
        <v>46.496119111896071</v>
      </c>
      <c r="J198">
        <v>4.5124967896735004</v>
      </c>
      <c r="K198" s="2">
        <f t="shared" si="15"/>
        <v>91.149114805523979</v>
      </c>
      <c r="L198">
        <v>790.77140305474597</v>
      </c>
      <c r="M198" s="5">
        <f>SUM($G$2:G198)</f>
        <v>11049.939840169771</v>
      </c>
      <c r="N198">
        <v>790.77140305474597</v>
      </c>
      <c r="O198" s="5">
        <f>SUM($I$2:I198)</f>
        <v>7908.9473757203541</v>
      </c>
      <c r="P198">
        <v>790.77140305474597</v>
      </c>
      <c r="Q198" s="5">
        <f>SUM($K$2:K198)</f>
        <v>15426.012462436072</v>
      </c>
      <c r="R198">
        <v>-0.181608138149707</v>
      </c>
      <c r="S198">
        <v>-0.52351274310922102</v>
      </c>
      <c r="T198">
        <v>0.14961519741316001</v>
      </c>
      <c r="U198">
        <v>0</v>
      </c>
      <c r="V198">
        <v>0</v>
      </c>
      <c r="W198">
        <v>0</v>
      </c>
    </row>
    <row r="199" spans="1:23" x14ac:dyDescent="0.25">
      <c r="A199">
        <v>198</v>
      </c>
      <c r="B199">
        <v>3.91202300542815</v>
      </c>
      <c r="C199" s="2">
        <f t="shared" si="12"/>
        <v>50.000000000000192</v>
      </c>
      <c r="D199">
        <v>794.68342606017404</v>
      </c>
      <c r="E199" s="4">
        <f>SUM($C$2:C199)</f>
        <v>11185.000000000004</v>
      </c>
      <c r="F199">
        <v>4.0652457906502004</v>
      </c>
      <c r="G199" s="2">
        <f t="shared" si="13"/>
        <v>58.279231252426044</v>
      </c>
      <c r="H199">
        <v>3.7351586884695802</v>
      </c>
      <c r="I199" s="2">
        <f t="shared" si="14"/>
        <v>41.894673237213738</v>
      </c>
      <c r="J199">
        <v>4.4230446878151399</v>
      </c>
      <c r="K199" s="2">
        <f t="shared" si="15"/>
        <v>83.34967315347923</v>
      </c>
      <c r="L199">
        <v>794.68342606017404</v>
      </c>
      <c r="M199" s="5">
        <f>SUM($G$2:G199)</f>
        <v>11108.219071422196</v>
      </c>
      <c r="N199">
        <v>794.68342606017404</v>
      </c>
      <c r="O199" s="5">
        <f>SUM($I$2:I199)</f>
        <v>7950.8420489575674</v>
      </c>
      <c r="P199">
        <v>794.68342606017404</v>
      </c>
      <c r="Q199" s="5">
        <f>SUM($K$2:K199)</f>
        <v>15509.362135589552</v>
      </c>
      <c r="R199">
        <v>-0.15322278522205901</v>
      </c>
      <c r="S199">
        <v>-0.51102168238699497</v>
      </c>
      <c r="T199">
        <v>0.176864316958563</v>
      </c>
      <c r="U199">
        <v>0</v>
      </c>
      <c r="V199">
        <v>0</v>
      </c>
      <c r="W199">
        <v>0</v>
      </c>
    </row>
    <row r="200" spans="1:23" x14ac:dyDescent="0.25">
      <c r="A200">
        <v>199</v>
      </c>
      <c r="B200">
        <v>4.0430512678345503</v>
      </c>
      <c r="C200" s="2">
        <f t="shared" si="12"/>
        <v>57.000000000000007</v>
      </c>
      <c r="D200">
        <v>798.72647732800897</v>
      </c>
      <c r="E200" s="4">
        <f>SUM($C$2:C200)</f>
        <v>11242.000000000004</v>
      </c>
      <c r="F200">
        <v>4.0630922308892297</v>
      </c>
      <c r="G200" s="2">
        <f t="shared" si="13"/>
        <v>58.153858492420731</v>
      </c>
      <c r="H200">
        <v>3.7176600278754499</v>
      </c>
      <c r="I200" s="2">
        <f t="shared" si="14"/>
        <v>41.167949459562003</v>
      </c>
      <c r="J200">
        <v>4.3703753055263901</v>
      </c>
      <c r="K200" s="2">
        <f t="shared" si="15"/>
        <v>79.073302778878983</v>
      </c>
      <c r="L200">
        <v>798.72647732800897</v>
      </c>
      <c r="M200" s="5">
        <f>SUM($G$2:G200)</f>
        <v>11166.372929914616</v>
      </c>
      <c r="N200">
        <v>798.72647732800897</v>
      </c>
      <c r="O200" s="5">
        <f>SUM($I$2:I200)</f>
        <v>7992.0099984171293</v>
      </c>
      <c r="P200">
        <v>798.72647732800897</v>
      </c>
      <c r="Q200" s="5">
        <f>SUM($K$2:K200)</f>
        <v>15588.435438368431</v>
      </c>
      <c r="R200">
        <v>-2.0040963054681199E-2</v>
      </c>
      <c r="S200">
        <v>-0.32732403769184198</v>
      </c>
      <c r="T200">
        <v>0.32539123995909602</v>
      </c>
      <c r="U200">
        <v>0</v>
      </c>
      <c r="V200">
        <v>0</v>
      </c>
      <c r="W200">
        <v>0</v>
      </c>
    </row>
    <row r="201" spans="1:23" x14ac:dyDescent="0.25">
      <c r="A201">
        <v>200</v>
      </c>
      <c r="B201">
        <v>4.1896547420264296</v>
      </c>
      <c r="C201" s="2">
        <f t="shared" si="12"/>
        <v>66.00000000000027</v>
      </c>
      <c r="D201">
        <v>802.91613207003502</v>
      </c>
      <c r="E201" s="4">
        <f>SUM($C$2:C201)</f>
        <v>11308.000000000004</v>
      </c>
      <c r="F201">
        <v>4.18639555165778</v>
      </c>
      <c r="G201" s="2">
        <f t="shared" si="13"/>
        <v>65.785243591778979</v>
      </c>
      <c r="H201">
        <v>3.87287151546832</v>
      </c>
      <c r="I201" s="2">
        <f t="shared" si="14"/>
        <v>48.080251230261332</v>
      </c>
      <c r="J201">
        <v>4.5440494111775198</v>
      </c>
      <c r="K201" s="2">
        <f t="shared" si="15"/>
        <v>94.070961888885307</v>
      </c>
      <c r="L201">
        <v>802.91613207003502</v>
      </c>
      <c r="M201" s="5">
        <f>SUM($G$2:G201)</f>
        <v>11232.158173506396</v>
      </c>
      <c r="N201">
        <v>802.91613207003502</v>
      </c>
      <c r="O201" s="5">
        <f>SUM($I$2:I201)</f>
        <v>8040.0902496473909</v>
      </c>
      <c r="P201">
        <v>802.91613207003502</v>
      </c>
      <c r="Q201" s="5">
        <f>SUM($K$2:K201)</f>
        <v>15682.506400257316</v>
      </c>
      <c r="R201">
        <v>3.2591903686442999E-3</v>
      </c>
      <c r="S201">
        <v>-0.35439466915109102</v>
      </c>
      <c r="T201">
        <v>0.31678322655810498</v>
      </c>
      <c r="U201">
        <v>0</v>
      </c>
      <c r="V201">
        <v>0</v>
      </c>
      <c r="W201">
        <v>0</v>
      </c>
    </row>
    <row r="202" spans="1:23" x14ac:dyDescent="0.25">
      <c r="A202">
        <v>201</v>
      </c>
      <c r="B202">
        <v>4.4188406077966</v>
      </c>
      <c r="C202" s="2">
        <f t="shared" si="12"/>
        <v>83.000000000000171</v>
      </c>
      <c r="D202">
        <v>807.33497267783196</v>
      </c>
      <c r="E202" s="4">
        <f>SUM($C$2:C202)</f>
        <v>11391.000000000004</v>
      </c>
      <c r="F202">
        <v>4.1946425663541298</v>
      </c>
      <c r="G202" s="2">
        <f t="shared" si="13"/>
        <v>66.330018759232061</v>
      </c>
      <c r="H202">
        <v>3.8476049721526202</v>
      </c>
      <c r="I202" s="2">
        <f t="shared" si="14"/>
        <v>46.880648208796842</v>
      </c>
      <c r="J202">
        <v>4.5489431162160496</v>
      </c>
      <c r="K202" s="2">
        <f t="shared" si="15"/>
        <v>94.532445690882923</v>
      </c>
      <c r="L202">
        <v>807.33497267783196</v>
      </c>
      <c r="M202" s="5">
        <f>SUM($G$2:G202)</f>
        <v>11298.488192265628</v>
      </c>
      <c r="N202">
        <v>807.33497267783196</v>
      </c>
      <c r="O202" s="5">
        <f>SUM($I$2:I202)</f>
        <v>8086.9708978561875</v>
      </c>
      <c r="P202">
        <v>807.33497267783196</v>
      </c>
      <c r="Q202" s="5">
        <f>SUM($K$2:K202)</f>
        <v>15777.038845948198</v>
      </c>
      <c r="R202">
        <v>0.22419804144246999</v>
      </c>
      <c r="S202">
        <v>-0.130102508419455</v>
      </c>
      <c r="T202">
        <v>0.57123563564397895</v>
      </c>
      <c r="U202">
        <v>0</v>
      </c>
      <c r="V202">
        <v>0</v>
      </c>
      <c r="W202">
        <v>0</v>
      </c>
    </row>
    <row r="203" spans="1:23" x14ac:dyDescent="0.25">
      <c r="A203">
        <v>202</v>
      </c>
      <c r="B203">
        <v>4.4188406077966</v>
      </c>
      <c r="C203" s="2">
        <f t="shared" si="12"/>
        <v>83.000000000000171</v>
      </c>
      <c r="D203">
        <v>811.75381328562901</v>
      </c>
      <c r="E203" s="4">
        <f>SUM($C$2:C203)</f>
        <v>11474.000000000004</v>
      </c>
      <c r="F203">
        <v>4.2755862230919002</v>
      </c>
      <c r="G203" s="2">
        <f t="shared" si="13"/>
        <v>71.922289460660181</v>
      </c>
      <c r="H203">
        <v>3.8942194290448602</v>
      </c>
      <c r="I203" s="2">
        <f t="shared" si="14"/>
        <v>49.117698546434887</v>
      </c>
      <c r="J203">
        <v>4.6155621046798103</v>
      </c>
      <c r="K203" s="2">
        <f t="shared" si="15"/>
        <v>101.04461022063417</v>
      </c>
      <c r="L203">
        <v>811.75381328562901</v>
      </c>
      <c r="M203" s="5">
        <f>SUM($G$2:G203)</f>
        <v>11370.410481726289</v>
      </c>
      <c r="N203">
        <v>811.75381328562901</v>
      </c>
      <c r="O203" s="5">
        <f>SUM($I$2:I203)</f>
        <v>8136.088596402622</v>
      </c>
      <c r="P203">
        <v>811.75381328562901</v>
      </c>
      <c r="Q203" s="5">
        <f>SUM($K$2:K203)</f>
        <v>15878.083456168832</v>
      </c>
      <c r="R203">
        <v>0.14325438470469601</v>
      </c>
      <c r="S203">
        <v>-0.196721496883214</v>
      </c>
      <c r="T203">
        <v>0.52462117875174097</v>
      </c>
      <c r="U203">
        <v>0</v>
      </c>
      <c r="V203">
        <v>0</v>
      </c>
      <c r="W203">
        <v>0</v>
      </c>
    </row>
    <row r="204" spans="1:23" x14ac:dyDescent="0.25">
      <c r="A204">
        <v>203</v>
      </c>
      <c r="B204">
        <v>4.3307333402863302</v>
      </c>
      <c r="C204" s="2">
        <f t="shared" si="12"/>
        <v>75.999999999999929</v>
      </c>
      <c r="D204">
        <v>816.08454662591498</v>
      </c>
      <c r="E204" s="4">
        <f>SUM($C$2:C204)</f>
        <v>11550.000000000004</v>
      </c>
      <c r="F204">
        <v>4.1192280723427404</v>
      </c>
      <c r="G204" s="2">
        <f t="shared" si="13"/>
        <v>61.511741318770213</v>
      </c>
      <c r="H204">
        <v>3.7905124168316902</v>
      </c>
      <c r="I204" s="2">
        <f t="shared" si="14"/>
        <v>44.279083811611194</v>
      </c>
      <c r="J204">
        <v>4.4568831393773403</v>
      </c>
      <c r="K204" s="2">
        <f t="shared" si="15"/>
        <v>86.218359254042781</v>
      </c>
      <c r="L204">
        <v>816.08454662591498</v>
      </c>
      <c r="M204" s="5">
        <f>SUM($G$2:G204)</f>
        <v>11431.92222304506</v>
      </c>
      <c r="N204">
        <v>816.08454662591498</v>
      </c>
      <c r="O204" s="5">
        <f>SUM($I$2:I204)</f>
        <v>8180.3676802142336</v>
      </c>
      <c r="P204">
        <v>816.08454662591498</v>
      </c>
      <c r="Q204" s="5">
        <f>SUM($K$2:K204)</f>
        <v>15964.301815422874</v>
      </c>
      <c r="R204">
        <v>0.211505267943595</v>
      </c>
      <c r="S204">
        <v>-0.12614979909101001</v>
      </c>
      <c r="T204">
        <v>0.54022092345463901</v>
      </c>
      <c r="U204">
        <v>0</v>
      </c>
      <c r="V204">
        <v>0</v>
      </c>
      <c r="W204">
        <v>0</v>
      </c>
    </row>
    <row r="205" spans="1:23" x14ac:dyDescent="0.25">
      <c r="A205">
        <v>204</v>
      </c>
      <c r="B205">
        <v>4.0430512678345503</v>
      </c>
      <c r="C205" s="2">
        <f t="shared" si="12"/>
        <v>57.000000000000007</v>
      </c>
      <c r="D205">
        <v>820.12759789375002</v>
      </c>
      <c r="E205" s="4">
        <f>SUM($C$2:C205)</f>
        <v>11607.000000000004</v>
      </c>
      <c r="F205">
        <v>4.2468538575830896</v>
      </c>
      <c r="G205" s="2">
        <f t="shared" si="13"/>
        <v>69.885197330794668</v>
      </c>
      <c r="H205">
        <v>3.9333676813399099</v>
      </c>
      <c r="I205" s="2">
        <f t="shared" si="14"/>
        <v>51.078705147380397</v>
      </c>
      <c r="J205">
        <v>4.5642763800425099</v>
      </c>
      <c r="K205" s="2">
        <f t="shared" si="15"/>
        <v>95.993106350693026</v>
      </c>
      <c r="L205">
        <v>820.12759789375002</v>
      </c>
      <c r="M205" s="5">
        <f>SUM($G$2:G205)</f>
        <v>11501.807420375855</v>
      </c>
      <c r="N205">
        <v>820.12759789375002</v>
      </c>
      <c r="O205" s="5">
        <f>SUM($I$2:I205)</f>
        <v>8231.4463853616144</v>
      </c>
      <c r="P205">
        <v>820.12759789375002</v>
      </c>
      <c r="Q205" s="5">
        <f>SUM($K$2:K205)</f>
        <v>16060.294921773568</v>
      </c>
      <c r="R205">
        <v>-0.20380258974853999</v>
      </c>
      <c r="S205">
        <v>-0.52122511220796197</v>
      </c>
      <c r="T205">
        <v>0.109683586494638</v>
      </c>
      <c r="U205">
        <v>0</v>
      </c>
      <c r="V205">
        <v>0</v>
      </c>
      <c r="W205">
        <v>0</v>
      </c>
    </row>
    <row r="206" spans="1:23" x14ac:dyDescent="0.25">
      <c r="A206">
        <v>205</v>
      </c>
      <c r="B206">
        <v>4.3040650932041702</v>
      </c>
      <c r="C206" s="2">
        <f t="shared" si="12"/>
        <v>74.000000000000028</v>
      </c>
      <c r="D206">
        <v>824.43166298695405</v>
      </c>
      <c r="E206" s="4">
        <f>SUM($C$2:C206)</f>
        <v>11681.000000000004</v>
      </c>
      <c r="F206">
        <v>4.1746408513501603</v>
      </c>
      <c r="G206" s="2">
        <f t="shared" si="13"/>
        <v>65.016484884586177</v>
      </c>
      <c r="H206">
        <v>3.82452215428654</v>
      </c>
      <c r="I206" s="2">
        <f t="shared" si="14"/>
        <v>45.810904590960376</v>
      </c>
      <c r="J206">
        <v>4.5226631760614602</v>
      </c>
      <c r="K206" s="2">
        <f t="shared" si="15"/>
        <v>92.080498305880781</v>
      </c>
      <c r="L206">
        <v>824.43166298695405</v>
      </c>
      <c r="M206" s="5">
        <f>SUM($G$2:G206)</f>
        <v>11566.823905260442</v>
      </c>
      <c r="N206">
        <v>824.43166298695405</v>
      </c>
      <c r="O206" s="5">
        <f>SUM($I$2:I206)</f>
        <v>8277.2572899525749</v>
      </c>
      <c r="P206">
        <v>824.43166298695405</v>
      </c>
      <c r="Q206" s="5">
        <f>SUM($K$2:K206)</f>
        <v>16152.375420079448</v>
      </c>
      <c r="R206">
        <v>0.129424241854009</v>
      </c>
      <c r="S206">
        <v>-0.21859808285729301</v>
      </c>
      <c r="T206">
        <v>0.479542938917627</v>
      </c>
      <c r="U206">
        <v>0</v>
      </c>
      <c r="V206">
        <v>0</v>
      </c>
      <c r="W206">
        <v>0</v>
      </c>
    </row>
    <row r="207" spans="1:23" x14ac:dyDescent="0.25">
      <c r="A207">
        <v>206</v>
      </c>
      <c r="B207">
        <v>4.1743872698956404</v>
      </c>
      <c r="C207" s="2">
        <f t="shared" si="12"/>
        <v>65.000000000000213</v>
      </c>
      <c r="D207">
        <v>828.60605025684902</v>
      </c>
      <c r="E207" s="4">
        <f>SUM($C$2:C207)</f>
        <v>11746.000000000004</v>
      </c>
      <c r="F207">
        <v>4.14114646232707</v>
      </c>
      <c r="G207" s="2">
        <f t="shared" si="13"/>
        <v>62.874863807060606</v>
      </c>
      <c r="H207">
        <v>3.7800408584915601</v>
      </c>
      <c r="I207" s="2">
        <f t="shared" si="14"/>
        <v>43.817832029519529</v>
      </c>
      <c r="J207">
        <v>4.46428841906003</v>
      </c>
      <c r="K207" s="2">
        <f t="shared" si="15"/>
        <v>86.859200192750691</v>
      </c>
      <c r="L207">
        <v>828.60605025684902</v>
      </c>
      <c r="M207" s="5">
        <f>SUM($G$2:G207)</f>
        <v>11629.698769067503</v>
      </c>
      <c r="N207">
        <v>828.60605025684902</v>
      </c>
      <c r="O207" s="5">
        <f>SUM($I$2:I207)</f>
        <v>8321.0751219820941</v>
      </c>
      <c r="P207">
        <v>828.60605025684902</v>
      </c>
      <c r="Q207" s="5">
        <f>SUM($K$2:K207)</f>
        <v>16239.234620272198</v>
      </c>
      <c r="R207">
        <v>3.3240807568563298E-2</v>
      </c>
      <c r="S207">
        <v>-0.28990114916439103</v>
      </c>
      <c r="T207">
        <v>0.394346411404078</v>
      </c>
      <c r="U207">
        <v>0</v>
      </c>
      <c r="V207">
        <v>0</v>
      </c>
      <c r="W207">
        <v>0</v>
      </c>
    </row>
    <row r="208" spans="1:23" x14ac:dyDescent="0.25">
      <c r="A208">
        <v>207</v>
      </c>
      <c r="B208">
        <v>4.3040650932041702</v>
      </c>
      <c r="C208" s="2">
        <f t="shared" si="12"/>
        <v>74.000000000000028</v>
      </c>
      <c r="D208">
        <v>832.91011535005396</v>
      </c>
      <c r="E208" s="4">
        <f>SUM($C$2:C208)</f>
        <v>11820.000000000004</v>
      </c>
      <c r="F208">
        <v>4.1662422291499901</v>
      </c>
      <c r="G208" s="2">
        <f t="shared" si="13"/>
        <v>64.472722614463791</v>
      </c>
      <c r="H208">
        <v>3.8593194503497998</v>
      </c>
      <c r="I208" s="2">
        <f t="shared" si="14"/>
        <v>47.433059829826931</v>
      </c>
      <c r="J208">
        <v>4.5156990549990104</v>
      </c>
      <c r="K208" s="2">
        <f t="shared" si="15"/>
        <v>91.441466299015289</v>
      </c>
      <c r="L208">
        <v>832.91011535005396</v>
      </c>
      <c r="M208" s="5">
        <f>SUM($G$2:G208)</f>
        <v>11694.171491681967</v>
      </c>
      <c r="N208">
        <v>832.91011535005396</v>
      </c>
      <c r="O208" s="5">
        <f>SUM($I$2:I208)</f>
        <v>8368.5081818119215</v>
      </c>
      <c r="P208">
        <v>832.91011535005396</v>
      </c>
      <c r="Q208" s="5">
        <f>SUM($K$2:K208)</f>
        <v>16330.676086571213</v>
      </c>
      <c r="R208">
        <v>0.13782286405418101</v>
      </c>
      <c r="S208">
        <v>-0.21163396179484201</v>
      </c>
      <c r="T208">
        <v>0.44474564285437301</v>
      </c>
      <c r="U208">
        <v>0</v>
      </c>
      <c r="V208">
        <v>0</v>
      </c>
      <c r="W208">
        <v>0</v>
      </c>
    </row>
    <row r="209" spans="1:23" x14ac:dyDescent="0.25">
      <c r="A209">
        <v>208</v>
      </c>
      <c r="B209">
        <v>4.5217885770490396</v>
      </c>
      <c r="C209" s="2">
        <f t="shared" si="12"/>
        <v>91.999999999999929</v>
      </c>
      <c r="D209">
        <v>837.43190392710301</v>
      </c>
      <c r="E209" s="4">
        <f>SUM($C$2:C209)</f>
        <v>11912.000000000004</v>
      </c>
      <c r="F209">
        <v>4.2083643896112202</v>
      </c>
      <c r="G209" s="2">
        <f t="shared" si="13"/>
        <v>67.246460801576347</v>
      </c>
      <c r="H209">
        <v>3.86601460118955</v>
      </c>
      <c r="I209" s="2">
        <f t="shared" si="14"/>
        <v>47.751696791196146</v>
      </c>
      <c r="J209">
        <v>4.5193175043441602</v>
      </c>
      <c r="K209" s="2">
        <f t="shared" si="15"/>
        <v>91.772941965145691</v>
      </c>
      <c r="L209">
        <v>837.43190392710301</v>
      </c>
      <c r="M209" s="5">
        <f>SUM($G$2:G209)</f>
        <v>11761.417952483544</v>
      </c>
      <c r="N209">
        <v>837.43190392710301</v>
      </c>
      <c r="O209" s="5">
        <f>SUM($I$2:I209)</f>
        <v>8416.2598786031176</v>
      </c>
      <c r="P209">
        <v>837.43190392710301</v>
      </c>
      <c r="Q209" s="5">
        <f>SUM($K$2:K209)</f>
        <v>16422.449028536357</v>
      </c>
      <c r="R209">
        <v>0.31342418743782502</v>
      </c>
      <c r="S209">
        <v>2.47107270487668E-3</v>
      </c>
      <c r="T209">
        <v>0.65577397585948605</v>
      </c>
      <c r="U209">
        <v>0</v>
      </c>
      <c r="V209">
        <v>0</v>
      </c>
      <c r="W209">
        <v>0</v>
      </c>
    </row>
    <row r="210" spans="1:23" x14ac:dyDescent="0.25">
      <c r="A210">
        <v>209</v>
      </c>
      <c r="B210">
        <v>4.0073331852324703</v>
      </c>
      <c r="C210" s="2">
        <f t="shared" si="12"/>
        <v>54.999999999999964</v>
      </c>
      <c r="D210">
        <v>841.43923711233504</v>
      </c>
      <c r="E210" s="4">
        <f>SUM($C$2:C210)</f>
        <v>11967.000000000004</v>
      </c>
      <c r="F210">
        <v>4.1522572726086704</v>
      </c>
      <c r="G210" s="2">
        <f t="shared" si="13"/>
        <v>63.577349858105102</v>
      </c>
      <c r="H210">
        <v>3.81737034285287</v>
      </c>
      <c r="I210" s="2">
        <f t="shared" si="14"/>
        <v>45.484442429131235</v>
      </c>
      <c r="J210">
        <v>4.5037138192815096</v>
      </c>
      <c r="K210" s="2">
        <f t="shared" si="15"/>
        <v>90.352060206168204</v>
      </c>
      <c r="L210">
        <v>841.43923711233504</v>
      </c>
      <c r="M210" s="5">
        <f>SUM($G$2:G210)</f>
        <v>11824.995302341649</v>
      </c>
      <c r="N210">
        <v>841.43923711233504</v>
      </c>
      <c r="O210" s="5">
        <f>SUM($I$2:I210)</f>
        <v>8461.744321032249</v>
      </c>
      <c r="P210">
        <v>841.43923711233504</v>
      </c>
      <c r="Q210" s="5">
        <f>SUM($K$2:K210)</f>
        <v>16512.801088742526</v>
      </c>
      <c r="R210">
        <v>-0.144924087376196</v>
      </c>
      <c r="S210">
        <v>-0.49638063404903798</v>
      </c>
      <c r="T210">
        <v>0.18996284237960401</v>
      </c>
      <c r="U210">
        <v>0</v>
      </c>
      <c r="V210">
        <v>0</v>
      </c>
      <c r="W210">
        <v>0</v>
      </c>
    </row>
    <row r="211" spans="1:23" x14ac:dyDescent="0.25">
      <c r="A211">
        <v>210</v>
      </c>
      <c r="B211">
        <v>4.0253516907351496</v>
      </c>
      <c r="C211" s="2">
        <f t="shared" si="12"/>
        <v>56.000000000000021</v>
      </c>
      <c r="D211">
        <v>845.46458880307</v>
      </c>
      <c r="E211" s="4">
        <f>SUM($C$2:C211)</f>
        <v>12023.000000000004</v>
      </c>
      <c r="F211">
        <v>4.1394957314553196</v>
      </c>
      <c r="G211" s="2">
        <f t="shared" si="13"/>
        <v>62.771159945448794</v>
      </c>
      <c r="H211">
        <v>3.81978017245333</v>
      </c>
      <c r="I211" s="2">
        <f t="shared" si="14"/>
        <v>45.59418436142731</v>
      </c>
      <c r="J211">
        <v>4.4669465684486402</v>
      </c>
      <c r="K211" s="2">
        <f t="shared" si="15"/>
        <v>87.090392057766735</v>
      </c>
      <c r="L211">
        <v>845.46458880307</v>
      </c>
      <c r="M211" s="5">
        <f>SUM($G$2:G211)</f>
        <v>11887.766462287098</v>
      </c>
      <c r="N211">
        <v>845.46458880307</v>
      </c>
      <c r="O211" s="5">
        <f>SUM($I$2:I211)</f>
        <v>8507.3385053936763</v>
      </c>
      <c r="P211">
        <v>845.46458880307</v>
      </c>
      <c r="Q211" s="5">
        <f>SUM($K$2:K211)</f>
        <v>16599.891480800292</v>
      </c>
      <c r="R211">
        <v>-0.11414404072017</v>
      </c>
      <c r="S211">
        <v>-0.44159487771348599</v>
      </c>
      <c r="T211">
        <v>0.20557151828182199</v>
      </c>
      <c r="U211">
        <v>0</v>
      </c>
      <c r="V211">
        <v>0</v>
      </c>
      <c r="W211">
        <v>0</v>
      </c>
    </row>
    <row r="212" spans="1:23" x14ac:dyDescent="0.25">
      <c r="A212">
        <v>211</v>
      </c>
      <c r="B212">
        <v>4.3040650932041702</v>
      </c>
      <c r="C212" s="2">
        <f t="shared" si="12"/>
        <v>74.000000000000028</v>
      </c>
      <c r="D212">
        <v>849.76865389627403</v>
      </c>
      <c r="E212" s="4">
        <f>SUM($C$2:C212)</f>
        <v>12097.000000000004</v>
      </c>
      <c r="F212">
        <v>4.2182546151326203</v>
      </c>
      <c r="G212" s="2">
        <f t="shared" si="13"/>
        <v>67.914843242728267</v>
      </c>
      <c r="H212">
        <v>3.9235231983482</v>
      </c>
      <c r="I212" s="2">
        <f t="shared" si="14"/>
        <v>50.578328718052894</v>
      </c>
      <c r="J212">
        <v>4.5643216330133001</v>
      </c>
      <c r="K212" s="2">
        <f t="shared" si="15"/>
        <v>95.997450422221107</v>
      </c>
      <c r="L212">
        <v>849.76865389627403</v>
      </c>
      <c r="M212" s="5">
        <f>SUM($G$2:G212)</f>
        <v>11955.681305529826</v>
      </c>
      <c r="N212">
        <v>849.76865389627403</v>
      </c>
      <c r="O212" s="5">
        <f>SUM($I$2:I212)</f>
        <v>8557.9168341117293</v>
      </c>
      <c r="P212">
        <v>849.76865389627403</v>
      </c>
      <c r="Q212" s="5">
        <f>SUM($K$2:K212)</f>
        <v>16695.888931222515</v>
      </c>
      <c r="R212">
        <v>8.5810478071549803E-2</v>
      </c>
      <c r="S212">
        <v>-0.260256539809126</v>
      </c>
      <c r="T212">
        <v>0.38054189485597301</v>
      </c>
      <c r="U212">
        <v>0</v>
      </c>
      <c r="V212">
        <v>0</v>
      </c>
      <c r="W212">
        <v>0</v>
      </c>
    </row>
    <row r="213" spans="1:23" x14ac:dyDescent="0.25">
      <c r="A213">
        <v>212</v>
      </c>
      <c r="B213">
        <v>4.4998096703302704</v>
      </c>
      <c r="C213" s="2">
        <f t="shared" si="12"/>
        <v>90.000000000000469</v>
      </c>
      <c r="D213">
        <v>854.26846356660496</v>
      </c>
      <c r="E213" s="4">
        <f>SUM($C$2:C213)</f>
        <v>12187.000000000004</v>
      </c>
      <c r="F213">
        <v>4.2507544940491702</v>
      </c>
      <c r="G213" s="2">
        <f t="shared" si="13"/>
        <v>70.158326422285469</v>
      </c>
      <c r="H213">
        <v>3.9166835622048599</v>
      </c>
      <c r="I213" s="2">
        <f t="shared" si="14"/>
        <v>50.233571703147675</v>
      </c>
      <c r="J213">
        <v>4.5985337161869699</v>
      </c>
      <c r="K213" s="2">
        <f t="shared" si="15"/>
        <v>99.338550293059598</v>
      </c>
      <c r="L213">
        <v>854.26846356660496</v>
      </c>
      <c r="M213" s="5">
        <f>SUM($G$2:G213)</f>
        <v>12025.839631952113</v>
      </c>
      <c r="N213">
        <v>854.26846356660496</v>
      </c>
      <c r="O213" s="5">
        <f>SUM($I$2:I213)</f>
        <v>8608.1504058148766</v>
      </c>
      <c r="P213">
        <v>854.26846356660496</v>
      </c>
      <c r="Q213" s="5">
        <f>SUM($K$2:K213)</f>
        <v>16795.227481515576</v>
      </c>
      <c r="R213">
        <v>0.249055176281091</v>
      </c>
      <c r="S213">
        <v>-9.8724045856702206E-2</v>
      </c>
      <c r="T213">
        <v>0.583126108125402</v>
      </c>
      <c r="U213">
        <v>0</v>
      </c>
      <c r="V213">
        <v>0</v>
      </c>
      <c r="W213">
        <v>0</v>
      </c>
    </row>
    <row r="214" spans="1:23" x14ac:dyDescent="0.25">
      <c r="A214">
        <v>213</v>
      </c>
      <c r="B214">
        <v>4.2195077051761096</v>
      </c>
      <c r="C214" s="2">
        <f t="shared" si="12"/>
        <v>68.000000000000199</v>
      </c>
      <c r="D214">
        <v>858.48797127178102</v>
      </c>
      <c r="E214" s="4">
        <f>SUM($C$2:C214)</f>
        <v>12255.000000000004</v>
      </c>
      <c r="F214">
        <v>4.1558113809514499</v>
      </c>
      <c r="G214" s="2">
        <f t="shared" si="13"/>
        <v>63.803712668345177</v>
      </c>
      <c r="H214">
        <v>3.81316831671296</v>
      </c>
      <c r="I214" s="2">
        <f t="shared" si="14"/>
        <v>45.293716611158573</v>
      </c>
      <c r="J214">
        <v>4.4817203808731003</v>
      </c>
      <c r="K214" s="2">
        <f t="shared" si="15"/>
        <v>88.386600568315373</v>
      </c>
      <c r="L214">
        <v>858.48797127178102</v>
      </c>
      <c r="M214" s="5">
        <f>SUM($G$2:G214)</f>
        <v>12089.643344620457</v>
      </c>
      <c r="N214">
        <v>858.48797127178102</v>
      </c>
      <c r="O214" s="5">
        <f>SUM($I$2:I214)</f>
        <v>8653.4441224260354</v>
      </c>
      <c r="P214">
        <v>858.48797127178102</v>
      </c>
      <c r="Q214" s="5">
        <f>SUM($K$2:K214)</f>
        <v>16883.614082083892</v>
      </c>
      <c r="R214">
        <v>6.3696324224655307E-2</v>
      </c>
      <c r="S214">
        <v>-0.26221267569699802</v>
      </c>
      <c r="T214">
        <v>0.40633938846314499</v>
      </c>
      <c r="U214">
        <v>0</v>
      </c>
      <c r="V214">
        <v>0</v>
      </c>
      <c r="W214">
        <v>0</v>
      </c>
    </row>
    <row r="215" spans="1:23" x14ac:dyDescent="0.25">
      <c r="A215">
        <v>214</v>
      </c>
      <c r="B215">
        <v>4.3040650932041702</v>
      </c>
      <c r="C215" s="2">
        <f t="shared" si="12"/>
        <v>74.000000000000028</v>
      </c>
      <c r="D215">
        <v>862.79203636498505</v>
      </c>
      <c r="E215" s="4">
        <f>SUM($C$2:C215)</f>
        <v>12329.000000000004</v>
      </c>
      <c r="F215">
        <v>4.2093505939485496</v>
      </c>
      <c r="G215" s="2">
        <f t="shared" si="13"/>
        <v>67.312812265561917</v>
      </c>
      <c r="H215">
        <v>3.8496534246929</v>
      </c>
      <c r="I215" s="2">
        <f t="shared" si="14"/>
        <v>46.976779418205027</v>
      </c>
      <c r="J215">
        <v>4.5576326206576496</v>
      </c>
      <c r="K215" s="2">
        <f t="shared" si="15"/>
        <v>95.357465111292754</v>
      </c>
      <c r="L215">
        <v>862.79203636498505</v>
      </c>
      <c r="M215" s="5">
        <f>SUM($G$2:G215)</f>
        <v>12156.956156886019</v>
      </c>
      <c r="N215">
        <v>862.79203636498505</v>
      </c>
      <c r="O215" s="5">
        <f>SUM($I$2:I215)</f>
        <v>8700.4209018442398</v>
      </c>
      <c r="P215">
        <v>862.79203636498505</v>
      </c>
      <c r="Q215" s="5">
        <f>SUM($K$2:K215)</f>
        <v>16978.971547195186</v>
      </c>
      <c r="R215">
        <v>9.4714499255621504E-2</v>
      </c>
      <c r="S215">
        <v>-0.25356752745347599</v>
      </c>
      <c r="T215">
        <v>0.45441166851127002</v>
      </c>
      <c r="U215">
        <v>0</v>
      </c>
      <c r="V215">
        <v>0</v>
      </c>
      <c r="W215">
        <v>0</v>
      </c>
    </row>
    <row r="216" spans="1:23" x14ac:dyDescent="0.25">
      <c r="A216">
        <v>215</v>
      </c>
      <c r="B216">
        <v>4.45434729625351</v>
      </c>
      <c r="C216" s="2">
        <f t="shared" si="12"/>
        <v>86.000000000000199</v>
      </c>
      <c r="D216">
        <v>867.24638366123804</v>
      </c>
      <c r="E216" s="4">
        <f>SUM($C$2:C216)</f>
        <v>12415.000000000004</v>
      </c>
      <c r="F216">
        <v>4.1310478624918101</v>
      </c>
      <c r="G216" s="2">
        <f t="shared" si="13"/>
        <v>62.243110996120208</v>
      </c>
      <c r="H216">
        <v>3.7705904686234502</v>
      </c>
      <c r="I216" s="2">
        <f t="shared" si="14"/>
        <v>43.405686966808183</v>
      </c>
      <c r="J216">
        <v>4.4790734470267903</v>
      </c>
      <c r="K216" s="2">
        <f t="shared" si="15"/>
        <v>88.15295644040016</v>
      </c>
      <c r="L216">
        <v>867.24638366123804</v>
      </c>
      <c r="M216" s="5">
        <f>SUM($G$2:G216)</f>
        <v>12219.199267882139</v>
      </c>
      <c r="N216">
        <v>867.24638366123804</v>
      </c>
      <c r="O216" s="5">
        <f>SUM($I$2:I216)</f>
        <v>8743.8265888110473</v>
      </c>
      <c r="P216">
        <v>867.24638366123804</v>
      </c>
      <c r="Q216" s="5">
        <f>SUM($K$2:K216)</f>
        <v>17067.124503635587</v>
      </c>
      <c r="R216">
        <v>0.32329943376169501</v>
      </c>
      <c r="S216">
        <v>-2.4726150773283901E-2</v>
      </c>
      <c r="T216">
        <v>0.68375682763006096</v>
      </c>
      <c r="U216">
        <v>0</v>
      </c>
      <c r="V216">
        <v>0</v>
      </c>
      <c r="W216">
        <v>0</v>
      </c>
    </row>
    <row r="217" spans="1:23" x14ac:dyDescent="0.25">
      <c r="A217">
        <v>216</v>
      </c>
      <c r="B217">
        <v>4.1896547420264296</v>
      </c>
      <c r="C217" s="2">
        <f t="shared" si="12"/>
        <v>66.00000000000027</v>
      </c>
      <c r="D217">
        <v>871.436038403265</v>
      </c>
      <c r="E217" s="4">
        <f>SUM($C$2:C217)</f>
        <v>12481.000000000004</v>
      </c>
      <c r="F217">
        <v>4.2398008396308899</v>
      </c>
      <c r="G217" s="2">
        <f t="shared" si="13"/>
        <v>69.394029921798577</v>
      </c>
      <c r="H217">
        <v>3.9071365632400199</v>
      </c>
      <c r="I217" s="2">
        <f t="shared" si="14"/>
        <v>49.756273852418992</v>
      </c>
      <c r="J217">
        <v>4.5403435858115904</v>
      </c>
      <c r="K217" s="2">
        <f t="shared" si="15"/>
        <v>93.722996479861138</v>
      </c>
      <c r="L217">
        <v>871.436038403265</v>
      </c>
      <c r="M217" s="5">
        <f>SUM($G$2:G217)</f>
        <v>12288.593297803938</v>
      </c>
      <c r="N217">
        <v>871.436038403265</v>
      </c>
      <c r="O217" s="5">
        <f>SUM($I$2:I217)</f>
        <v>8793.5828626634666</v>
      </c>
      <c r="P217">
        <v>871.436038403265</v>
      </c>
      <c r="Q217" s="5">
        <f>SUM($K$2:K217)</f>
        <v>17160.847500115447</v>
      </c>
      <c r="R217">
        <v>-5.0146097604464798E-2</v>
      </c>
      <c r="S217">
        <v>-0.35068884378516202</v>
      </c>
      <c r="T217">
        <v>0.282518178786406</v>
      </c>
      <c r="U217">
        <v>0</v>
      </c>
      <c r="V217">
        <v>0</v>
      </c>
      <c r="W217">
        <v>0</v>
      </c>
    </row>
    <row r="218" spans="1:23" x14ac:dyDescent="0.25">
      <c r="A218">
        <v>217</v>
      </c>
      <c r="B218">
        <v>4.3694478524670197</v>
      </c>
      <c r="C218" s="2">
        <f t="shared" si="12"/>
        <v>78.999999999999858</v>
      </c>
      <c r="D218">
        <v>875.80548625573203</v>
      </c>
      <c r="E218" s="4">
        <f>SUM($C$2:C218)</f>
        <v>12560.000000000004</v>
      </c>
      <c r="F218">
        <v>3.9857022944034299</v>
      </c>
      <c r="G218" s="2">
        <f t="shared" si="13"/>
        <v>53.823075852703624</v>
      </c>
      <c r="H218">
        <v>3.6229753980991601</v>
      </c>
      <c r="I218" s="2">
        <f t="shared" si="14"/>
        <v>37.44882738904905</v>
      </c>
      <c r="J218">
        <v>4.3251575355671896</v>
      </c>
      <c r="K218" s="2">
        <f t="shared" si="15"/>
        <v>75.577418053376036</v>
      </c>
      <c r="L218">
        <v>875.80548625573203</v>
      </c>
      <c r="M218" s="5">
        <f>SUM($G$2:G218)</f>
        <v>12342.416373656642</v>
      </c>
      <c r="N218">
        <v>875.80548625573203</v>
      </c>
      <c r="O218" s="5">
        <f>SUM($I$2:I218)</f>
        <v>8831.0316900525158</v>
      </c>
      <c r="P218">
        <v>875.80548625573203</v>
      </c>
      <c r="Q218" s="5">
        <f>SUM($K$2:K218)</f>
        <v>17236.424918168825</v>
      </c>
      <c r="R218">
        <v>0.38374555806359401</v>
      </c>
      <c r="S218">
        <v>4.4290316899835397E-2</v>
      </c>
      <c r="T218">
        <v>0.74647245436785703</v>
      </c>
      <c r="U218">
        <v>0</v>
      </c>
      <c r="V218">
        <v>0</v>
      </c>
      <c r="W218">
        <v>0</v>
      </c>
    </row>
    <row r="219" spans="1:23" x14ac:dyDescent="0.25">
      <c r="A219">
        <v>218</v>
      </c>
      <c r="B219">
        <v>4.1271343850450899</v>
      </c>
      <c r="C219" s="2">
        <f t="shared" si="12"/>
        <v>61.999999999999893</v>
      </c>
      <c r="D219">
        <v>879.93262064077703</v>
      </c>
      <c r="E219" s="4">
        <f>SUM($C$2:C219)</f>
        <v>12622.000000000004</v>
      </c>
      <c r="F219">
        <v>4.1302459145640302</v>
      </c>
      <c r="G219" s="2">
        <f t="shared" si="13"/>
        <v>62.193215271798742</v>
      </c>
      <c r="H219">
        <v>3.7762625827463001</v>
      </c>
      <c r="I219" s="2">
        <f t="shared" si="14"/>
        <v>43.652588541859174</v>
      </c>
      <c r="J219">
        <v>4.46684469242894</v>
      </c>
      <c r="K219" s="2">
        <f t="shared" si="15"/>
        <v>87.081520087197958</v>
      </c>
      <c r="L219">
        <v>879.93262064077703</v>
      </c>
      <c r="M219" s="5">
        <f>SUM($G$2:G219)</f>
        <v>12404.609588928441</v>
      </c>
      <c r="N219">
        <v>879.93262064077703</v>
      </c>
      <c r="O219" s="5">
        <f>SUM($I$2:I219)</f>
        <v>8874.6842785943754</v>
      </c>
      <c r="P219">
        <v>879.93262064077703</v>
      </c>
      <c r="Q219" s="5">
        <f>SUM($K$2:K219)</f>
        <v>17323.506438256023</v>
      </c>
      <c r="R219">
        <v>-3.1115295189412299E-3</v>
      </c>
      <c r="S219">
        <v>-0.339710307383849</v>
      </c>
      <c r="T219">
        <v>0.35087180229878701</v>
      </c>
      <c r="U219">
        <v>0</v>
      </c>
      <c r="V219">
        <v>0</v>
      </c>
      <c r="W219">
        <v>0</v>
      </c>
    </row>
    <row r="220" spans="1:23" x14ac:dyDescent="0.25">
      <c r="A220">
        <v>219</v>
      </c>
      <c r="B220">
        <v>4.4308167988433098</v>
      </c>
      <c r="C220" s="2">
        <f t="shared" si="12"/>
        <v>83.999999999999687</v>
      </c>
      <c r="D220">
        <v>884.36343743962004</v>
      </c>
      <c r="E220" s="4">
        <f>SUM($C$2:C220)</f>
        <v>12706.000000000004</v>
      </c>
      <c r="F220">
        <v>4.1315868939771798</v>
      </c>
      <c r="G220" s="2">
        <f t="shared" si="13"/>
        <v>62.276671036841194</v>
      </c>
      <c r="H220">
        <v>3.7814191237372201</v>
      </c>
      <c r="I220" s="2">
        <f t="shared" si="14"/>
        <v>43.878266262180425</v>
      </c>
      <c r="J220">
        <v>4.4682712746581101</v>
      </c>
      <c r="K220" s="2">
        <f t="shared" si="15"/>
        <v>87.205837689801186</v>
      </c>
      <c r="L220">
        <v>884.36343743962004</v>
      </c>
      <c r="M220" s="5">
        <f>SUM($G$2:G220)</f>
        <v>12466.886259965282</v>
      </c>
      <c r="N220">
        <v>884.36343743962004</v>
      </c>
      <c r="O220" s="5">
        <f>SUM($I$2:I220)</f>
        <v>8918.5625448565552</v>
      </c>
      <c r="P220">
        <v>884.36343743962004</v>
      </c>
      <c r="Q220" s="5">
        <f>SUM($K$2:K220)</f>
        <v>17410.712275945825</v>
      </c>
      <c r="R220">
        <v>0.29922990486613399</v>
      </c>
      <c r="S220">
        <v>-3.74544758148012E-2</v>
      </c>
      <c r="T220">
        <v>0.64939767510608903</v>
      </c>
      <c r="U220">
        <v>0</v>
      </c>
      <c r="V220">
        <v>0</v>
      </c>
      <c r="W220">
        <v>0</v>
      </c>
    </row>
    <row r="221" spans="1:23" x14ac:dyDescent="0.25">
      <c r="A221">
        <v>220</v>
      </c>
      <c r="B221">
        <v>4.2046926193909702</v>
      </c>
      <c r="C221" s="2">
        <f t="shared" si="12"/>
        <v>67.00000000000027</v>
      </c>
      <c r="D221">
        <v>888.56813005901097</v>
      </c>
      <c r="E221" s="4">
        <f>SUM($C$2:C221)</f>
        <v>12773.000000000004</v>
      </c>
      <c r="F221">
        <v>4.13603212572092</v>
      </c>
      <c r="G221" s="2">
        <f t="shared" si="13"/>
        <v>62.554121480718628</v>
      </c>
      <c r="H221">
        <v>3.7966768375873801</v>
      </c>
      <c r="I221" s="2">
        <f t="shared" si="14"/>
        <v>44.552881750723628</v>
      </c>
      <c r="J221">
        <v>4.4476797151636296</v>
      </c>
      <c r="K221" s="2">
        <f t="shared" si="15"/>
        <v>85.428495420098116</v>
      </c>
      <c r="L221">
        <v>888.56813005901097</v>
      </c>
      <c r="M221" s="5">
        <f>SUM($G$2:G221)</f>
        <v>12529.440381446</v>
      </c>
      <c r="N221">
        <v>888.56813005901097</v>
      </c>
      <c r="O221" s="5">
        <f>SUM($I$2:I221)</f>
        <v>8963.115426607279</v>
      </c>
      <c r="P221">
        <v>888.56813005901097</v>
      </c>
      <c r="Q221" s="5">
        <f>SUM($K$2:K221)</f>
        <v>17496.140771365925</v>
      </c>
      <c r="R221">
        <v>6.8660493670050102E-2</v>
      </c>
      <c r="S221">
        <v>-0.24298709577265901</v>
      </c>
      <c r="T221">
        <v>0.40801578180358999</v>
      </c>
      <c r="U221">
        <v>0</v>
      </c>
      <c r="V221">
        <v>0</v>
      </c>
      <c r="W221">
        <v>0</v>
      </c>
    </row>
    <row r="222" spans="1:23" x14ac:dyDescent="0.25">
      <c r="A222">
        <v>221</v>
      </c>
      <c r="B222">
        <v>4.1271343850450899</v>
      </c>
      <c r="C222" s="2">
        <f t="shared" si="12"/>
        <v>61.999999999999893</v>
      </c>
      <c r="D222">
        <v>892.69526444405597</v>
      </c>
      <c r="E222" s="4">
        <f>SUM($C$2:C222)</f>
        <v>12835.000000000004</v>
      </c>
      <c r="F222">
        <v>4.1878918551571598</v>
      </c>
      <c r="G222" s="2">
        <f t="shared" si="13"/>
        <v>65.883751962803643</v>
      </c>
      <c r="H222">
        <v>3.8613502936878099</v>
      </c>
      <c r="I222" s="2">
        <f t="shared" si="14"/>
        <v>47.52948682430209</v>
      </c>
      <c r="J222">
        <v>4.4881688044577102</v>
      </c>
      <c r="K222" s="2">
        <f t="shared" si="15"/>
        <v>88.958396417528931</v>
      </c>
      <c r="L222">
        <v>892.69526444405597</v>
      </c>
      <c r="M222" s="5">
        <f>SUM($G$2:G222)</f>
        <v>12595.324133408803</v>
      </c>
      <c r="N222">
        <v>892.69526444405597</v>
      </c>
      <c r="O222" s="5">
        <f>SUM($I$2:I222)</f>
        <v>9010.6449134315808</v>
      </c>
      <c r="P222">
        <v>892.69526444405597</v>
      </c>
      <c r="Q222" s="5">
        <f>SUM($K$2:K222)</f>
        <v>17585.099167783454</v>
      </c>
      <c r="R222">
        <v>-6.07574701120637E-2</v>
      </c>
      <c r="S222">
        <v>-0.36103441941261899</v>
      </c>
      <c r="T222">
        <v>0.26578409135728398</v>
      </c>
      <c r="U222">
        <v>0</v>
      </c>
      <c r="V222">
        <v>0</v>
      </c>
      <c r="W222">
        <v>0</v>
      </c>
    </row>
    <row r="223" spans="1:23" x14ac:dyDescent="0.25">
      <c r="A223">
        <v>222</v>
      </c>
      <c r="B223">
        <v>4.3174881135363101</v>
      </c>
      <c r="C223" s="2">
        <f t="shared" si="12"/>
        <v>74.999999999999972</v>
      </c>
      <c r="D223">
        <v>897.01275255759299</v>
      </c>
      <c r="E223" s="4">
        <f>SUM($C$2:C223)</f>
        <v>12910.000000000004</v>
      </c>
      <c r="F223">
        <v>4.2114044986560497</v>
      </c>
      <c r="G223" s="2">
        <f t="shared" si="13"/>
        <v>67.451208445179333</v>
      </c>
      <c r="H223">
        <v>3.8758756028491299</v>
      </c>
      <c r="I223" s="2">
        <f t="shared" si="14"/>
        <v>48.224905674757331</v>
      </c>
      <c r="J223">
        <v>4.5341457414833304</v>
      </c>
      <c r="K223" s="2">
        <f t="shared" si="15"/>
        <v>93.143912328122298</v>
      </c>
      <c r="L223">
        <v>897.01275255759299</v>
      </c>
      <c r="M223" s="5">
        <f>SUM($G$2:G223)</f>
        <v>12662.775341853983</v>
      </c>
      <c r="N223">
        <v>897.01275255759299</v>
      </c>
      <c r="O223" s="5">
        <f>SUM($I$2:I223)</f>
        <v>9058.8698191063377</v>
      </c>
      <c r="P223">
        <v>897.01275255759299</v>
      </c>
      <c r="Q223" s="5">
        <f>SUM($K$2:K223)</f>
        <v>17678.243080111577</v>
      </c>
      <c r="R223">
        <v>0.106083614880261</v>
      </c>
      <c r="S223">
        <v>-0.21665762794702201</v>
      </c>
      <c r="T223">
        <v>0.44161251068718499</v>
      </c>
      <c r="U223">
        <v>0</v>
      </c>
      <c r="V223">
        <v>0</v>
      </c>
      <c r="W223">
        <v>0</v>
      </c>
    </row>
    <row r="224" spans="1:23" x14ac:dyDescent="0.25">
      <c r="A224">
        <v>223</v>
      </c>
      <c r="B224">
        <v>4.2766661190160598</v>
      </c>
      <c r="C224" s="2">
        <f t="shared" si="12"/>
        <v>72.000000000000327</v>
      </c>
      <c r="D224">
        <v>901.28941867660899</v>
      </c>
      <c r="E224" s="4">
        <f>SUM($C$2:C224)</f>
        <v>12982.000000000004</v>
      </c>
      <c r="F224">
        <v>4.2124720060403904</v>
      </c>
      <c r="G224" s="2">
        <f t="shared" si="13"/>
        <v>67.52325155471145</v>
      </c>
      <c r="H224">
        <v>3.8732677072163302</v>
      </c>
      <c r="I224" s="2">
        <f t="shared" si="14"/>
        <v>48.099304003067481</v>
      </c>
      <c r="J224">
        <v>4.5714447626611703</v>
      </c>
      <c r="K224" s="2">
        <f t="shared" si="15"/>
        <v>96.683693906492621</v>
      </c>
      <c r="L224">
        <v>901.28941867660899</v>
      </c>
      <c r="M224" s="5">
        <f>SUM($G$2:G224)</f>
        <v>12730.298593408696</v>
      </c>
      <c r="N224">
        <v>901.28941867660899</v>
      </c>
      <c r="O224" s="5">
        <f>SUM($I$2:I224)</f>
        <v>9106.9691231094057</v>
      </c>
      <c r="P224">
        <v>901.28941867660899</v>
      </c>
      <c r="Q224" s="5">
        <f>SUM($K$2:K224)</f>
        <v>17774.926774018069</v>
      </c>
      <c r="R224">
        <v>6.4194112975663103E-2</v>
      </c>
      <c r="S224">
        <v>-0.29477864364511103</v>
      </c>
      <c r="T224">
        <v>0.40339841179972902</v>
      </c>
      <c r="U224">
        <v>0</v>
      </c>
      <c r="V224">
        <v>0</v>
      </c>
      <c r="W224">
        <v>0</v>
      </c>
    </row>
    <row r="225" spans="1:23" x14ac:dyDescent="0.25">
      <c r="A225">
        <v>224</v>
      </c>
      <c r="B225">
        <v>4.2904594411483901</v>
      </c>
      <c r="C225" s="2">
        <f t="shared" si="12"/>
        <v>72.999999999999929</v>
      </c>
      <c r="D225">
        <v>905.57987811775695</v>
      </c>
      <c r="E225" s="4">
        <f>SUM($C$2:C225)</f>
        <v>13055.000000000004</v>
      </c>
      <c r="F225">
        <v>4.1692396290511002</v>
      </c>
      <c r="G225" s="2">
        <f t="shared" si="13"/>
        <v>64.666263061006546</v>
      </c>
      <c r="H225">
        <v>3.7996011176064699</v>
      </c>
      <c r="I225" s="2">
        <f t="shared" si="14"/>
        <v>44.68335753350307</v>
      </c>
      <c r="J225">
        <v>4.5282316579267698</v>
      </c>
      <c r="K225" s="2">
        <f t="shared" si="15"/>
        <v>92.594677160021106</v>
      </c>
      <c r="L225">
        <v>905.57987811775695</v>
      </c>
      <c r="M225" s="5">
        <f>SUM($G$2:G225)</f>
        <v>12794.964856469702</v>
      </c>
      <c r="N225">
        <v>905.57987811775695</v>
      </c>
      <c r="O225" s="5">
        <f>SUM($I$2:I225)</f>
        <v>9151.6524806429079</v>
      </c>
      <c r="P225">
        <v>905.57987811775695</v>
      </c>
      <c r="Q225" s="5">
        <f>SUM($K$2:K225)</f>
        <v>17867.521451178091</v>
      </c>
      <c r="R225">
        <v>0.12121981209728699</v>
      </c>
      <c r="S225">
        <v>-0.23777221677837601</v>
      </c>
      <c r="T225">
        <v>0.49085832354192399</v>
      </c>
      <c r="U225">
        <v>0</v>
      </c>
      <c r="V225">
        <v>0</v>
      </c>
      <c r="W225">
        <v>0</v>
      </c>
    </row>
    <row r="226" spans="1:23" x14ac:dyDescent="0.25">
      <c r="A226">
        <v>225</v>
      </c>
      <c r="B226">
        <v>4.3307333402863302</v>
      </c>
      <c r="C226" s="2">
        <f t="shared" si="12"/>
        <v>75.999999999999929</v>
      </c>
      <c r="D226">
        <v>909.91061145804304</v>
      </c>
      <c r="E226" s="4">
        <f>SUM($C$2:C226)</f>
        <v>13131.000000000004</v>
      </c>
      <c r="F226">
        <v>4.2592789869261001</v>
      </c>
      <c r="G226" s="2">
        <f t="shared" si="13"/>
        <v>70.758946931654407</v>
      </c>
      <c r="H226">
        <v>3.95659833050264</v>
      </c>
      <c r="I226" s="2">
        <f t="shared" si="14"/>
        <v>52.279186620840626</v>
      </c>
      <c r="J226">
        <v>4.6108136193457403</v>
      </c>
      <c r="K226" s="2">
        <f t="shared" si="15"/>
        <v>100.56593875256551</v>
      </c>
      <c r="L226">
        <v>909.91061145804304</v>
      </c>
      <c r="M226" s="5">
        <f>SUM($G$2:G226)</f>
        <v>12865.723803401355</v>
      </c>
      <c r="N226">
        <v>909.91061145804304</v>
      </c>
      <c r="O226" s="5">
        <f>SUM($I$2:I226)</f>
        <v>9203.9316672637487</v>
      </c>
      <c r="P226">
        <v>909.91061145804304</v>
      </c>
      <c r="Q226" s="5">
        <f>SUM($K$2:K226)</f>
        <v>17968.087389930657</v>
      </c>
      <c r="R226">
        <v>7.1454353360230094E-2</v>
      </c>
      <c r="S226">
        <v>-0.28008027905941202</v>
      </c>
      <c r="T226">
        <v>0.37413500978368702</v>
      </c>
      <c r="U226">
        <v>0</v>
      </c>
      <c r="V226">
        <v>0</v>
      </c>
      <c r="W226">
        <v>0</v>
      </c>
    </row>
    <row r="227" spans="1:23" x14ac:dyDescent="0.25">
      <c r="A227">
        <v>226</v>
      </c>
      <c r="B227">
        <v>4.39444915467244</v>
      </c>
      <c r="C227" s="2">
        <f t="shared" si="12"/>
        <v>81.000000000000099</v>
      </c>
      <c r="D227">
        <v>914.30506061271603</v>
      </c>
      <c r="E227" s="4">
        <f>SUM($C$2:C227)</f>
        <v>13212.000000000004</v>
      </c>
      <c r="F227">
        <v>4.1529241458607098</v>
      </c>
      <c r="G227" s="2">
        <f t="shared" si="13"/>
        <v>63.619762032361514</v>
      </c>
      <c r="H227">
        <v>3.8260327259548101</v>
      </c>
      <c r="I227" s="2">
        <f t="shared" si="14"/>
        <v>45.880157538134682</v>
      </c>
      <c r="J227">
        <v>4.4912745720687299</v>
      </c>
      <c r="K227" s="2">
        <f t="shared" si="15"/>
        <v>89.235110005473445</v>
      </c>
      <c r="L227">
        <v>914.30506061271603</v>
      </c>
      <c r="M227" s="5">
        <f>SUM($G$2:G227)</f>
        <v>12929.343565433717</v>
      </c>
      <c r="N227">
        <v>914.30506061271603</v>
      </c>
      <c r="O227" s="5">
        <f>SUM($I$2:I227)</f>
        <v>9249.8118248018836</v>
      </c>
      <c r="P227">
        <v>914.30506061271603</v>
      </c>
      <c r="Q227" s="5">
        <f>SUM($K$2:K227)</f>
        <v>18057.32249993613</v>
      </c>
      <c r="R227">
        <v>0.241525008811727</v>
      </c>
      <c r="S227">
        <v>-9.6825417396290803E-2</v>
      </c>
      <c r="T227">
        <v>0.56841642871763198</v>
      </c>
      <c r="U227">
        <v>0</v>
      </c>
      <c r="V227">
        <v>0</v>
      </c>
      <c r="W227">
        <v>0</v>
      </c>
    </row>
    <row r="228" spans="1:23" x14ac:dyDescent="0.25">
      <c r="A228">
        <v>227</v>
      </c>
      <c r="B228">
        <v>4.3438054218536797</v>
      </c>
      <c r="C228" s="2">
        <f t="shared" si="12"/>
        <v>76.999999999999673</v>
      </c>
      <c r="D228">
        <v>918.64886603457001</v>
      </c>
      <c r="E228" s="4">
        <f>SUM($C$2:C228)</f>
        <v>13289.000000000004</v>
      </c>
      <c r="F228">
        <v>4.0476384470250402</v>
      </c>
      <c r="G228" s="2">
        <f t="shared" si="13"/>
        <v>57.262069834960677</v>
      </c>
      <c r="H228">
        <v>3.6749057043527502</v>
      </c>
      <c r="I228" s="2">
        <f t="shared" si="14"/>
        <v>39.444937195945727</v>
      </c>
      <c r="J228">
        <v>4.3478213490839801</v>
      </c>
      <c r="K228" s="2">
        <f t="shared" si="15"/>
        <v>77.309848144105089</v>
      </c>
      <c r="L228">
        <v>918.64886603457001</v>
      </c>
      <c r="M228" s="5">
        <f>SUM($G$2:G228)</f>
        <v>12986.605635268677</v>
      </c>
      <c r="N228">
        <v>918.64886603457001</v>
      </c>
      <c r="O228" s="5">
        <f>SUM($I$2:I228)</f>
        <v>9289.256761997829</v>
      </c>
      <c r="P228">
        <v>918.64886603457001</v>
      </c>
      <c r="Q228" s="5">
        <f>SUM($K$2:K228)</f>
        <v>18134.632348080235</v>
      </c>
      <c r="R228">
        <v>0.29616697482864601</v>
      </c>
      <c r="S228">
        <v>-4.01592723029243E-3</v>
      </c>
      <c r="T228">
        <v>0.66889971750093702</v>
      </c>
      <c r="U228">
        <v>0</v>
      </c>
      <c r="V228">
        <v>0</v>
      </c>
      <c r="W228">
        <v>0</v>
      </c>
    </row>
    <row r="229" spans="1:23" x14ac:dyDescent="0.25">
      <c r="A229">
        <v>228</v>
      </c>
      <c r="B229">
        <v>4.1271343850450899</v>
      </c>
      <c r="C229" s="2">
        <f t="shared" si="12"/>
        <v>61.999999999999893</v>
      </c>
      <c r="D229">
        <v>922.776000419615</v>
      </c>
      <c r="E229" s="4">
        <f>SUM($C$2:C229)</f>
        <v>13351.000000000004</v>
      </c>
      <c r="F229">
        <v>4.26354433258195</v>
      </c>
      <c r="G229" s="2">
        <f t="shared" si="13"/>
        <v>71.061402879591014</v>
      </c>
      <c r="H229">
        <v>3.9373245814700999</v>
      </c>
      <c r="I229" s="2">
        <f t="shared" si="14"/>
        <v>51.281218881507755</v>
      </c>
      <c r="J229">
        <v>4.6109438905801303</v>
      </c>
      <c r="K229" s="2">
        <f t="shared" si="15"/>
        <v>100.57904045491334</v>
      </c>
      <c r="L229">
        <v>922.776000419615</v>
      </c>
      <c r="M229" s="5">
        <f>SUM($G$2:G229)</f>
        <v>13057.667038148269</v>
      </c>
      <c r="N229">
        <v>922.776000419615</v>
      </c>
      <c r="O229" s="5">
        <f>SUM($I$2:I229)</f>
        <v>9340.5379808793368</v>
      </c>
      <c r="P229">
        <v>922.776000419615</v>
      </c>
      <c r="Q229" s="5">
        <f>SUM($K$2:K229)</f>
        <v>18235.211388535146</v>
      </c>
      <c r="R229">
        <v>-0.13640994753686</v>
      </c>
      <c r="S229">
        <v>-0.48380950553504098</v>
      </c>
      <c r="T229">
        <v>0.189809803574988</v>
      </c>
      <c r="U229">
        <v>0</v>
      </c>
      <c r="V229">
        <v>0</v>
      </c>
      <c r="W229">
        <v>0</v>
      </c>
    </row>
    <row r="230" spans="1:23" x14ac:dyDescent="0.25">
      <c r="A230">
        <v>229</v>
      </c>
      <c r="B230">
        <v>4.1743872698956404</v>
      </c>
      <c r="C230" s="2">
        <f t="shared" si="12"/>
        <v>65.000000000000213</v>
      </c>
      <c r="D230">
        <v>926.95038768950997</v>
      </c>
      <c r="E230" s="4">
        <f>SUM($C$2:C230)</f>
        <v>13416.000000000004</v>
      </c>
      <c r="F230">
        <v>4.0976287907600701</v>
      </c>
      <c r="G230" s="2">
        <f t="shared" si="13"/>
        <v>60.197377651523951</v>
      </c>
      <c r="H230">
        <v>3.7755539327509702</v>
      </c>
      <c r="I230" s="2">
        <f t="shared" si="14"/>
        <v>43.621665093437741</v>
      </c>
      <c r="J230">
        <v>4.4420664557168399</v>
      </c>
      <c r="K230" s="2">
        <f t="shared" si="15"/>
        <v>84.950306466079255</v>
      </c>
      <c r="L230">
        <v>926.95038768950997</v>
      </c>
      <c r="M230" s="5">
        <f>SUM($G$2:G230)</f>
        <v>13117.864415799793</v>
      </c>
      <c r="N230">
        <v>926.95038768950997</v>
      </c>
      <c r="O230" s="5">
        <f>SUM($I$2:I230)</f>
        <v>9384.1596459727753</v>
      </c>
      <c r="P230">
        <v>926.95038768950997</v>
      </c>
      <c r="Q230" s="5">
        <f>SUM($K$2:K230)</f>
        <v>18320.161695001225</v>
      </c>
      <c r="R230">
        <v>7.6758479135566701E-2</v>
      </c>
      <c r="S230">
        <v>-0.26767918582120298</v>
      </c>
      <c r="T230">
        <v>0.39883333714467201</v>
      </c>
      <c r="U230">
        <v>0</v>
      </c>
      <c r="V230">
        <v>0</v>
      </c>
      <c r="W230">
        <v>0</v>
      </c>
    </row>
    <row r="231" spans="1:23" x14ac:dyDescent="0.25">
      <c r="A231">
        <v>230</v>
      </c>
      <c r="B231">
        <v>4.1588830833596697</v>
      </c>
      <c r="C231" s="2">
        <f t="shared" si="12"/>
        <v>63.999999999999865</v>
      </c>
      <c r="D231">
        <v>931.10927077286999</v>
      </c>
      <c r="E231" s="4">
        <f>SUM($C$2:C231)</f>
        <v>13480.000000000004</v>
      </c>
      <c r="F231">
        <v>4.3176707389193503</v>
      </c>
      <c r="G231" s="2">
        <f t="shared" si="13"/>
        <v>75.013698154505278</v>
      </c>
      <c r="H231">
        <v>3.9719967669559799</v>
      </c>
      <c r="I231" s="2">
        <f t="shared" si="14"/>
        <v>53.090434297109979</v>
      </c>
      <c r="J231">
        <v>4.6557857096444</v>
      </c>
      <c r="K231" s="2">
        <f t="shared" si="15"/>
        <v>105.1918377793113</v>
      </c>
      <c r="L231">
        <v>931.10927077286999</v>
      </c>
      <c r="M231" s="5">
        <f>SUM($G$2:G231)</f>
        <v>13192.878113954299</v>
      </c>
      <c r="N231">
        <v>931.10927077286999</v>
      </c>
      <c r="O231" s="5">
        <f>SUM($I$2:I231)</f>
        <v>9437.2500802698851</v>
      </c>
      <c r="P231">
        <v>931.10927077286999</v>
      </c>
      <c r="Q231" s="5">
        <f>SUM($K$2:K231)</f>
        <v>18425.353532780537</v>
      </c>
      <c r="R231">
        <v>-0.158787655559679</v>
      </c>
      <c r="S231">
        <v>-0.49690262628472698</v>
      </c>
      <c r="T231">
        <v>0.18688631640369599</v>
      </c>
      <c r="U231">
        <v>0</v>
      </c>
      <c r="V231">
        <v>0</v>
      </c>
      <c r="W231">
        <v>0</v>
      </c>
    </row>
    <row r="232" spans="1:23" x14ac:dyDescent="0.25">
      <c r="A232">
        <v>231</v>
      </c>
      <c r="B232">
        <v>4.2484952420493602</v>
      </c>
      <c r="C232" s="2">
        <f t="shared" si="12"/>
        <v>70.000000000000085</v>
      </c>
      <c r="D232">
        <v>935.35776601491898</v>
      </c>
      <c r="E232" s="4">
        <f>SUM($C$2:C232)</f>
        <v>13550.000000000004</v>
      </c>
      <c r="F232">
        <v>4.2193965157246804</v>
      </c>
      <c r="G232" s="2">
        <f t="shared" si="13"/>
        <v>67.992439537632634</v>
      </c>
      <c r="H232">
        <v>3.8681760340653599</v>
      </c>
      <c r="I232" s="2">
        <f t="shared" si="14"/>
        <v>47.855020501923384</v>
      </c>
      <c r="J232">
        <v>4.55282606957425</v>
      </c>
      <c r="K232" s="2">
        <f t="shared" si="15"/>
        <v>94.90022433991426</v>
      </c>
      <c r="L232">
        <v>935.35776601491898</v>
      </c>
      <c r="M232" s="5">
        <f>SUM($G$2:G232)</f>
        <v>13260.870553491932</v>
      </c>
      <c r="N232">
        <v>935.35776601491898</v>
      </c>
      <c r="O232" s="5">
        <f>SUM($I$2:I232)</f>
        <v>9485.1051007718088</v>
      </c>
      <c r="P232">
        <v>935.35776601491898</v>
      </c>
      <c r="Q232" s="5">
        <f>SUM($K$2:K232)</f>
        <v>18520.253757120452</v>
      </c>
      <c r="R232">
        <v>2.90987263246834E-2</v>
      </c>
      <c r="S232">
        <v>-0.30433082752489199</v>
      </c>
      <c r="T232">
        <v>0.38031920798399699</v>
      </c>
      <c r="U232">
        <v>0</v>
      </c>
      <c r="V232">
        <v>0</v>
      </c>
      <c r="W232">
        <v>0</v>
      </c>
    </row>
    <row r="233" spans="1:23" x14ac:dyDescent="0.25">
      <c r="A233">
        <v>232</v>
      </c>
      <c r="B233">
        <v>4.1743872698956404</v>
      </c>
      <c r="C233" s="2">
        <f t="shared" si="12"/>
        <v>65.000000000000213</v>
      </c>
      <c r="D233">
        <v>939.53215328481497</v>
      </c>
      <c r="E233" s="4">
        <f>SUM($C$2:C233)</f>
        <v>13615.000000000004</v>
      </c>
      <c r="F233">
        <v>4.1815476626482599</v>
      </c>
      <c r="G233" s="2">
        <f t="shared" si="13"/>
        <v>65.467095827998392</v>
      </c>
      <c r="H233">
        <v>3.8367618531219101</v>
      </c>
      <c r="I233" s="2">
        <f t="shared" si="14"/>
        <v>46.375061780552322</v>
      </c>
      <c r="J233">
        <v>4.5005785314473901</v>
      </c>
      <c r="K233" s="2">
        <f t="shared" si="15"/>
        <v>90.069224108993993</v>
      </c>
      <c r="L233">
        <v>939.53215328481497</v>
      </c>
      <c r="M233" s="5">
        <f>SUM($G$2:G233)</f>
        <v>13326.33764931993</v>
      </c>
      <c r="N233">
        <v>939.53215328481497</v>
      </c>
      <c r="O233" s="5">
        <f>SUM($I$2:I233)</f>
        <v>9531.4801625523614</v>
      </c>
      <c r="P233">
        <v>939.53215328481497</v>
      </c>
      <c r="Q233" s="5">
        <f>SUM($K$2:K233)</f>
        <v>18610.322981229445</v>
      </c>
      <c r="R233">
        <v>-7.1603927526222603E-3</v>
      </c>
      <c r="S233">
        <v>-0.32619126155175499</v>
      </c>
      <c r="T233">
        <v>0.33762541677372898</v>
      </c>
      <c r="U233">
        <v>0</v>
      </c>
      <c r="V233">
        <v>0</v>
      </c>
      <c r="W233">
        <v>0</v>
      </c>
    </row>
    <row r="234" spans="1:23" x14ac:dyDescent="0.25">
      <c r="A234">
        <v>233</v>
      </c>
      <c r="B234">
        <v>4.3174881135363101</v>
      </c>
      <c r="C234" s="2">
        <f t="shared" si="12"/>
        <v>74.999999999999972</v>
      </c>
      <c r="D234">
        <v>943.84964139835097</v>
      </c>
      <c r="E234" s="4">
        <f>SUM($C$2:C234)</f>
        <v>13690.000000000004</v>
      </c>
      <c r="F234">
        <v>4.21571310906858</v>
      </c>
      <c r="G234" s="2">
        <f t="shared" si="13"/>
        <v>67.742456410668879</v>
      </c>
      <c r="H234">
        <v>3.87748604197381</v>
      </c>
      <c r="I234" s="2">
        <f t="shared" si="14"/>
        <v>48.302631519211829</v>
      </c>
      <c r="J234">
        <v>4.5335183009838698</v>
      </c>
      <c r="K234" s="2">
        <f t="shared" si="15"/>
        <v>93.085488395936721</v>
      </c>
      <c r="L234">
        <v>943.84964139835097</v>
      </c>
      <c r="M234" s="5">
        <f>SUM($G$2:G234)</f>
        <v>13394.0801057306</v>
      </c>
      <c r="N234">
        <v>943.84964139835097</v>
      </c>
      <c r="O234" s="5">
        <f>SUM($I$2:I234)</f>
        <v>9579.7827940715724</v>
      </c>
      <c r="P234">
        <v>943.84964139835097</v>
      </c>
      <c r="Q234" s="5">
        <f>SUM($K$2:K234)</f>
        <v>18703.408469625381</v>
      </c>
      <c r="R234">
        <v>0.10177500446773299</v>
      </c>
      <c r="S234">
        <v>-0.216030187447556</v>
      </c>
      <c r="T234">
        <v>0.44000207156249699</v>
      </c>
      <c r="U234">
        <v>0</v>
      </c>
      <c r="V234">
        <v>0</v>
      </c>
      <c r="W234">
        <v>0</v>
      </c>
    </row>
    <row r="235" spans="1:23" x14ac:dyDescent="0.25">
      <c r="A235">
        <v>234</v>
      </c>
      <c r="B235">
        <v>4.2046926193909702</v>
      </c>
      <c r="C235" s="2">
        <f t="shared" si="12"/>
        <v>67.00000000000027</v>
      </c>
      <c r="D235">
        <v>948.05433401774201</v>
      </c>
      <c r="E235" s="4">
        <f>SUM($C$2:C235)</f>
        <v>13757.000000000004</v>
      </c>
      <c r="F235">
        <v>4.1979806210652502</v>
      </c>
      <c r="G235" s="2">
        <f t="shared" si="13"/>
        <v>66.551801947110675</v>
      </c>
      <c r="H235">
        <v>3.8275377401705302</v>
      </c>
      <c r="I235" s="2">
        <f t="shared" si="14"/>
        <v>45.949259814359635</v>
      </c>
      <c r="J235">
        <v>4.5155952401988602</v>
      </c>
      <c r="K235" s="2">
        <f t="shared" si="15"/>
        <v>91.431973814204753</v>
      </c>
      <c r="L235">
        <v>948.05433401774201</v>
      </c>
      <c r="M235" s="5">
        <f>SUM($G$2:G235)</f>
        <v>13460.631907677711</v>
      </c>
      <c r="N235">
        <v>948.05433401774201</v>
      </c>
      <c r="O235" s="5">
        <f>SUM($I$2:I235)</f>
        <v>9625.7320538859312</v>
      </c>
      <c r="P235">
        <v>948.05433401774201</v>
      </c>
      <c r="Q235" s="5">
        <f>SUM($K$2:K235)</f>
        <v>18794.840443439585</v>
      </c>
      <c r="R235">
        <v>6.7119983257111198E-3</v>
      </c>
      <c r="S235">
        <v>-0.31090262080789399</v>
      </c>
      <c r="T235">
        <v>0.377154879220437</v>
      </c>
      <c r="U235">
        <v>0</v>
      </c>
      <c r="V235">
        <v>0</v>
      </c>
      <c r="W235">
        <v>0</v>
      </c>
    </row>
    <row r="236" spans="1:23" x14ac:dyDescent="0.25">
      <c r="A236">
        <v>235</v>
      </c>
      <c r="B236">
        <v>4.2195077051761096</v>
      </c>
      <c r="C236" s="2">
        <f t="shared" si="12"/>
        <v>68.000000000000199</v>
      </c>
      <c r="D236">
        <v>952.27384172291795</v>
      </c>
      <c r="E236" s="4">
        <f>SUM($C$2:C236)</f>
        <v>13825.000000000004</v>
      </c>
      <c r="F236">
        <v>4.21778621595986</v>
      </c>
      <c r="G236" s="2">
        <f t="shared" si="13"/>
        <v>67.883039435355244</v>
      </c>
      <c r="H236">
        <v>3.8599845202946699</v>
      </c>
      <c r="I236" s="2">
        <f t="shared" si="14"/>
        <v>47.464616624887768</v>
      </c>
      <c r="J236">
        <v>4.5493186604645803</v>
      </c>
      <c r="K236" s="2">
        <f t="shared" si="15"/>
        <v>94.567953474116237</v>
      </c>
      <c r="L236">
        <v>952.27384172291795</v>
      </c>
      <c r="M236" s="5">
        <f>SUM($G$2:G236)</f>
        <v>13528.514947113066</v>
      </c>
      <c r="N236">
        <v>952.27384172291795</v>
      </c>
      <c r="O236" s="5">
        <f>SUM($I$2:I236)</f>
        <v>9673.1966705108189</v>
      </c>
      <c r="P236">
        <v>952.27384172291795</v>
      </c>
      <c r="Q236" s="5">
        <f>SUM($K$2:K236)</f>
        <v>18889.408396913703</v>
      </c>
      <c r="R236">
        <v>1.7214892162451499E-3</v>
      </c>
      <c r="S236">
        <v>-0.32981095528847298</v>
      </c>
      <c r="T236">
        <v>0.35952318488144003</v>
      </c>
      <c r="U236">
        <v>0</v>
      </c>
      <c r="V236">
        <v>0</v>
      </c>
      <c r="W236">
        <v>0</v>
      </c>
    </row>
    <row r="237" spans="1:23" x14ac:dyDescent="0.25">
      <c r="A237">
        <v>236</v>
      </c>
      <c r="B237">
        <v>4.0073331852324703</v>
      </c>
      <c r="C237" s="2">
        <f t="shared" si="12"/>
        <v>54.999999999999964</v>
      </c>
      <c r="D237">
        <v>956.281174908151</v>
      </c>
      <c r="E237" s="4">
        <f>SUM($C$2:C237)</f>
        <v>13880.000000000004</v>
      </c>
      <c r="F237">
        <v>4.1932487338246602</v>
      </c>
      <c r="G237" s="2">
        <f t="shared" si="13"/>
        <v>66.237630223435843</v>
      </c>
      <c r="H237">
        <v>3.84894091415498</v>
      </c>
      <c r="I237" s="2">
        <f t="shared" si="14"/>
        <v>46.943319889380994</v>
      </c>
      <c r="J237">
        <v>4.5288203766653998</v>
      </c>
      <c r="K237" s="2">
        <f t="shared" si="15"/>
        <v>92.649205430895123</v>
      </c>
      <c r="L237">
        <v>956.281174908151</v>
      </c>
      <c r="M237" s="5">
        <f>SUM($G$2:G237)</f>
        <v>13594.752577336501</v>
      </c>
      <c r="N237">
        <v>956.281174908151</v>
      </c>
      <c r="O237" s="5">
        <f>SUM($I$2:I237)</f>
        <v>9720.1399904001992</v>
      </c>
      <c r="P237">
        <v>956.281174908151</v>
      </c>
      <c r="Q237" s="5">
        <f>SUM($K$2:K237)</f>
        <v>18982.057602344597</v>
      </c>
      <c r="R237">
        <v>-0.18591554859218701</v>
      </c>
      <c r="S237">
        <v>-0.52148719143292999</v>
      </c>
      <c r="T237">
        <v>0.15839227107749301</v>
      </c>
      <c r="U237">
        <v>0</v>
      </c>
      <c r="V237">
        <v>0</v>
      </c>
      <c r="W237">
        <v>0</v>
      </c>
    </row>
    <row r="238" spans="1:23" x14ac:dyDescent="0.25">
      <c r="A238">
        <v>237</v>
      </c>
      <c r="B238">
        <v>4.0253516907351496</v>
      </c>
      <c r="C238" s="2">
        <f t="shared" si="12"/>
        <v>56.000000000000021</v>
      </c>
      <c r="D238">
        <v>960.30652659888597</v>
      </c>
      <c r="E238" s="4">
        <f>SUM($C$2:C238)</f>
        <v>13936.000000000004</v>
      </c>
      <c r="F238">
        <v>4.1884256522222598</v>
      </c>
      <c r="G238" s="2">
        <f t="shared" si="13"/>
        <v>65.91892990434485</v>
      </c>
      <c r="H238">
        <v>3.8341865480655799</v>
      </c>
      <c r="I238" s="2">
        <f t="shared" si="14"/>
        <v>46.255785501785105</v>
      </c>
      <c r="J238">
        <v>4.4957393273205399</v>
      </c>
      <c r="K238" s="2">
        <f t="shared" si="15"/>
        <v>89.634413664760132</v>
      </c>
      <c r="L238">
        <v>960.30652659888597</v>
      </c>
      <c r="M238" s="5">
        <f>SUM($G$2:G238)</f>
        <v>13660.671507240846</v>
      </c>
      <c r="N238">
        <v>960.30652659888597</v>
      </c>
      <c r="O238" s="5">
        <f>SUM($I$2:I238)</f>
        <v>9766.395775901985</v>
      </c>
      <c r="P238">
        <v>960.30652659888597</v>
      </c>
      <c r="Q238" s="5">
        <f>SUM($K$2:K238)</f>
        <v>19071.692016009358</v>
      </c>
      <c r="R238">
        <v>-0.16307396148711401</v>
      </c>
      <c r="S238">
        <v>-0.47038763658538901</v>
      </c>
      <c r="T238">
        <v>0.19116514266957199</v>
      </c>
      <c r="U238">
        <v>0</v>
      </c>
      <c r="V238">
        <v>0</v>
      </c>
      <c r="W238">
        <v>0</v>
      </c>
    </row>
    <row r="239" spans="1:23" x14ac:dyDescent="0.25">
      <c r="A239">
        <v>238</v>
      </c>
      <c r="B239">
        <v>4.3040650932041702</v>
      </c>
      <c r="C239" s="2">
        <f t="shared" si="12"/>
        <v>74.000000000000028</v>
      </c>
      <c r="D239">
        <v>964.61059169209</v>
      </c>
      <c r="E239" s="4">
        <f>SUM($C$2:C239)</f>
        <v>14010.000000000004</v>
      </c>
      <c r="F239">
        <v>4.2588683274369599</v>
      </c>
      <c r="G239" s="2">
        <f t="shared" si="13"/>
        <v>70.72989506427615</v>
      </c>
      <c r="H239">
        <v>3.92176325025719</v>
      </c>
      <c r="I239" s="2">
        <f t="shared" si="14"/>
        <v>50.489391770141161</v>
      </c>
      <c r="J239">
        <v>4.6051937849762998</v>
      </c>
      <c r="K239" s="2">
        <f t="shared" si="15"/>
        <v>100.00235992666667</v>
      </c>
      <c r="L239">
        <v>964.61059169209</v>
      </c>
      <c r="M239" s="5">
        <f>SUM($G$2:G239)</f>
        <v>13731.401402305122</v>
      </c>
      <c r="N239">
        <v>964.61059169209</v>
      </c>
      <c r="O239" s="5">
        <f>SUM($I$2:I239)</f>
        <v>9816.885167672126</v>
      </c>
      <c r="P239">
        <v>964.61059169209</v>
      </c>
      <c r="Q239" s="5">
        <f>SUM($K$2:K239)</f>
        <v>19171.694375936026</v>
      </c>
      <c r="R239">
        <v>4.5196765767213903E-2</v>
      </c>
      <c r="S239">
        <v>-0.30112869177212898</v>
      </c>
      <c r="T239">
        <v>0.382301842946977</v>
      </c>
      <c r="U239">
        <v>0</v>
      </c>
      <c r="V239">
        <v>0</v>
      </c>
      <c r="W239">
        <v>0</v>
      </c>
    </row>
    <row r="240" spans="1:23" x14ac:dyDescent="0.25">
      <c r="A240">
        <v>239</v>
      </c>
      <c r="B240">
        <v>4.2904594411483901</v>
      </c>
      <c r="C240" s="2">
        <f t="shared" si="12"/>
        <v>72.999999999999929</v>
      </c>
      <c r="D240">
        <v>968.90105113323898</v>
      </c>
      <c r="E240" s="4">
        <f>SUM($C$2:C240)</f>
        <v>14083.000000000004</v>
      </c>
      <c r="F240">
        <v>4.2706390170640001</v>
      </c>
      <c r="G240" s="2">
        <f t="shared" si="13"/>
        <v>71.567353770608818</v>
      </c>
      <c r="H240">
        <v>3.94095144229723</v>
      </c>
      <c r="I240" s="2">
        <f t="shared" si="14"/>
        <v>51.467546413201603</v>
      </c>
      <c r="J240">
        <v>4.60747360333509</v>
      </c>
      <c r="K240" s="2">
        <f t="shared" si="15"/>
        <v>100.23060722507951</v>
      </c>
      <c r="L240">
        <v>968.90105113323898</v>
      </c>
      <c r="M240" s="5">
        <f>SUM($G$2:G240)</f>
        <v>13802.96875607573</v>
      </c>
      <c r="N240">
        <v>968.90105113323898</v>
      </c>
      <c r="O240" s="5">
        <f>SUM($I$2:I240)</f>
        <v>9868.3527140853275</v>
      </c>
      <c r="P240">
        <v>968.90105113323898</v>
      </c>
      <c r="Q240" s="5">
        <f>SUM($K$2:K240)</f>
        <v>19271.924983161105</v>
      </c>
      <c r="R240">
        <v>1.9820424084394401E-2</v>
      </c>
      <c r="S240">
        <v>-0.31701416218669998</v>
      </c>
      <c r="T240">
        <v>0.34950799885115802</v>
      </c>
      <c r="U240">
        <v>0</v>
      </c>
      <c r="V240">
        <v>0</v>
      </c>
      <c r="W240">
        <v>0</v>
      </c>
    </row>
    <row r="241" spans="1:23" x14ac:dyDescent="0.25">
      <c r="A241">
        <v>240</v>
      </c>
      <c r="B241">
        <v>4.3307333402863302</v>
      </c>
      <c r="C241" s="2">
        <f t="shared" si="12"/>
        <v>75.999999999999929</v>
      </c>
      <c r="D241">
        <v>973.23178447352495</v>
      </c>
      <c r="E241" s="4">
        <f>SUM($C$2:C241)</f>
        <v>14159.000000000004</v>
      </c>
      <c r="F241">
        <v>4.26817712471387</v>
      </c>
      <c r="G241" s="2">
        <f t="shared" si="13"/>
        <v>71.391379353757713</v>
      </c>
      <c r="H241">
        <v>3.93163273281505</v>
      </c>
      <c r="I241" s="2">
        <f t="shared" si="14"/>
        <v>50.990163053430486</v>
      </c>
      <c r="J241">
        <v>4.6318315118470403</v>
      </c>
      <c r="K241" s="2">
        <f t="shared" si="15"/>
        <v>102.70199187683268</v>
      </c>
      <c r="L241">
        <v>973.23178447352495</v>
      </c>
      <c r="M241" s="5">
        <f>SUM($G$2:G241)</f>
        <v>13874.360135429488</v>
      </c>
      <c r="N241">
        <v>973.23178447352495</v>
      </c>
      <c r="O241" s="5">
        <f>SUM($I$2:I241)</f>
        <v>9919.3428771387589</v>
      </c>
      <c r="P241">
        <v>973.23178447352495</v>
      </c>
      <c r="Q241" s="5">
        <f>SUM($K$2:K241)</f>
        <v>19374.626975037936</v>
      </c>
      <c r="R241">
        <v>6.2556215572457496E-2</v>
      </c>
      <c r="S241">
        <v>-0.30109817156070401</v>
      </c>
      <c r="T241">
        <v>0.39910060747127801</v>
      </c>
      <c r="U241">
        <v>0</v>
      </c>
      <c r="V241">
        <v>0</v>
      </c>
      <c r="W241">
        <v>0</v>
      </c>
    </row>
    <row r="242" spans="1:23" x14ac:dyDescent="0.25">
      <c r="A242">
        <v>241</v>
      </c>
      <c r="B242">
        <v>4.1588830833596697</v>
      </c>
      <c r="C242" s="2">
        <f t="shared" si="12"/>
        <v>63.999999999999865</v>
      </c>
      <c r="D242">
        <v>977.39066755688498</v>
      </c>
      <c r="E242" s="4">
        <f>SUM($C$2:C242)</f>
        <v>14223.000000000004</v>
      </c>
      <c r="F242">
        <v>4.3310394899720501</v>
      </c>
      <c r="G242" s="2">
        <f t="shared" si="13"/>
        <v>76.023270938128078</v>
      </c>
      <c r="H242">
        <v>4.0220466628603999</v>
      </c>
      <c r="I242" s="2">
        <f t="shared" si="14"/>
        <v>55.815223952203901</v>
      </c>
      <c r="J242">
        <v>4.6642445481306201</v>
      </c>
      <c r="K242" s="2">
        <f t="shared" si="15"/>
        <v>106.0854125192774</v>
      </c>
      <c r="L242">
        <v>977.39066755688498</v>
      </c>
      <c r="M242" s="5">
        <f>SUM($G$2:G242)</f>
        <v>13950.383406367617</v>
      </c>
      <c r="N242">
        <v>977.39066755688498</v>
      </c>
      <c r="O242" s="5">
        <f>SUM($I$2:I242)</f>
        <v>9975.1581010909631</v>
      </c>
      <c r="P242">
        <v>977.39066755688498</v>
      </c>
      <c r="Q242" s="5">
        <f>SUM($K$2:K242)</f>
        <v>19480.712387557214</v>
      </c>
      <c r="R242">
        <v>-0.17215640661237999</v>
      </c>
      <c r="S242">
        <v>-0.50536146477095301</v>
      </c>
      <c r="T242">
        <v>0.136836420499276</v>
      </c>
      <c r="U242">
        <v>0</v>
      </c>
      <c r="V242">
        <v>0</v>
      </c>
      <c r="W242">
        <v>0</v>
      </c>
    </row>
    <row r="243" spans="1:23" x14ac:dyDescent="0.25">
      <c r="A243">
        <v>242</v>
      </c>
      <c r="B243">
        <v>3.3322045101751998</v>
      </c>
      <c r="C243" s="2">
        <f t="shared" si="12"/>
        <v>27.999999999999886</v>
      </c>
      <c r="D243">
        <v>980.72287206706005</v>
      </c>
      <c r="E243" s="4">
        <f>SUM($C$2:C243)</f>
        <v>14251.000000000004</v>
      </c>
      <c r="F243">
        <v>4.0520563863393999</v>
      </c>
      <c r="G243" s="2">
        <f t="shared" si="13"/>
        <v>57.515609834284909</v>
      </c>
      <c r="H243">
        <v>3.7086035934011599</v>
      </c>
      <c r="I243" s="2">
        <f t="shared" si="14"/>
        <v>40.796797814902796</v>
      </c>
      <c r="J243">
        <v>4.3968002479277901</v>
      </c>
      <c r="K243" s="2">
        <f t="shared" si="15"/>
        <v>81.190662598632144</v>
      </c>
      <c r="L243">
        <v>980.72287206706005</v>
      </c>
      <c r="M243" s="5">
        <f>SUM($G$2:G243)</f>
        <v>14007.899016201902</v>
      </c>
      <c r="N243">
        <v>980.72287206706005</v>
      </c>
      <c r="O243" s="5">
        <f>SUM($I$2:I243)</f>
        <v>10015.954898905866</v>
      </c>
      <c r="P243">
        <v>980.72287206706005</v>
      </c>
      <c r="Q243" s="5">
        <f>SUM($K$2:K243)</f>
        <v>19561.903050155848</v>
      </c>
      <c r="R243">
        <v>-0.71985187616419299</v>
      </c>
      <c r="S243">
        <v>-1.0645957377525901</v>
      </c>
      <c r="T243">
        <v>-0.376399083225952</v>
      </c>
      <c r="U243">
        <v>0</v>
      </c>
      <c r="V243">
        <v>0</v>
      </c>
      <c r="W243">
        <v>0</v>
      </c>
    </row>
    <row r="244" spans="1:23" x14ac:dyDescent="0.25">
      <c r="A244">
        <v>243</v>
      </c>
      <c r="B244">
        <v>3.9318256327243302</v>
      </c>
      <c r="C244" s="2">
        <f t="shared" si="12"/>
        <v>51.000000000000227</v>
      </c>
      <c r="D244">
        <v>984.65469769978404</v>
      </c>
      <c r="E244" s="4">
        <f>SUM($C$2:C244)</f>
        <v>14302.000000000004</v>
      </c>
      <c r="F244">
        <v>4.1759822485226001</v>
      </c>
      <c r="G244" s="2">
        <f t="shared" si="13"/>
        <v>65.103756333323659</v>
      </c>
      <c r="H244">
        <v>3.8420041404965102</v>
      </c>
      <c r="I244" s="2">
        <f t="shared" si="14"/>
        <v>46.618811526309486</v>
      </c>
      <c r="J244">
        <v>4.5150239537567503</v>
      </c>
      <c r="K244" s="2">
        <f t="shared" si="15"/>
        <v>91.379754884592828</v>
      </c>
      <c r="L244">
        <v>984.65469769978404</v>
      </c>
      <c r="M244" s="5">
        <f>SUM($G$2:G244)</f>
        <v>14073.002772535225</v>
      </c>
      <c r="N244">
        <v>984.65469769978404</v>
      </c>
      <c r="O244" s="5">
        <f>SUM($I$2:I244)</f>
        <v>10062.573710432176</v>
      </c>
      <c r="P244">
        <v>984.65469769978404</v>
      </c>
      <c r="Q244" s="5">
        <f>SUM($K$2:K244)</f>
        <v>19653.282805040442</v>
      </c>
      <c r="R244">
        <v>-0.244156615798271</v>
      </c>
      <c r="S244">
        <v>-0.58319832103242297</v>
      </c>
      <c r="T244">
        <v>8.9821492227816893E-2</v>
      </c>
      <c r="U244">
        <v>0</v>
      </c>
      <c r="V244">
        <v>0</v>
      </c>
      <c r="W244">
        <v>0</v>
      </c>
    </row>
    <row r="245" spans="1:23" x14ac:dyDescent="0.25">
      <c r="A245">
        <v>244</v>
      </c>
      <c r="B245">
        <v>4.3438054218536797</v>
      </c>
      <c r="C245" s="2">
        <f t="shared" si="12"/>
        <v>76.999999999999673</v>
      </c>
      <c r="D245">
        <v>988.99850312163801</v>
      </c>
      <c r="E245" s="4">
        <f>SUM($C$2:C245)</f>
        <v>14379.000000000004</v>
      </c>
      <c r="F245">
        <v>4.32696829931277</v>
      </c>
      <c r="G245" s="2">
        <f t="shared" si="13"/>
        <v>75.714394880880903</v>
      </c>
      <c r="H245">
        <v>3.9944284506191101</v>
      </c>
      <c r="I245" s="2">
        <f t="shared" si="14"/>
        <v>54.294799594823481</v>
      </c>
      <c r="J245">
        <v>4.6785838118279299</v>
      </c>
      <c r="K245" s="2">
        <f t="shared" si="15"/>
        <v>107.61755788955612</v>
      </c>
      <c r="L245">
        <v>988.99850312163801</v>
      </c>
      <c r="M245" s="5">
        <f>SUM($G$2:G245)</f>
        <v>14148.717167416105</v>
      </c>
      <c r="N245">
        <v>988.99850312163801</v>
      </c>
      <c r="O245" s="5">
        <f>SUM($I$2:I245)</f>
        <v>10116.868510027</v>
      </c>
      <c r="P245">
        <v>988.99850312163801</v>
      </c>
      <c r="Q245" s="5">
        <f>SUM($K$2:K245)</f>
        <v>19760.900362929999</v>
      </c>
      <c r="R245">
        <v>1.6837122540909601E-2</v>
      </c>
      <c r="S245">
        <v>-0.33477838997425002</v>
      </c>
      <c r="T245">
        <v>0.34937697123457601</v>
      </c>
      <c r="U245">
        <v>0</v>
      </c>
      <c r="V245">
        <v>0</v>
      </c>
      <c r="W245">
        <v>0</v>
      </c>
    </row>
    <row r="246" spans="1:23" x14ac:dyDescent="0.25">
      <c r="A246">
        <v>245</v>
      </c>
      <c r="B246">
        <v>4.1743872698956404</v>
      </c>
      <c r="C246" s="2">
        <f t="shared" si="12"/>
        <v>65.000000000000213</v>
      </c>
      <c r="D246">
        <v>993.17289039153297</v>
      </c>
      <c r="E246" s="4">
        <f>SUM($C$2:C246)</f>
        <v>14444.000000000004</v>
      </c>
      <c r="F246">
        <v>4.3290928648752196</v>
      </c>
      <c r="G246" s="2">
        <f t="shared" si="13"/>
        <v>75.875426076921727</v>
      </c>
      <c r="H246">
        <v>4.0101231045636503</v>
      </c>
      <c r="I246" s="2">
        <f t="shared" si="14"/>
        <v>55.153659812786422</v>
      </c>
      <c r="J246">
        <v>4.6748473908779298</v>
      </c>
      <c r="K246" s="2">
        <f t="shared" si="15"/>
        <v>107.21620367275852</v>
      </c>
      <c r="L246">
        <v>993.17289039153297</v>
      </c>
      <c r="M246" s="5">
        <f>SUM($G$2:G246)</f>
        <v>14224.592593493027</v>
      </c>
      <c r="N246">
        <v>993.17289039153297</v>
      </c>
      <c r="O246" s="5">
        <f>SUM($I$2:I246)</f>
        <v>10172.022169839785</v>
      </c>
      <c r="P246">
        <v>993.17289039153297</v>
      </c>
      <c r="Q246" s="5">
        <f>SUM($K$2:K246)</f>
        <v>19868.116566602755</v>
      </c>
      <c r="R246">
        <v>-0.15470559497958</v>
      </c>
      <c r="S246">
        <v>-0.50046012098229598</v>
      </c>
      <c r="T246">
        <v>0.16426416533198901</v>
      </c>
      <c r="U246">
        <v>0</v>
      </c>
      <c r="V246">
        <v>0</v>
      </c>
      <c r="W246">
        <v>0</v>
      </c>
    </row>
    <row r="247" spans="1:23" x14ac:dyDescent="0.25">
      <c r="A247">
        <v>246</v>
      </c>
      <c r="B247">
        <v>4.2484952420493602</v>
      </c>
      <c r="C247" s="2">
        <f t="shared" si="12"/>
        <v>70.000000000000085</v>
      </c>
      <c r="D247">
        <v>997.42138563358299</v>
      </c>
      <c r="E247" s="4">
        <f>SUM($C$2:C247)</f>
        <v>14514.000000000004</v>
      </c>
      <c r="F247">
        <v>4.31166392761856</v>
      </c>
      <c r="G247" s="2">
        <f t="shared" si="13"/>
        <v>74.564455633032523</v>
      </c>
      <c r="H247">
        <v>3.9814722904468698</v>
      </c>
      <c r="I247" s="2">
        <f t="shared" si="14"/>
        <v>53.595884877014797</v>
      </c>
      <c r="J247">
        <v>4.6382247603823998</v>
      </c>
      <c r="K247" s="2">
        <f t="shared" si="15"/>
        <v>103.36069461751448</v>
      </c>
      <c r="L247">
        <v>997.42138563358299</v>
      </c>
      <c r="M247" s="5">
        <f>SUM($G$2:G247)</f>
        <v>14299.157049126059</v>
      </c>
      <c r="N247">
        <v>997.42138563358299</v>
      </c>
      <c r="O247" s="5">
        <f>SUM($I$2:I247)</f>
        <v>10225.618054716801</v>
      </c>
      <c r="P247">
        <v>997.42138563358299</v>
      </c>
      <c r="Q247" s="5">
        <f>SUM($K$2:K247)</f>
        <v>19971.477261220269</v>
      </c>
      <c r="R247">
        <v>-6.3168685569198899E-2</v>
      </c>
      <c r="S247">
        <v>-0.38972951833303598</v>
      </c>
      <c r="T247">
        <v>0.26702295160249001</v>
      </c>
      <c r="U247">
        <v>0</v>
      </c>
      <c r="V247">
        <v>0</v>
      </c>
      <c r="W247">
        <v>0</v>
      </c>
    </row>
    <row r="248" spans="1:23" x14ac:dyDescent="0.25">
      <c r="A248">
        <v>247</v>
      </c>
      <c r="B248">
        <v>4.4067192472642498</v>
      </c>
      <c r="C248" s="2">
        <f t="shared" si="12"/>
        <v>81.99999999999973</v>
      </c>
      <c r="D248">
        <v>1001.82810488085</v>
      </c>
      <c r="E248" s="4">
        <f>SUM($C$2:C248)</f>
        <v>14596.000000000004</v>
      </c>
      <c r="F248">
        <v>4.3409957339640499</v>
      </c>
      <c r="G248" s="2">
        <f t="shared" si="13"/>
        <v>76.7839576803688</v>
      </c>
      <c r="H248">
        <v>4.0026011386686697</v>
      </c>
      <c r="I248" s="2">
        <f t="shared" si="14"/>
        <v>54.74035225610632</v>
      </c>
      <c r="J248">
        <v>4.6486156962344802</v>
      </c>
      <c r="K248" s="2">
        <f t="shared" si="15"/>
        <v>104.44030834948217</v>
      </c>
      <c r="L248">
        <v>1001.82810488085</v>
      </c>
      <c r="M248" s="5">
        <f>SUM($G$2:G248)</f>
        <v>14375.941006806428</v>
      </c>
      <c r="N248">
        <v>1001.82810488085</v>
      </c>
      <c r="O248" s="5">
        <f>SUM($I$2:I248)</f>
        <v>10280.358406972908</v>
      </c>
      <c r="P248">
        <v>1001.82810488085</v>
      </c>
      <c r="Q248" s="5">
        <f>SUM($K$2:K248)</f>
        <v>20075.917569569752</v>
      </c>
      <c r="R248">
        <v>6.5723513300199002E-2</v>
      </c>
      <c r="S248">
        <v>-0.24189644897023099</v>
      </c>
      <c r="T248">
        <v>0.404118108595584</v>
      </c>
      <c r="U248">
        <v>0</v>
      </c>
      <c r="V248">
        <v>0</v>
      </c>
      <c r="W248">
        <v>0</v>
      </c>
    </row>
    <row r="249" spans="1:23" x14ac:dyDescent="0.25">
      <c r="A249">
        <v>248</v>
      </c>
      <c r="B249">
        <v>4.1588830833596697</v>
      </c>
      <c r="C249" s="2">
        <f t="shared" si="12"/>
        <v>63.999999999999865</v>
      </c>
      <c r="D249">
        <v>1005.98698796421</v>
      </c>
      <c r="E249" s="4">
        <f>SUM($C$2:C249)</f>
        <v>14660.000000000004</v>
      </c>
      <c r="F249">
        <v>4.2183227943234201</v>
      </c>
      <c r="G249" s="2">
        <f t="shared" si="13"/>
        <v>67.919473779635183</v>
      </c>
      <c r="H249">
        <v>3.9092050238578002</v>
      </c>
      <c r="I249" s="2">
        <f t="shared" si="14"/>
        <v>49.859299260636874</v>
      </c>
      <c r="J249">
        <v>4.5709374090428403</v>
      </c>
      <c r="K249" s="2">
        <f t="shared" si="15"/>
        <v>96.634653526014844</v>
      </c>
      <c r="L249">
        <v>1005.98698796421</v>
      </c>
      <c r="M249" s="5">
        <f>SUM($G$2:G249)</f>
        <v>14443.860480586063</v>
      </c>
      <c r="N249">
        <v>1005.98698796421</v>
      </c>
      <c r="O249" s="5">
        <f>SUM($I$2:I249)</f>
        <v>10330.217706233545</v>
      </c>
      <c r="P249">
        <v>1005.98698796421</v>
      </c>
      <c r="Q249" s="5">
        <f>SUM($K$2:K249)</f>
        <v>20172.552223095769</v>
      </c>
      <c r="R249">
        <v>-5.9439710963746797E-2</v>
      </c>
      <c r="S249">
        <v>-0.41205432568317002</v>
      </c>
      <c r="T249">
        <v>0.249678059501869</v>
      </c>
      <c r="U249">
        <v>0</v>
      </c>
      <c r="V249">
        <v>0</v>
      </c>
      <c r="W249">
        <v>0</v>
      </c>
    </row>
    <row r="250" spans="1:23" x14ac:dyDescent="0.25">
      <c r="A250">
        <v>249</v>
      </c>
      <c r="B250">
        <v>4.3040650932041702</v>
      </c>
      <c r="C250" s="2">
        <f t="shared" si="12"/>
        <v>74.000000000000028</v>
      </c>
      <c r="D250">
        <v>1010.29105305741</v>
      </c>
      <c r="E250" s="4">
        <f>SUM($C$2:C250)</f>
        <v>14734.000000000004</v>
      </c>
      <c r="F250">
        <v>4.3266788937232503</v>
      </c>
      <c r="G250" s="2">
        <f t="shared" si="13"/>
        <v>75.692485882241513</v>
      </c>
      <c r="H250">
        <v>4.0074039332961702</v>
      </c>
      <c r="I250" s="2">
        <f t="shared" si="14"/>
        <v>55.003891281152143</v>
      </c>
      <c r="J250">
        <v>4.6602390934900599</v>
      </c>
      <c r="K250" s="2">
        <f t="shared" si="15"/>
        <v>105.66134207583937</v>
      </c>
      <c r="L250">
        <v>1010.29105305741</v>
      </c>
      <c r="M250" s="5">
        <f>SUM($G$2:G250)</f>
        <v>14519.552966468305</v>
      </c>
      <c r="N250">
        <v>1010.29105305741</v>
      </c>
      <c r="O250" s="5">
        <f>SUM($I$2:I250)</f>
        <v>10385.221597514697</v>
      </c>
      <c r="P250">
        <v>1010.29105305741</v>
      </c>
      <c r="Q250" s="5">
        <f>SUM($K$2:K250)</f>
        <v>20278.213565171609</v>
      </c>
      <c r="R250">
        <v>-2.26138005190837E-2</v>
      </c>
      <c r="S250">
        <v>-0.35617400028588603</v>
      </c>
      <c r="T250">
        <v>0.29666115990799702</v>
      </c>
      <c r="U250">
        <v>0</v>
      </c>
      <c r="V250">
        <v>0</v>
      </c>
      <c r="W250">
        <v>0</v>
      </c>
    </row>
    <row r="251" spans="1:23" x14ac:dyDescent="0.25">
      <c r="A251">
        <v>250</v>
      </c>
      <c r="B251">
        <v>4.2484952420493602</v>
      </c>
      <c r="C251" s="2">
        <f t="shared" si="12"/>
        <v>70.000000000000085</v>
      </c>
      <c r="D251">
        <v>1014.53954829946</v>
      </c>
      <c r="E251" s="4">
        <f>SUM($C$2:C251)</f>
        <v>14804.000000000004</v>
      </c>
      <c r="F251">
        <v>4.4312657146757202</v>
      </c>
      <c r="G251" s="2">
        <f t="shared" si="13"/>
        <v>84.037717395256678</v>
      </c>
      <c r="H251">
        <v>4.1066864505189304</v>
      </c>
      <c r="I251" s="2">
        <f t="shared" si="14"/>
        <v>60.745101821596947</v>
      </c>
      <c r="J251">
        <v>4.8095340670574496</v>
      </c>
      <c r="K251" s="2">
        <f t="shared" si="15"/>
        <v>122.67444613362119</v>
      </c>
      <c r="L251">
        <v>1014.53954829946</v>
      </c>
      <c r="M251" s="5">
        <f>SUM($G$2:G251)</f>
        <v>14603.590683863562</v>
      </c>
      <c r="N251">
        <v>1014.53954829946</v>
      </c>
      <c r="O251" s="5">
        <f>SUM($I$2:I251)</f>
        <v>10445.966699336293</v>
      </c>
      <c r="P251">
        <v>1014.53954829946</v>
      </c>
      <c r="Q251" s="5">
        <f>SUM($K$2:K251)</f>
        <v>20400.888011305229</v>
      </c>
      <c r="R251">
        <v>-0.18277047262635901</v>
      </c>
      <c r="S251">
        <v>-0.56103882500808899</v>
      </c>
      <c r="T251">
        <v>0.141808791530427</v>
      </c>
      <c r="U251">
        <v>0</v>
      </c>
      <c r="V251">
        <v>0</v>
      </c>
      <c r="W251">
        <v>0</v>
      </c>
    </row>
    <row r="252" spans="1:23" x14ac:dyDescent="0.25">
      <c r="A252">
        <v>251</v>
      </c>
      <c r="B252">
        <v>4.3438054218536797</v>
      </c>
      <c r="C252" s="2">
        <f t="shared" si="12"/>
        <v>76.999999999999673</v>
      </c>
      <c r="D252">
        <v>1018.88335372131</v>
      </c>
      <c r="E252" s="4">
        <f>SUM($C$2:C252)</f>
        <v>14881.000000000004</v>
      </c>
      <c r="F252">
        <v>4.4525993235136401</v>
      </c>
      <c r="G252" s="2">
        <f t="shared" si="13"/>
        <v>85.84980565042784</v>
      </c>
      <c r="H252">
        <v>4.1208035339113298</v>
      </c>
      <c r="I252" s="2">
        <f t="shared" si="14"/>
        <v>61.608727081845636</v>
      </c>
      <c r="J252">
        <v>4.7869141336376702</v>
      </c>
      <c r="K252" s="2">
        <f t="shared" si="15"/>
        <v>119.9307069167607</v>
      </c>
      <c r="L252">
        <v>1018.88335372131</v>
      </c>
      <c r="M252" s="5">
        <f>SUM($G$2:G252)</f>
        <v>14689.440489513991</v>
      </c>
      <c r="N252">
        <v>1018.88335372131</v>
      </c>
      <c r="O252" s="5">
        <f>SUM($I$2:I252)</f>
        <v>10507.57542641814</v>
      </c>
      <c r="P252">
        <v>1018.88335372131</v>
      </c>
      <c r="Q252" s="5">
        <f>SUM($K$2:K252)</f>
        <v>20520.818718221988</v>
      </c>
      <c r="R252">
        <v>-0.108793901659956</v>
      </c>
      <c r="S252">
        <v>-0.44310871178398997</v>
      </c>
      <c r="T252">
        <v>0.22300188794235101</v>
      </c>
      <c r="U252">
        <v>0</v>
      </c>
      <c r="V252">
        <v>0</v>
      </c>
      <c r="W252">
        <v>0</v>
      </c>
    </row>
    <row r="253" spans="1:23" ht="15.75" thickBot="1" x14ac:dyDescent="0.3">
      <c r="A253">
        <v>252</v>
      </c>
      <c r="B253">
        <v>4.2626798770413199</v>
      </c>
      <c r="C253" s="2">
        <f t="shared" si="12"/>
        <v>71.000000000000313</v>
      </c>
      <c r="D253">
        <v>1023.14603359836</v>
      </c>
      <c r="E253" s="4">
        <f>SUM($C$2:C253)</f>
        <v>14952.000000000004</v>
      </c>
      <c r="F253">
        <v>4.4365543088560999</v>
      </c>
      <c r="G253" s="2">
        <f t="shared" si="13"/>
        <v>84.483336087984384</v>
      </c>
      <c r="H253">
        <v>4.1109591739814597</v>
      </c>
      <c r="I253" s="2">
        <f t="shared" si="14"/>
        <v>61.005204120275152</v>
      </c>
      <c r="J253">
        <v>4.76527356814419</v>
      </c>
      <c r="K253" s="2">
        <f t="shared" si="15"/>
        <v>117.36321973472405</v>
      </c>
      <c r="L253">
        <v>1023.14603359836</v>
      </c>
      <c r="M253" s="5">
        <f>SUM($G$2:G253)</f>
        <v>14773.923825601974</v>
      </c>
      <c r="N253">
        <v>1023.14603359836</v>
      </c>
      <c r="O253" s="5">
        <f>SUM($I$2:I253)</f>
        <v>10568.580630538414</v>
      </c>
      <c r="P253">
        <v>1023.14603359836</v>
      </c>
      <c r="Q253" s="5">
        <f>SUM($K$2:K253)</f>
        <v>20638.181937956713</v>
      </c>
      <c r="R253">
        <v>-0.17387443181478901</v>
      </c>
      <c r="S253">
        <v>-0.50259369110287599</v>
      </c>
      <c r="T253">
        <v>0.15172070305985799</v>
      </c>
      <c r="U253">
        <v>0</v>
      </c>
      <c r="V253">
        <v>0</v>
      </c>
      <c r="W253">
        <v>0</v>
      </c>
    </row>
    <row r="254" spans="1:23" x14ac:dyDescent="0.25">
      <c r="A254">
        <v>253</v>
      </c>
      <c r="B254" s="6">
        <v>4.3694478524670197</v>
      </c>
      <c r="C254" s="9">
        <f t="shared" si="12"/>
        <v>78.999999999999858</v>
      </c>
      <c r="D254">
        <v>1027.5154814508201</v>
      </c>
      <c r="E254" s="4">
        <f>SUM($C$2:C254)</f>
        <v>15031.000000000004</v>
      </c>
      <c r="F254" s="6">
        <v>4.2252473515656801</v>
      </c>
      <c r="G254" s="9">
        <f t="shared" si="13"/>
        <v>68.391418180907607</v>
      </c>
      <c r="H254">
        <v>3.8919776359084399</v>
      </c>
      <c r="I254" s="2">
        <f t="shared" si="14"/>
        <v>49.007710158626637</v>
      </c>
      <c r="J254">
        <v>4.55857208552725</v>
      </c>
      <c r="K254" s="2">
        <f t="shared" si="15"/>
        <v>95.447092193974711</v>
      </c>
      <c r="L254">
        <v>1027.37128094992</v>
      </c>
      <c r="M254" s="5">
        <f>SUM($G$2:G254)</f>
        <v>14842.315243782881</v>
      </c>
      <c r="N254">
        <v>1027.03801123426</v>
      </c>
      <c r="O254" s="5">
        <f>SUM($I$2:I254)</f>
        <v>10617.588340697041</v>
      </c>
      <c r="P254">
        <v>1027.7046056838799</v>
      </c>
      <c r="Q254" s="5">
        <f>SUM($K$2:K254)</f>
        <v>20733.629030150689</v>
      </c>
      <c r="R254" s="6">
        <v>0.14420050090134501</v>
      </c>
      <c r="S254">
        <v>-0.18912423306023099</v>
      </c>
      <c r="T254">
        <v>0.47747021655858102</v>
      </c>
      <c r="U254">
        <v>0.14420050090120601</v>
      </c>
      <c r="V254">
        <v>-0.189124233060284</v>
      </c>
      <c r="W254">
        <v>0.477470216558459</v>
      </c>
    </row>
    <row r="255" spans="1:23" x14ac:dyDescent="0.25">
      <c r="A255">
        <v>254</v>
      </c>
      <c r="B255" s="7">
        <v>4.4067192472642498</v>
      </c>
      <c r="C255" s="10">
        <f t="shared" si="12"/>
        <v>81.99999999999973</v>
      </c>
      <c r="D255">
        <v>1031.9222006980899</v>
      </c>
      <c r="E255" s="4">
        <f>SUM($C$2:C255)</f>
        <v>15113.000000000004</v>
      </c>
      <c r="F255" s="7">
        <v>4.3275253750997997</v>
      </c>
      <c r="G255" s="10">
        <f t="shared" si="13"/>
        <v>75.756585287534548</v>
      </c>
      <c r="H255">
        <v>3.99514280827165</v>
      </c>
      <c r="I255" s="2">
        <f t="shared" si="14"/>
        <v>54.333599357210765</v>
      </c>
      <c r="J255">
        <v>4.6708398808298002</v>
      </c>
      <c r="K255" s="2">
        <f t="shared" si="15"/>
        <v>106.78739346372409</v>
      </c>
      <c r="L255">
        <v>1031.6988063250201</v>
      </c>
      <c r="M255" s="5">
        <f>SUM($G$2:G255)</f>
        <v>14918.071829070415</v>
      </c>
      <c r="N255">
        <v>1031.19601946332</v>
      </c>
      <c r="O255" s="5">
        <f>SUM($I$2:I255)</f>
        <v>10671.921940054252</v>
      </c>
      <c r="P255">
        <v>1032.2001492111399</v>
      </c>
      <c r="Q255" s="5">
        <f>SUM($K$2:K255)</f>
        <v>20840.416423614413</v>
      </c>
      <c r="R255" s="7">
        <v>7.9193872164449203E-2</v>
      </c>
      <c r="S255">
        <v>-0.26412063356555099</v>
      </c>
      <c r="T255">
        <v>0.41157643899260499</v>
      </c>
      <c r="U255">
        <v>0.22339437306573001</v>
      </c>
      <c r="V255">
        <v>-0.27794851305839102</v>
      </c>
      <c r="W255">
        <v>0.72618123476377106</v>
      </c>
    </row>
    <row r="256" spans="1:23" x14ac:dyDescent="0.25">
      <c r="A256">
        <v>255</v>
      </c>
      <c r="B256" s="7">
        <v>4.4886363697321396</v>
      </c>
      <c r="C256" s="10">
        <f t="shared" si="12"/>
        <v>88.999999999999986</v>
      </c>
      <c r="D256">
        <v>1036.41083706782</v>
      </c>
      <c r="E256" s="4">
        <f>SUM($C$2:C256)</f>
        <v>15202.000000000004</v>
      </c>
      <c r="F256" s="7">
        <v>4.3908907224367004</v>
      </c>
      <c r="G256" s="10">
        <f t="shared" si="13"/>
        <v>80.712279209976117</v>
      </c>
      <c r="H256">
        <v>4.0469686261223199</v>
      </c>
      <c r="I256" s="2">
        <f t="shared" si="14"/>
        <v>57.223727346385914</v>
      </c>
      <c r="J256">
        <v>4.7420264343684604</v>
      </c>
      <c r="K256" s="2">
        <f t="shared" si="15"/>
        <v>114.66633019653734</v>
      </c>
      <c r="L256">
        <v>1036.08969704746</v>
      </c>
      <c r="M256" s="5">
        <f>SUM($G$2:G256)</f>
        <v>14998.784108280392</v>
      </c>
      <c r="N256">
        <v>1035.44305992626</v>
      </c>
      <c r="O256" s="5">
        <f>SUM($I$2:I256)</f>
        <v>10729.145667400637</v>
      </c>
      <c r="P256">
        <v>1036.746326038</v>
      </c>
      <c r="Q256" s="5">
        <f>SUM($K$2:K256)</f>
        <v>20955.082753810952</v>
      </c>
      <c r="R256" s="7">
        <v>9.7745647295443702E-2</v>
      </c>
      <c r="S256">
        <v>-0.25339006463632402</v>
      </c>
      <c r="T256">
        <v>0.44166774360981698</v>
      </c>
      <c r="U256">
        <v>0.32114002036132699</v>
      </c>
      <c r="V256">
        <v>-0.33548897018454199</v>
      </c>
      <c r="W256">
        <v>0.96777714156155503</v>
      </c>
    </row>
    <row r="257" spans="1:23" x14ac:dyDescent="0.25">
      <c r="A257">
        <v>256</v>
      </c>
      <c r="B257" s="7">
        <v>4.4998096703302704</v>
      </c>
      <c r="C257" s="10">
        <f t="shared" si="12"/>
        <v>90.000000000000469</v>
      </c>
      <c r="D257">
        <v>1040.91064673815</v>
      </c>
      <c r="E257" s="4">
        <f>SUM($C$2:C257)</f>
        <v>15292.000000000004</v>
      </c>
      <c r="F257" s="7">
        <v>4.4253904544538001</v>
      </c>
      <c r="G257" s="10">
        <f t="shared" si="13"/>
        <v>83.545421536358191</v>
      </c>
      <c r="H257">
        <v>4.1285143520918002</v>
      </c>
      <c r="I257" s="2">
        <f t="shared" si="14"/>
        <v>62.085617017640651</v>
      </c>
      <c r="J257">
        <v>4.7805134105482798</v>
      </c>
      <c r="K257" s="2">
        <f t="shared" si="15"/>
        <v>119.16551517454072</v>
      </c>
      <c r="L257">
        <v>1040.5150875019101</v>
      </c>
      <c r="M257" s="5">
        <f>SUM($G$2:G257)</f>
        <v>15082.32952981675</v>
      </c>
      <c r="N257">
        <v>1039.78308547705</v>
      </c>
      <c r="O257" s="5">
        <f>SUM($I$2:I257)</f>
        <v>10791.231284418278</v>
      </c>
      <c r="P257">
        <v>1041.25141973058</v>
      </c>
      <c r="Q257" s="5">
        <f>SUM($K$2:K257)</f>
        <v>21074.248268985491</v>
      </c>
      <c r="R257" s="7">
        <v>7.4419215876463204E-2</v>
      </c>
      <c r="S257">
        <v>-0.28070374021801597</v>
      </c>
      <c r="T257">
        <v>0.37129531823846101</v>
      </c>
      <c r="U257">
        <v>0.39555923623765898</v>
      </c>
      <c r="V257">
        <v>-0.34077299243585901</v>
      </c>
      <c r="W257">
        <v>1.1275612611002499</v>
      </c>
    </row>
    <row r="258" spans="1:23" x14ac:dyDescent="0.25">
      <c r="A258">
        <v>257</v>
      </c>
      <c r="B258" s="7">
        <v>4.3438054218536797</v>
      </c>
      <c r="C258" s="10">
        <f t="shared" si="12"/>
        <v>76.999999999999673</v>
      </c>
      <c r="D258">
        <v>1045.25445216</v>
      </c>
      <c r="E258" s="4">
        <f>SUM($C$2:C258)</f>
        <v>15369.000000000004</v>
      </c>
      <c r="F258" s="7">
        <v>4.3427290471837399</v>
      </c>
      <c r="G258" s="10">
        <f t="shared" si="13"/>
        <v>76.917163739838131</v>
      </c>
      <c r="H258">
        <v>3.98803731357112</v>
      </c>
      <c r="I258" s="2">
        <f t="shared" si="14"/>
        <v>53.948900610925158</v>
      </c>
      <c r="J258">
        <v>4.6853745562741098</v>
      </c>
      <c r="K258" s="2">
        <f t="shared" si="15"/>
        <v>108.35084819873019</v>
      </c>
      <c r="L258">
        <v>1044.8578165490901</v>
      </c>
      <c r="M258" s="5">
        <f>SUM($G$2:G258)</f>
        <v>15159.246693556588</v>
      </c>
      <c r="N258">
        <v>1044.01361280426</v>
      </c>
      <c r="O258" s="5">
        <f>SUM($I$2:I258)</f>
        <v>10845.180185029203</v>
      </c>
      <c r="P258">
        <v>1045.7372031724201</v>
      </c>
      <c r="Q258" s="5">
        <f>SUM($K$2:K258)</f>
        <v>21182.599117184222</v>
      </c>
      <c r="R258" s="7">
        <v>1.0763746699469199E-3</v>
      </c>
      <c r="S258">
        <v>-0.34156913442042802</v>
      </c>
      <c r="T258">
        <v>0.355768108282564</v>
      </c>
      <c r="U258">
        <v>0.39663561090765098</v>
      </c>
      <c r="V258">
        <v>-0.48275101241324597</v>
      </c>
      <c r="W258">
        <v>1.24083935574299</v>
      </c>
    </row>
    <row r="259" spans="1:23" x14ac:dyDescent="0.25">
      <c r="A259">
        <v>258</v>
      </c>
      <c r="B259" s="7">
        <v>4.1431347263915299</v>
      </c>
      <c r="C259" s="10">
        <f>EXP(B259)</f>
        <v>62.999999999999822</v>
      </c>
      <c r="D259">
        <v>1049.3975868863899</v>
      </c>
      <c r="E259" s="4">
        <f>SUM($C$2:C259)</f>
        <v>15432.000000000004</v>
      </c>
      <c r="F259" s="7">
        <v>4.2449524705804302</v>
      </c>
      <c r="G259" s="10">
        <f>EXP(F259)</f>
        <v>69.752444771901352</v>
      </c>
      <c r="H259">
        <v>3.9059685455537498</v>
      </c>
      <c r="I259" s="2">
        <f>EXP(H259)</f>
        <v>49.698191571725324</v>
      </c>
      <c r="J259">
        <v>4.5565040752327803</v>
      </c>
      <c r="K259" s="2">
        <f>EXP(J259)</f>
        <v>95.249910581815612</v>
      </c>
      <c r="L259">
        <v>1049.10276901968</v>
      </c>
      <c r="M259" s="5">
        <f>SUM($G$2:G259)</f>
        <v>15228.999138328489</v>
      </c>
      <c r="N259">
        <v>1048.1540822202401</v>
      </c>
      <c r="O259" s="5">
        <f>SUM($I$2:I259)</f>
        <v>10894.878376600929</v>
      </c>
      <c r="P259">
        <v>1050.0454832631899</v>
      </c>
      <c r="Q259" s="5">
        <f>SUM($K$2:K259)</f>
        <v>21277.849027766038</v>
      </c>
      <c r="R259" s="7">
        <v>-0.101817744188899</v>
      </c>
      <c r="S259">
        <v>-0.41336934884124998</v>
      </c>
      <c r="T259">
        <v>0.23716618083778301</v>
      </c>
      <c r="U259">
        <v>0.29481786671863103</v>
      </c>
      <c r="V259">
        <v>-0.64789637679405099</v>
      </c>
      <c r="W259">
        <v>1.2435046661589699</v>
      </c>
    </row>
    <row r="260" spans="1:23" x14ac:dyDescent="0.25">
      <c r="A260">
        <v>259</v>
      </c>
      <c r="B260" s="7">
        <v>4.1431347263915299</v>
      </c>
      <c r="C260" s="10">
        <f>EXP(B260)</f>
        <v>62.999999999999822</v>
      </c>
      <c r="D260">
        <v>1053.5407216127901</v>
      </c>
      <c r="E260" s="4">
        <f>SUM($C$2:C260)</f>
        <v>15495.000000000004</v>
      </c>
      <c r="F260" s="7">
        <v>4.3096565757142402</v>
      </c>
      <c r="G260" s="10">
        <f>EXP(F260)</f>
        <v>74.414928657861594</v>
      </c>
      <c r="H260">
        <v>3.9725582350612498</v>
      </c>
      <c r="I260" s="2">
        <f>EXP(H260)</f>
        <v>53.120251252514151</v>
      </c>
      <c r="J260">
        <v>4.6359487140663704</v>
      </c>
      <c r="K260" s="2">
        <f>EXP(J260)</f>
        <v>103.12570841049673</v>
      </c>
      <c r="L260">
        <v>1053.41242559539</v>
      </c>
      <c r="M260" s="5">
        <f>SUM($G$2:G260)</f>
        <v>15303.41406698635</v>
      </c>
      <c r="N260">
        <v>1052.41985970051</v>
      </c>
      <c r="O260" s="5">
        <f>SUM($I$2:I260)</f>
        <v>10947.998627853443</v>
      </c>
      <c r="P260">
        <v>1054.42231461507</v>
      </c>
      <c r="Q260" s="5">
        <f>SUM($K$2:K260)</f>
        <v>21380.974736176537</v>
      </c>
      <c r="R260" s="7">
        <v>-0.166521849322706</v>
      </c>
      <c r="S260">
        <v>-0.49281398767483697</v>
      </c>
      <c r="T260">
        <v>0.170576491330278</v>
      </c>
      <c r="U260">
        <v>0.128296017395996</v>
      </c>
      <c r="V260">
        <v>-0.88159300228858195</v>
      </c>
      <c r="W260">
        <v>1.1208619122794501</v>
      </c>
    </row>
    <row r="261" spans="1:23" x14ac:dyDescent="0.25">
      <c r="A261">
        <v>260</v>
      </c>
      <c r="B261" s="7">
        <v>4.5849674786705696</v>
      </c>
      <c r="C261" s="10">
        <f>EXP(B261)</f>
        <v>97.999999999999773</v>
      </c>
      <c r="D261">
        <v>1058.1256890914599</v>
      </c>
      <c r="E261" s="4">
        <f>SUM($C$2:C261)</f>
        <v>15593.000000000004</v>
      </c>
      <c r="F261" s="7">
        <v>4.3087828879182801</v>
      </c>
      <c r="G261" s="10">
        <f>EXP(F261)</f>
        <v>74.349941636173739</v>
      </c>
      <c r="H261">
        <v>3.98913286158743</v>
      </c>
      <c r="I261" s="2">
        <f>EXP(H261)</f>
        <v>54.008036609219666</v>
      </c>
      <c r="J261">
        <v>4.6527841814763402</v>
      </c>
      <c r="K261" s="2">
        <f>EXP(J261)</f>
        <v>104.87657488708049</v>
      </c>
      <c r="L261">
        <v>1057.72120848331</v>
      </c>
      <c r="M261" s="5">
        <f>SUM($G$2:G261)</f>
        <v>15377.764008622524</v>
      </c>
      <c r="N261">
        <v>1056.6052596664499</v>
      </c>
      <c r="O261" s="5">
        <f>SUM($I$2:I261)</f>
        <v>11002.006664462662</v>
      </c>
      <c r="P261">
        <v>1058.8430221528799</v>
      </c>
      <c r="Q261" s="5">
        <f>SUM($K$2:K261)</f>
        <v>21485.851311063616</v>
      </c>
      <c r="R261" s="7">
        <v>0.27618459075229601</v>
      </c>
      <c r="S261">
        <v>-6.7816702805764406E-2</v>
      </c>
      <c r="T261">
        <v>0.59583461708313801</v>
      </c>
      <c r="U261">
        <v>0.40448060814833298</v>
      </c>
      <c r="V261">
        <v>-0.71733306142118602</v>
      </c>
      <c r="W261">
        <v>1.5204294250036099</v>
      </c>
    </row>
    <row r="262" spans="1:23" x14ac:dyDescent="0.25">
      <c r="A262">
        <v>261</v>
      </c>
      <c r="B262" s="7">
        <v>4.5217885770490396</v>
      </c>
      <c r="C262" s="10">
        <f>EXP(B262)</f>
        <v>91.999999999999929</v>
      </c>
      <c r="D262">
        <v>1062.64747766851</v>
      </c>
      <c r="E262" s="4">
        <f>SUM($C$2:C262)</f>
        <v>15685.000000000004</v>
      </c>
      <c r="F262" s="7">
        <v>3.9481272601207098</v>
      </c>
      <c r="G262" s="10">
        <f>EXP(F262)</f>
        <v>51.838196418070865</v>
      </c>
      <c r="H262">
        <v>3.559937607413</v>
      </c>
      <c r="I262" s="2">
        <f>EXP(H262)</f>
        <v>35.161003290710376</v>
      </c>
      <c r="J262">
        <v>4.2850033066509399</v>
      </c>
      <c r="K262" s="2">
        <f>EXP(J262)</f>
        <v>72.60278679143066</v>
      </c>
      <c r="L262">
        <v>1061.6693357434301</v>
      </c>
      <c r="M262" s="5">
        <f>SUM($G$2:G262)</f>
        <v>15429.602205040595</v>
      </c>
      <c r="N262">
        <v>1060.51588478244</v>
      </c>
      <c r="O262" s="5">
        <f>SUM($I$2:I262)</f>
        <v>11037.167667753372</v>
      </c>
      <c r="P262">
        <v>1062.79188902547</v>
      </c>
      <c r="Q262" s="5">
        <f>SUM($K$2:K262)</f>
        <v>21558.454097855047</v>
      </c>
      <c r="R262" s="7">
        <v>0.573661316928334</v>
      </c>
      <c r="S262">
        <v>0.23678527039809699</v>
      </c>
      <c r="T262">
        <v>0.961850969636043</v>
      </c>
      <c r="U262">
        <v>0.97814192507666997</v>
      </c>
      <c r="V262">
        <v>-0.14441135696711199</v>
      </c>
      <c r="W262">
        <v>2.1315928860624398</v>
      </c>
    </row>
    <row r="263" spans="1:23" ht="15.75" thickBot="1" x14ac:dyDescent="0.3">
      <c r="A263">
        <v>262</v>
      </c>
      <c r="B263" s="8">
        <v>4.39444915467244</v>
      </c>
      <c r="C263" s="11">
        <f>EXP(B263)</f>
        <v>81.000000000000099</v>
      </c>
      <c r="D263">
        <v>1067.0419268231799</v>
      </c>
      <c r="E263" s="4">
        <f>SUM($C$2:C263)</f>
        <v>15766.000000000004</v>
      </c>
      <c r="F263" s="8">
        <v>3.8911361509956102</v>
      </c>
      <c r="G263" s="11">
        <f>EXP(F263)</f>
        <v>48.966488256152751</v>
      </c>
      <c r="H263">
        <v>3.5045588499516298</v>
      </c>
      <c r="I263" s="2">
        <f>EXP(H263)</f>
        <v>33.266764979869158</v>
      </c>
      <c r="J263">
        <v>4.2537478061674801</v>
      </c>
      <c r="K263" s="2">
        <f>EXP(J263)</f>
        <v>70.368646811212344</v>
      </c>
      <c r="L263">
        <v>1065.5604718944201</v>
      </c>
      <c r="M263" s="5">
        <f>SUM($G$2:G263)</f>
        <v>15478.568693296747</v>
      </c>
      <c r="N263">
        <v>1064.32479012764</v>
      </c>
      <c r="O263" s="5">
        <f>SUM($I$2:I263)</f>
        <v>11070.434432733242</v>
      </c>
      <c r="P263">
        <v>1066.8141921322399</v>
      </c>
      <c r="Q263" s="5">
        <f>SUM($K$2:K263)</f>
        <v>21628.82274466626</v>
      </c>
      <c r="R263" s="8">
        <v>0.50331300367682896</v>
      </c>
      <c r="S263">
        <v>0.140701348504956</v>
      </c>
      <c r="T263">
        <v>0.88989030472080799</v>
      </c>
      <c r="U263">
        <v>1.48145492875346</v>
      </c>
      <c r="V263">
        <v>0.22773469093749599</v>
      </c>
      <c r="W263">
        <v>2.71713669553696</v>
      </c>
    </row>
    <row r="265" spans="1:23" x14ac:dyDescent="0.25">
      <c r="F265" s="13" t="s">
        <v>24</v>
      </c>
      <c r="J265" s="13" t="s">
        <v>42</v>
      </c>
      <c r="K265" s="14" t="s">
        <v>14</v>
      </c>
      <c r="Q265" s="12" t="s">
        <v>35</v>
      </c>
      <c r="R265" s="13">
        <f>AVERAGE(R254:R263)</f>
        <v>0.1481454928753502</v>
      </c>
    </row>
    <row r="266" spans="1:23" x14ac:dyDescent="0.25">
      <c r="E266" s="12" t="s">
        <v>38</v>
      </c>
      <c r="F266" s="1">
        <f>AVERAGE(B254:B263)</f>
        <v>4.3895893224822471</v>
      </c>
      <c r="H266" s="1">
        <f>AVERAGE(H254:H263)</f>
        <v>3.898279683553239</v>
      </c>
      <c r="I266" s="14" t="s">
        <v>25</v>
      </c>
      <c r="J266">
        <f>B254-F254</f>
        <v>0.14420050090133962</v>
      </c>
      <c r="K266" s="3">
        <f>C254-G254</f>
        <v>10.608581819092251</v>
      </c>
      <c r="Q266" s="12" t="s">
        <v>23</v>
      </c>
      <c r="R266" s="13">
        <f>SUM(R254:R263)</f>
        <v>1.4814549287535019</v>
      </c>
    </row>
    <row r="267" spans="1:23" x14ac:dyDescent="0.25">
      <c r="E267" s="12" t="s">
        <v>39</v>
      </c>
      <c r="F267" s="1">
        <f>AVERAGE(F254:F263)</f>
        <v>4.241443829606899</v>
      </c>
      <c r="I267" s="14" t="s">
        <v>26</v>
      </c>
      <c r="J267">
        <f t="shared" ref="J267:J274" si="16">B255-F255</f>
        <v>7.9193872164450063E-2</v>
      </c>
      <c r="K267" s="3">
        <f t="shared" ref="K267:K275" si="17">C255-G255</f>
        <v>6.2434147124651815</v>
      </c>
      <c r="Q267" s="12" t="s">
        <v>37</v>
      </c>
      <c r="R267" s="15">
        <f>AVERAGE(K266:K275)</f>
        <v>10.935513230522426</v>
      </c>
    </row>
    <row r="268" spans="1:23" x14ac:dyDescent="0.25">
      <c r="E268" s="12" t="s">
        <v>40</v>
      </c>
      <c r="F268" s="1">
        <f>SUM(B254:B263)</f>
        <v>43.895893224822473</v>
      </c>
      <c r="I268" s="14" t="s">
        <v>28</v>
      </c>
      <c r="J268">
        <f t="shared" si="16"/>
        <v>9.774564729543922E-2</v>
      </c>
      <c r="K268" s="3">
        <f t="shared" si="17"/>
        <v>8.2877207900238687</v>
      </c>
      <c r="Q268" s="12" t="s">
        <v>36</v>
      </c>
      <c r="R268" s="15">
        <f>SUM(K266:K275)</f>
        <v>109.35513230522426</v>
      </c>
    </row>
    <row r="269" spans="1:23" x14ac:dyDescent="0.25">
      <c r="E269" s="12" t="s">
        <v>41</v>
      </c>
      <c r="F269" s="1">
        <f>SUM(F254:F263)</f>
        <v>42.414438296068994</v>
      </c>
      <c r="I269" s="14" t="s">
        <v>29</v>
      </c>
      <c r="J269">
        <f t="shared" si="16"/>
        <v>7.4419215876470268E-2</v>
      </c>
      <c r="K269" s="3">
        <f t="shared" si="17"/>
        <v>6.4545784636422781</v>
      </c>
    </row>
    <row r="270" spans="1:23" x14ac:dyDescent="0.25">
      <c r="I270" s="14" t="s">
        <v>27</v>
      </c>
      <c r="J270">
        <f t="shared" si="16"/>
        <v>1.0763746699398169E-3</v>
      </c>
      <c r="K270" s="3">
        <f t="shared" si="17"/>
        <v>8.2836260161542441E-2</v>
      </c>
    </row>
    <row r="271" spans="1:23" x14ac:dyDescent="0.25">
      <c r="I271" s="14" t="s">
        <v>30</v>
      </c>
      <c r="J271">
        <f t="shared" si="16"/>
        <v>-0.10181774418890033</v>
      </c>
      <c r="K271" s="3">
        <f t="shared" si="17"/>
        <v>-6.7524447719015299</v>
      </c>
    </row>
    <row r="272" spans="1:23" x14ac:dyDescent="0.25">
      <c r="I272" s="14" t="s">
        <v>31</v>
      </c>
      <c r="J272">
        <f t="shared" si="16"/>
        <v>-0.1665218493227103</v>
      </c>
      <c r="K272" s="3">
        <f t="shared" si="17"/>
        <v>-11.414928657861772</v>
      </c>
    </row>
    <row r="273" spans="9:11" x14ac:dyDescent="0.25">
      <c r="I273" s="14" t="s">
        <v>32</v>
      </c>
      <c r="J273">
        <f t="shared" si="16"/>
        <v>0.27618459075228952</v>
      </c>
      <c r="K273" s="3">
        <f t="shared" si="17"/>
        <v>23.650058363826034</v>
      </c>
    </row>
    <row r="274" spans="9:11" x14ac:dyDescent="0.25">
      <c r="I274" s="14" t="s">
        <v>33</v>
      </c>
      <c r="J274">
        <f t="shared" si="16"/>
        <v>0.57366131692832978</v>
      </c>
      <c r="K274" s="3">
        <f t="shared" si="17"/>
        <v>40.161803581929064</v>
      </c>
    </row>
    <row r="275" spans="9:11" x14ac:dyDescent="0.25">
      <c r="I275" s="14" t="s">
        <v>34</v>
      </c>
      <c r="J275">
        <f>B263-F263</f>
        <v>0.50331300367682985</v>
      </c>
      <c r="K275" s="3">
        <f t="shared" si="17"/>
        <v>32.033511743847349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6"/>
  <sheetViews>
    <sheetView workbookViewId="0">
      <selection activeCell="B6" sqref="B6"/>
    </sheetView>
  </sheetViews>
  <sheetFormatPr baseColWidth="10" defaultRowHeight="15" x14ac:dyDescent="0.25"/>
  <sheetData>
    <row r="2" spans="1:2" x14ac:dyDescent="0.25">
      <c r="A2" t="s">
        <v>72</v>
      </c>
      <c r="B2" t="s">
        <v>73</v>
      </c>
    </row>
    <row r="3" spans="1:2" x14ac:dyDescent="0.25">
      <c r="A3" t="s">
        <v>74</v>
      </c>
      <c r="B3" t="s">
        <v>75</v>
      </c>
    </row>
    <row r="4" spans="1:2" x14ac:dyDescent="0.25">
      <c r="A4" t="s">
        <v>76</v>
      </c>
      <c r="B4" t="s">
        <v>77</v>
      </c>
    </row>
    <row r="5" spans="1:2" x14ac:dyDescent="0.25">
      <c r="A5" t="s">
        <v>78</v>
      </c>
      <c r="B5" t="s">
        <v>79</v>
      </c>
    </row>
    <row r="6" spans="1:2" x14ac:dyDescent="0.25">
      <c r="A6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workbookViewId="0">
      <selection activeCell="B39" sqref="B39"/>
    </sheetView>
  </sheetViews>
  <sheetFormatPr baseColWidth="10" defaultRowHeight="15" x14ac:dyDescent="0.25"/>
  <sheetData>
    <row r="1" spans="1:3" x14ac:dyDescent="0.25">
      <c r="A1" t="s">
        <v>53</v>
      </c>
      <c r="B1" t="s">
        <v>52</v>
      </c>
    </row>
    <row r="2" spans="1:3" x14ac:dyDescent="0.25">
      <c r="A2" t="s">
        <v>51</v>
      </c>
      <c r="B2" t="s">
        <v>50</v>
      </c>
    </row>
    <row r="3" spans="1:3" x14ac:dyDescent="0.25">
      <c r="A3" t="s">
        <v>49</v>
      </c>
      <c r="B3" t="s">
        <v>48</v>
      </c>
    </row>
    <row r="4" spans="1:3" x14ac:dyDescent="0.25">
      <c r="B4" t="s">
        <v>47</v>
      </c>
    </row>
    <row r="5" spans="1:3" x14ac:dyDescent="0.25">
      <c r="C5" t="s">
        <v>46</v>
      </c>
    </row>
    <row r="6" spans="1:3" x14ac:dyDescent="0.25">
      <c r="C6" t="s">
        <v>45</v>
      </c>
    </row>
    <row r="7" spans="1:3" x14ac:dyDescent="0.25">
      <c r="C7" t="s">
        <v>44</v>
      </c>
    </row>
    <row r="8" spans="1:3" x14ac:dyDescent="0.25">
      <c r="B8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7"/>
  <sheetViews>
    <sheetView workbookViewId="0">
      <selection activeCell="F11" sqref="F11"/>
    </sheetView>
  </sheetViews>
  <sheetFormatPr baseColWidth="10" defaultRowHeight="15" x14ac:dyDescent="0.25"/>
  <cols>
    <col min="1" max="1" width="37" bestFit="1" customWidth="1"/>
    <col min="2" max="2" width="9" bestFit="1" customWidth="1"/>
    <col min="3" max="3" width="9.85546875" customWidth="1"/>
    <col min="4" max="5" width="9" bestFit="1" customWidth="1"/>
  </cols>
  <sheetData>
    <row r="1" spans="1:6" x14ac:dyDescent="0.25">
      <c r="A1" t="s">
        <v>71</v>
      </c>
      <c r="B1" t="s">
        <v>70</v>
      </c>
      <c r="C1" t="s">
        <v>69</v>
      </c>
      <c r="D1" t="s">
        <v>68</v>
      </c>
      <c r="E1" t="s">
        <v>67</v>
      </c>
    </row>
    <row r="2" spans="1:6" x14ac:dyDescent="0.25">
      <c r="A2" t="s">
        <v>58</v>
      </c>
      <c r="B2">
        <v>1184.8499999999999</v>
      </c>
      <c r="C2">
        <v>1119.5229999999999</v>
      </c>
      <c r="D2">
        <v>525.01700000000005</v>
      </c>
      <c r="E2">
        <v>1853.787</v>
      </c>
    </row>
    <row r="3" spans="1:6" x14ac:dyDescent="0.25">
      <c r="A3" t="s">
        <v>56</v>
      </c>
      <c r="B3">
        <v>1203.585</v>
      </c>
      <c r="C3">
        <v>1153.204</v>
      </c>
      <c r="D3">
        <v>543.24879999999996</v>
      </c>
      <c r="E3">
        <v>1890.029</v>
      </c>
    </row>
    <row r="4" spans="1:6" x14ac:dyDescent="0.25">
      <c r="A4" t="s">
        <v>60</v>
      </c>
      <c r="B4">
        <v>1176.665</v>
      </c>
      <c r="C4">
        <v>1113.1310000000001</v>
      </c>
      <c r="D4">
        <v>523.11969999999997</v>
      </c>
      <c r="E4">
        <v>1839.5719999999999</v>
      </c>
    </row>
    <row r="5" spans="1:6" x14ac:dyDescent="0.25">
      <c r="A5" t="s">
        <v>59</v>
      </c>
      <c r="B5">
        <v>1176.665</v>
      </c>
      <c r="C5">
        <v>1113.1310000000001</v>
      </c>
      <c r="D5">
        <v>523.11969999999997</v>
      </c>
      <c r="E5">
        <v>1839.5719999999999</v>
      </c>
    </row>
    <row r="6" spans="1:6" x14ac:dyDescent="0.25">
      <c r="A6" t="s">
        <v>55</v>
      </c>
      <c r="B6">
        <v>1248.807</v>
      </c>
      <c r="C6">
        <v>1191.8510000000001</v>
      </c>
      <c r="D6">
        <v>598.56330000000003</v>
      </c>
      <c r="E6">
        <v>1929.3689999999999</v>
      </c>
    </row>
    <row r="7" spans="1:6" x14ac:dyDescent="0.25">
      <c r="A7" t="s">
        <v>62</v>
      </c>
      <c r="B7">
        <v>1160.6759999999999</v>
      </c>
      <c r="C7">
        <v>1109.7619999999999</v>
      </c>
      <c r="D7">
        <v>534.38300000000004</v>
      </c>
      <c r="E7">
        <v>1791.7619999999999</v>
      </c>
    </row>
    <row r="8" spans="1:6" x14ac:dyDescent="0.25">
      <c r="A8" t="s">
        <v>63</v>
      </c>
      <c r="B8">
        <v>1145.989</v>
      </c>
      <c r="C8">
        <v>1097.4580000000001</v>
      </c>
      <c r="D8">
        <v>526.55619999999999</v>
      </c>
      <c r="E8">
        <v>1776.2260000000001</v>
      </c>
    </row>
    <row r="9" spans="1:6" x14ac:dyDescent="0.25">
      <c r="A9" t="s">
        <v>65</v>
      </c>
      <c r="B9">
        <v>1143.68</v>
      </c>
      <c r="C9">
        <v>1092.297</v>
      </c>
      <c r="D9">
        <v>523.52819999999997</v>
      </c>
      <c r="E9">
        <v>1769.979</v>
      </c>
    </row>
    <row r="10" spans="1:6" x14ac:dyDescent="0.25">
      <c r="A10" t="s">
        <v>64</v>
      </c>
      <c r="B10">
        <v>1143.68</v>
      </c>
      <c r="C10">
        <v>1092.297</v>
      </c>
      <c r="D10">
        <v>523.52819999999997</v>
      </c>
      <c r="E10">
        <v>1769.979</v>
      </c>
    </row>
    <row r="11" spans="1:6" x14ac:dyDescent="0.25">
      <c r="A11" t="s">
        <v>54</v>
      </c>
      <c r="B11">
        <v>1247.903</v>
      </c>
      <c r="C11">
        <v>1203.54</v>
      </c>
      <c r="D11">
        <v>629.26400000000001</v>
      </c>
      <c r="E11">
        <v>1904.8710000000001</v>
      </c>
    </row>
    <row r="12" spans="1:6" x14ac:dyDescent="0.25">
      <c r="A12" t="s">
        <v>61</v>
      </c>
      <c r="B12">
        <v>1160.6759999999999</v>
      </c>
      <c r="C12">
        <v>1109.7619999999999</v>
      </c>
      <c r="D12">
        <v>534.38300000000004</v>
      </c>
      <c r="E12">
        <v>1791.7619999999999</v>
      </c>
    </row>
    <row r="13" spans="1:6" x14ac:dyDescent="0.25">
      <c r="A13" t="s">
        <v>57</v>
      </c>
      <c r="B13">
        <v>1184.8499999999999</v>
      </c>
      <c r="C13">
        <v>1119.5229999999999</v>
      </c>
      <c r="D13">
        <v>525.01700000000005</v>
      </c>
      <c r="E13">
        <v>1853.787</v>
      </c>
    </row>
    <row r="15" spans="1:6" x14ac:dyDescent="0.25">
      <c r="A15" t="s">
        <v>71</v>
      </c>
      <c r="B15" t="s">
        <v>70</v>
      </c>
      <c r="C15" t="s">
        <v>69</v>
      </c>
      <c r="D15" t="s">
        <v>68</v>
      </c>
      <c r="E15" t="s">
        <v>67</v>
      </c>
      <c r="F15" t="s">
        <v>66</v>
      </c>
    </row>
    <row r="16" spans="1:6" x14ac:dyDescent="0.25">
      <c r="A16" t="s">
        <v>65</v>
      </c>
      <c r="B16">
        <v>-1.04226062</v>
      </c>
      <c r="C16">
        <v>-0.91696840000000002</v>
      </c>
      <c r="D16">
        <v>-0.54826282000000004</v>
      </c>
      <c r="E16">
        <v>-1.1693289899999999</v>
      </c>
      <c r="F16" s="16">
        <f t="shared" ref="F16:F27" si="0">AVERAGE(B16:E16)</f>
        <v>-0.91920520750000001</v>
      </c>
    </row>
    <row r="17" spans="1:6" x14ac:dyDescent="0.25">
      <c r="A17" t="s">
        <v>64</v>
      </c>
      <c r="B17">
        <v>-1.04226062</v>
      </c>
      <c r="C17">
        <v>-0.91696840000000002</v>
      </c>
      <c r="D17">
        <v>-0.54826282000000004</v>
      </c>
      <c r="E17">
        <v>-1.1693289899999999</v>
      </c>
      <c r="F17" s="16">
        <f t="shared" si="0"/>
        <v>-0.91920520750000001</v>
      </c>
    </row>
    <row r="18" spans="1:6" x14ac:dyDescent="0.25">
      <c r="A18" t="s">
        <v>63</v>
      </c>
      <c r="B18">
        <v>-0.97863080999999996</v>
      </c>
      <c r="C18">
        <v>-0.77774109999999996</v>
      </c>
      <c r="D18">
        <v>-0.46065231000000001</v>
      </c>
      <c r="E18">
        <v>-1.0556343800000001</v>
      </c>
      <c r="F18" s="16">
        <f t="shared" si="0"/>
        <v>-0.81816464999999994</v>
      </c>
    </row>
    <row r="19" spans="1:6" x14ac:dyDescent="0.25">
      <c r="A19" t="s">
        <v>62</v>
      </c>
      <c r="B19">
        <v>-0.57390370999999996</v>
      </c>
      <c r="C19">
        <v>-0.44584509999999999</v>
      </c>
      <c r="D19">
        <v>-0.23419687</v>
      </c>
      <c r="E19">
        <v>-0.77285665000000003</v>
      </c>
      <c r="F19" s="16">
        <f t="shared" si="0"/>
        <v>-0.50670058249999994</v>
      </c>
    </row>
    <row r="20" spans="1:6" x14ac:dyDescent="0.25">
      <c r="A20" t="s">
        <v>61</v>
      </c>
      <c r="B20">
        <v>-0.57390370999999996</v>
      </c>
      <c r="C20">
        <v>-0.44584509999999999</v>
      </c>
      <c r="D20">
        <v>-0.23419687</v>
      </c>
      <c r="E20">
        <v>-0.77285665000000003</v>
      </c>
      <c r="F20" s="16">
        <f t="shared" si="0"/>
        <v>-0.50670058249999994</v>
      </c>
    </row>
    <row r="21" spans="1:6" x14ac:dyDescent="0.25">
      <c r="A21" t="s">
        <v>60</v>
      </c>
      <c r="B21">
        <v>-0.13329242999999999</v>
      </c>
      <c r="C21">
        <v>-0.35496329999999998</v>
      </c>
      <c r="D21">
        <v>-0.56008239999999998</v>
      </c>
      <c r="E21">
        <v>9.7322809999999996E-2</v>
      </c>
      <c r="F21" s="16">
        <f t="shared" si="0"/>
        <v>-0.23775382999999997</v>
      </c>
    </row>
    <row r="22" spans="1:6" x14ac:dyDescent="0.25">
      <c r="A22" t="s">
        <v>59</v>
      </c>
      <c r="B22">
        <v>-0.13329242999999999</v>
      </c>
      <c r="C22">
        <v>-0.35496329999999998</v>
      </c>
      <c r="D22">
        <v>-0.56008239999999998</v>
      </c>
      <c r="E22">
        <v>9.7322809999999996E-2</v>
      </c>
      <c r="F22" s="16">
        <f t="shared" si="0"/>
        <v>-0.23775382999999997</v>
      </c>
    </row>
    <row r="23" spans="1:6" x14ac:dyDescent="0.25">
      <c r="A23" t="s">
        <v>58</v>
      </c>
      <c r="B23">
        <v>9.2256119999999997E-2</v>
      </c>
      <c r="C23">
        <v>-0.1825541</v>
      </c>
      <c r="D23">
        <v>-0.50518552999999999</v>
      </c>
      <c r="E23">
        <v>0.35605442999999998</v>
      </c>
      <c r="F23" s="16">
        <f t="shared" si="0"/>
        <v>-5.9857270000000004E-2</v>
      </c>
    </row>
    <row r="24" spans="1:6" x14ac:dyDescent="0.25">
      <c r="A24" t="s">
        <v>57</v>
      </c>
      <c r="B24">
        <v>9.2256119999999997E-2</v>
      </c>
      <c r="C24">
        <v>-0.1825541</v>
      </c>
      <c r="D24">
        <v>-0.50518552999999999</v>
      </c>
      <c r="E24">
        <v>0.35605442999999998</v>
      </c>
      <c r="F24" s="16">
        <f t="shared" si="0"/>
        <v>-5.9857270000000004E-2</v>
      </c>
    </row>
    <row r="25" spans="1:6" x14ac:dyDescent="0.25">
      <c r="A25" t="s">
        <v>56</v>
      </c>
      <c r="B25">
        <v>0.60853670000000004</v>
      </c>
      <c r="C25">
        <v>0.72601570000000004</v>
      </c>
      <c r="D25">
        <v>2.2321250000000001E-2</v>
      </c>
      <c r="E25">
        <v>1.0156978000000001</v>
      </c>
      <c r="F25" s="16">
        <f t="shared" si="0"/>
        <v>0.59314286250000015</v>
      </c>
    </row>
    <row r="26" spans="1:6" x14ac:dyDescent="0.25">
      <c r="A26" t="s">
        <v>55</v>
      </c>
      <c r="B26">
        <v>1.8547010500000001</v>
      </c>
      <c r="C26">
        <v>1.7685417000000001</v>
      </c>
      <c r="D26">
        <v>1.6227554500000001</v>
      </c>
      <c r="E26">
        <v>1.73172448</v>
      </c>
      <c r="F26" s="16">
        <f t="shared" si="0"/>
        <v>1.7444306700000003</v>
      </c>
    </row>
    <row r="27" spans="1:6" x14ac:dyDescent="0.25">
      <c r="A27" t="s">
        <v>54</v>
      </c>
      <c r="B27">
        <v>1.82979435</v>
      </c>
      <c r="C27">
        <v>2.0838456000000001</v>
      </c>
      <c r="D27">
        <v>2.51103085</v>
      </c>
      <c r="E27">
        <v>1.28582891</v>
      </c>
      <c r="F27" s="16">
        <f t="shared" si="0"/>
        <v>1.9276249275000001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52F0-764F-4E4E-96BB-BE21BF6BD4E5}">
  <dimension ref="A1:R283"/>
  <sheetViews>
    <sheetView topLeftCell="A246" workbookViewId="0">
      <selection activeCell="G265" sqref="G265"/>
    </sheetView>
  </sheetViews>
  <sheetFormatPr baseColWidth="10" defaultColWidth="9.140625" defaultRowHeight="15" x14ac:dyDescent="0.25"/>
  <cols>
    <col min="1" max="1" width="12" bestFit="1" customWidth="1"/>
    <col min="2" max="2" width="12" customWidth="1"/>
    <col min="3" max="3" width="15.5703125" customWidth="1"/>
    <col min="4" max="4" width="12.5703125" customWidth="1"/>
    <col min="5" max="5" width="12" customWidth="1"/>
    <col min="6" max="7" width="18.28515625" customWidth="1"/>
    <col min="8" max="9" width="18.42578125" customWidth="1"/>
    <col min="10" max="10" width="12" bestFit="1" customWidth="1"/>
    <col min="11" max="11" width="17.28515625" customWidth="1"/>
    <col min="12" max="12" width="17.42578125" customWidth="1"/>
    <col min="13" max="13" width="13.7109375" customWidth="1"/>
    <col min="14" max="14" width="19.42578125" customWidth="1"/>
    <col min="15" max="15" width="19.5703125" customWidth="1"/>
    <col min="16" max="16" width="12.7109375" bestFit="1" customWidth="1"/>
    <col min="17" max="17" width="18.42578125" customWidth="1"/>
    <col min="18" max="18" width="18.5703125" customWidth="1"/>
  </cols>
  <sheetData>
    <row r="1" spans="1:18" s="17" customFormat="1" x14ac:dyDescent="0.25">
      <c r="A1" s="17" t="s">
        <v>0</v>
      </c>
      <c r="B1" s="17" t="s">
        <v>83</v>
      </c>
      <c r="C1" s="17" t="s">
        <v>1</v>
      </c>
      <c r="D1" s="17" t="s">
        <v>2</v>
      </c>
      <c r="E1" s="17" t="s">
        <v>95</v>
      </c>
      <c r="F1" s="17" t="s">
        <v>3</v>
      </c>
      <c r="G1" s="17" t="s">
        <v>94</v>
      </c>
      <c r="H1" s="17" t="s">
        <v>4</v>
      </c>
      <c r="I1" s="17" t="s">
        <v>93</v>
      </c>
      <c r="J1" s="17" t="s">
        <v>5</v>
      </c>
      <c r="K1" s="17" t="s">
        <v>6</v>
      </c>
      <c r="L1" s="17" t="s">
        <v>7</v>
      </c>
      <c r="M1" s="17" t="s">
        <v>8</v>
      </c>
      <c r="N1" s="17" t="s">
        <v>9</v>
      </c>
      <c r="O1" s="17" t="s">
        <v>10</v>
      </c>
      <c r="P1" s="17" t="s">
        <v>11</v>
      </c>
      <c r="Q1" s="17" t="s">
        <v>12</v>
      </c>
      <c r="R1" s="17" t="s">
        <v>13</v>
      </c>
    </row>
    <row r="2" spans="1:18" x14ac:dyDescent="0.25">
      <c r="A2">
        <v>6.3935907539506314</v>
      </c>
      <c r="C2">
        <v>6.3935907539506314</v>
      </c>
      <c r="D2">
        <v>6.459597000111363</v>
      </c>
      <c r="F2">
        <v>6.3280236790374111</v>
      </c>
      <c r="H2">
        <v>6.5917459028034422</v>
      </c>
      <c r="J2">
        <v>6.3935907539506314</v>
      </c>
      <c r="K2">
        <v>6.3935907539506314</v>
      </c>
      <c r="L2">
        <v>6.3935907539506314</v>
      </c>
      <c r="M2">
        <v>-6.6006246160731585E-2</v>
      </c>
      <c r="N2">
        <v>-0.1981551488528108</v>
      </c>
      <c r="O2">
        <v>6.5567074913220225E-2</v>
      </c>
      <c r="P2">
        <v>0</v>
      </c>
      <c r="Q2">
        <v>0</v>
      </c>
      <c r="R2">
        <v>0</v>
      </c>
    </row>
    <row r="3" spans="1:18" x14ac:dyDescent="0.25">
      <c r="A3">
        <v>6.9707300781435251</v>
      </c>
      <c r="C3">
        <v>13.36432083209416</v>
      </c>
      <c r="D3">
        <v>6.9031544898973554</v>
      </c>
      <c r="F3">
        <v>6.7675411613416454</v>
      </c>
      <c r="H3">
        <v>7.0391842700359524</v>
      </c>
      <c r="J3">
        <v>13.36432083209416</v>
      </c>
      <c r="K3">
        <v>13.36432083209416</v>
      </c>
      <c r="L3">
        <v>13.36432083209416</v>
      </c>
      <c r="M3">
        <v>6.7575588246170604E-2</v>
      </c>
      <c r="N3">
        <v>-6.8454191892426408E-2</v>
      </c>
      <c r="O3">
        <v>0.20318891680188059</v>
      </c>
      <c r="P3">
        <v>0</v>
      </c>
      <c r="Q3">
        <v>0</v>
      </c>
      <c r="R3">
        <v>0</v>
      </c>
    </row>
    <row r="4" spans="1:18" x14ac:dyDescent="0.25">
      <c r="A4">
        <v>6.8966943316227134</v>
      </c>
      <c r="C4">
        <v>20.26101516371687</v>
      </c>
      <c r="D4">
        <v>6.9061036547568184</v>
      </c>
      <c r="F4">
        <v>6.7794553894786418</v>
      </c>
      <c r="H4">
        <v>7.034030327044464</v>
      </c>
      <c r="J4">
        <v>20.26101516371687</v>
      </c>
      <c r="K4">
        <v>20.26101516371687</v>
      </c>
      <c r="L4">
        <v>20.26101516371687</v>
      </c>
      <c r="M4">
        <v>-9.409323134105918E-3</v>
      </c>
      <c r="N4">
        <v>-0.13733599542175151</v>
      </c>
      <c r="O4">
        <v>0.1172389421440707</v>
      </c>
      <c r="P4">
        <v>0</v>
      </c>
      <c r="Q4">
        <v>0</v>
      </c>
      <c r="R4">
        <v>0</v>
      </c>
    </row>
    <row r="5" spans="1:18" x14ac:dyDescent="0.25">
      <c r="A5">
        <v>6.9255951971104679</v>
      </c>
      <c r="C5">
        <v>27.186610360827341</v>
      </c>
      <c r="D5">
        <v>6.9119518974399412</v>
      </c>
      <c r="F5">
        <v>6.783290371652873</v>
      </c>
      <c r="H5">
        <v>7.0493358730420033</v>
      </c>
      <c r="J5">
        <v>27.186610360827341</v>
      </c>
      <c r="K5">
        <v>27.186610360827341</v>
      </c>
      <c r="L5">
        <v>27.186610360827341</v>
      </c>
      <c r="M5">
        <v>1.3643299670526691E-2</v>
      </c>
      <c r="N5">
        <v>-0.1237406759315354</v>
      </c>
      <c r="O5">
        <v>0.1423048254575949</v>
      </c>
      <c r="P5">
        <v>0</v>
      </c>
      <c r="Q5">
        <v>0</v>
      </c>
      <c r="R5">
        <v>0</v>
      </c>
    </row>
    <row r="6" spans="1:18" x14ac:dyDescent="0.25">
      <c r="A6">
        <v>6.9939329752231894</v>
      </c>
      <c r="C6">
        <v>34.180543336050533</v>
      </c>
      <c r="D6">
        <v>6.9684608054773571</v>
      </c>
      <c r="F6">
        <v>6.8371447766307414</v>
      </c>
      <c r="H6">
        <v>7.0979266560682754</v>
      </c>
      <c r="J6">
        <v>34.180543336050533</v>
      </c>
      <c r="K6">
        <v>34.180543336050533</v>
      </c>
      <c r="L6">
        <v>34.180543336050533</v>
      </c>
      <c r="M6">
        <v>2.5472169745832218E-2</v>
      </c>
      <c r="N6">
        <v>-0.1039936808450861</v>
      </c>
      <c r="O6">
        <v>0.156788198592448</v>
      </c>
      <c r="P6">
        <v>0</v>
      </c>
      <c r="Q6">
        <v>0</v>
      </c>
      <c r="R6">
        <v>0</v>
      </c>
    </row>
    <row r="7" spans="1:18" x14ac:dyDescent="0.25">
      <c r="A7">
        <v>6.8906091201471664</v>
      </c>
      <c r="C7">
        <v>41.071152456197687</v>
      </c>
      <c r="D7">
        <v>6.9010876782783299</v>
      </c>
      <c r="F7">
        <v>6.7697598639399503</v>
      </c>
      <c r="H7">
        <v>7.0192847407001899</v>
      </c>
      <c r="J7">
        <v>41.071152456197687</v>
      </c>
      <c r="K7">
        <v>41.071152456197687</v>
      </c>
      <c r="L7">
        <v>41.071152456197687</v>
      </c>
      <c r="M7">
        <v>-1.0478558131163501E-2</v>
      </c>
      <c r="N7">
        <v>-0.12867562055302351</v>
      </c>
      <c r="O7">
        <v>0.12084925620721609</v>
      </c>
      <c r="P7">
        <v>0</v>
      </c>
      <c r="Q7">
        <v>0</v>
      </c>
      <c r="R7">
        <v>0</v>
      </c>
    </row>
    <row r="8" spans="1:18" x14ac:dyDescent="0.25">
      <c r="A8">
        <v>6.8123450941774788</v>
      </c>
      <c r="C8">
        <v>47.883497550375168</v>
      </c>
      <c r="D8">
        <v>6.8158228431746544</v>
      </c>
      <c r="F8">
        <v>6.6783588251709123</v>
      </c>
      <c r="H8">
        <v>6.9456048019131442</v>
      </c>
      <c r="J8">
        <v>47.883497550375168</v>
      </c>
      <c r="K8">
        <v>47.883497550375168</v>
      </c>
      <c r="L8">
        <v>47.883497550375168</v>
      </c>
      <c r="M8">
        <v>-3.4777489971755671E-3</v>
      </c>
      <c r="N8">
        <v>-0.13325970773566539</v>
      </c>
      <c r="O8">
        <v>0.13398626900656649</v>
      </c>
      <c r="P8">
        <v>0</v>
      </c>
      <c r="Q8">
        <v>0</v>
      </c>
      <c r="R8">
        <v>0</v>
      </c>
    </row>
    <row r="9" spans="1:18" x14ac:dyDescent="0.25">
      <c r="A9">
        <v>6.7889717429921701</v>
      </c>
      <c r="C9">
        <v>54.672469293367342</v>
      </c>
      <c r="D9">
        <v>6.8076184244485241</v>
      </c>
      <c r="F9">
        <v>6.6740340975405754</v>
      </c>
      <c r="H9">
        <v>6.9482723240054352</v>
      </c>
      <c r="J9">
        <v>54.672469293367342</v>
      </c>
      <c r="K9">
        <v>54.672469293367342</v>
      </c>
      <c r="L9">
        <v>54.672469293367342</v>
      </c>
      <c r="M9">
        <v>-1.8646681456353949E-2</v>
      </c>
      <c r="N9">
        <v>-0.15930058101326511</v>
      </c>
      <c r="O9">
        <v>0.1149376454515947</v>
      </c>
      <c r="P9">
        <v>0</v>
      </c>
      <c r="Q9">
        <v>0</v>
      </c>
      <c r="R9">
        <v>0</v>
      </c>
    </row>
    <row r="10" spans="1:18" x14ac:dyDescent="0.25">
      <c r="A10">
        <v>7.014814351275545</v>
      </c>
      <c r="C10">
        <v>61.687283644642889</v>
      </c>
      <c r="D10">
        <v>6.9838779122481487</v>
      </c>
      <c r="F10">
        <v>6.8488386860731971</v>
      </c>
      <c r="H10">
        <v>7.1289069502471678</v>
      </c>
      <c r="J10">
        <v>61.687283644642889</v>
      </c>
      <c r="K10">
        <v>61.687283644642889</v>
      </c>
      <c r="L10">
        <v>61.687283644642889</v>
      </c>
      <c r="M10">
        <v>3.093643902739629E-2</v>
      </c>
      <c r="N10">
        <v>-0.1140925989716228</v>
      </c>
      <c r="O10">
        <v>0.16597566520234791</v>
      </c>
      <c r="P10">
        <v>0</v>
      </c>
      <c r="Q10">
        <v>0</v>
      </c>
      <c r="R10">
        <v>0</v>
      </c>
    </row>
    <row r="11" spans="1:18" x14ac:dyDescent="0.25">
      <c r="A11">
        <v>6.8721281013389861</v>
      </c>
      <c r="C11">
        <v>68.559411745981876</v>
      </c>
      <c r="D11">
        <v>6.9005691364099579</v>
      </c>
      <c r="F11">
        <v>6.7611601992078256</v>
      </c>
      <c r="H11">
        <v>7.0233842024910729</v>
      </c>
      <c r="J11">
        <v>68.559411745981876</v>
      </c>
      <c r="K11">
        <v>68.559411745981876</v>
      </c>
      <c r="L11">
        <v>68.559411745981876</v>
      </c>
      <c r="M11">
        <v>-2.8441035070971839E-2</v>
      </c>
      <c r="N11">
        <v>-0.15125610115208679</v>
      </c>
      <c r="O11">
        <v>0.11096790213116051</v>
      </c>
      <c r="P11">
        <v>0</v>
      </c>
      <c r="Q11">
        <v>0</v>
      </c>
      <c r="R11">
        <v>0</v>
      </c>
    </row>
    <row r="12" spans="1:18" x14ac:dyDescent="0.25">
      <c r="A12">
        <v>6.9574973708769514</v>
      </c>
      <c r="C12">
        <v>75.516909116858827</v>
      </c>
      <c r="D12">
        <v>6.966051457222739</v>
      </c>
      <c r="F12">
        <v>6.8419210039496052</v>
      </c>
      <c r="H12">
        <v>7.0931888635495026</v>
      </c>
      <c r="J12">
        <v>75.516909116858827</v>
      </c>
      <c r="K12">
        <v>75.516909116858827</v>
      </c>
      <c r="L12">
        <v>75.516909116858827</v>
      </c>
      <c r="M12">
        <v>-8.5540863457875815E-3</v>
      </c>
      <c r="N12">
        <v>-0.13569149267255121</v>
      </c>
      <c r="O12">
        <v>0.1155763669273462</v>
      </c>
      <c r="P12">
        <v>0</v>
      </c>
      <c r="Q12">
        <v>0</v>
      </c>
      <c r="R12">
        <v>0</v>
      </c>
    </row>
    <row r="13" spans="1:18" x14ac:dyDescent="0.25">
      <c r="A13">
        <v>7.0308574761161209</v>
      </c>
      <c r="C13">
        <v>82.547766592974938</v>
      </c>
      <c r="D13">
        <v>6.9971639538187986</v>
      </c>
      <c r="F13">
        <v>6.8780616794841078</v>
      </c>
      <c r="H13">
        <v>7.1448842634170653</v>
      </c>
      <c r="J13">
        <v>82.547766592974938</v>
      </c>
      <c r="K13">
        <v>82.547766592974938</v>
      </c>
      <c r="L13">
        <v>82.547766592974938</v>
      </c>
      <c r="M13">
        <v>3.3693522297322247E-2</v>
      </c>
      <c r="N13">
        <v>-0.1140267873009444</v>
      </c>
      <c r="O13">
        <v>0.15279579663201301</v>
      </c>
      <c r="P13">
        <v>0</v>
      </c>
      <c r="Q13">
        <v>0</v>
      </c>
      <c r="R13">
        <v>0</v>
      </c>
    </row>
    <row r="14" spans="1:18" x14ac:dyDescent="0.25">
      <c r="A14">
        <v>6.9037472575845982</v>
      </c>
      <c r="C14">
        <v>89.451513850559536</v>
      </c>
      <c r="D14">
        <v>6.9124844638999914</v>
      </c>
      <c r="F14">
        <v>6.785026966065133</v>
      </c>
      <c r="H14">
        <v>7.0416464895426074</v>
      </c>
      <c r="J14">
        <v>89.451513850559536</v>
      </c>
      <c r="K14">
        <v>89.451513850559536</v>
      </c>
      <c r="L14">
        <v>89.451513850559536</v>
      </c>
      <c r="M14">
        <v>-8.7372063153932089E-3</v>
      </c>
      <c r="N14">
        <v>-0.13789923195800921</v>
      </c>
      <c r="O14">
        <v>0.1187202915194652</v>
      </c>
      <c r="P14">
        <v>0</v>
      </c>
      <c r="Q14">
        <v>0</v>
      </c>
      <c r="R14">
        <v>0</v>
      </c>
    </row>
    <row r="15" spans="1:18" x14ac:dyDescent="0.25">
      <c r="A15">
        <v>6.8511849274937431</v>
      </c>
      <c r="C15">
        <v>96.302698778053283</v>
      </c>
      <c r="D15">
        <v>6.8661398676794034</v>
      </c>
      <c r="F15">
        <v>6.7286237338861534</v>
      </c>
      <c r="H15">
        <v>6.9950071450645268</v>
      </c>
      <c r="J15">
        <v>96.302698778053283</v>
      </c>
      <c r="K15">
        <v>96.302698778053283</v>
      </c>
      <c r="L15">
        <v>96.302698778053283</v>
      </c>
      <c r="M15">
        <v>-1.495494018565946E-2</v>
      </c>
      <c r="N15">
        <v>-0.1438222175707837</v>
      </c>
      <c r="O15">
        <v>0.1225611936075897</v>
      </c>
      <c r="P15">
        <v>0</v>
      </c>
      <c r="Q15">
        <v>0</v>
      </c>
      <c r="R15">
        <v>0</v>
      </c>
    </row>
    <row r="16" spans="1:18" x14ac:dyDescent="0.25">
      <c r="A16">
        <v>6.9382844840169602</v>
      </c>
      <c r="C16">
        <v>103.2409832620702</v>
      </c>
      <c r="D16">
        <v>6.9440738004692752</v>
      </c>
      <c r="F16">
        <v>6.8146254736616454</v>
      </c>
      <c r="H16">
        <v>7.0837758256654411</v>
      </c>
      <c r="J16">
        <v>103.2409832620702</v>
      </c>
      <c r="K16">
        <v>103.2409832620702</v>
      </c>
      <c r="L16">
        <v>103.2409832620702</v>
      </c>
      <c r="M16">
        <v>-5.7893164523150631E-3</v>
      </c>
      <c r="N16">
        <v>-0.1454913416484809</v>
      </c>
      <c r="O16">
        <v>0.12365901035531569</v>
      </c>
      <c r="P16">
        <v>0</v>
      </c>
      <c r="Q16">
        <v>0</v>
      </c>
      <c r="R16">
        <v>0</v>
      </c>
    </row>
    <row r="17" spans="1:18" x14ac:dyDescent="0.25">
      <c r="A17">
        <v>6.8997231072848724</v>
      </c>
      <c r="C17">
        <v>110.1407063693551</v>
      </c>
      <c r="D17">
        <v>6.8814788275990439</v>
      </c>
      <c r="F17">
        <v>6.7504359304566304</v>
      </c>
      <c r="H17">
        <v>7.0031013037727083</v>
      </c>
      <c r="J17">
        <v>110.1407063693551</v>
      </c>
      <c r="K17">
        <v>110.1407063693551</v>
      </c>
      <c r="L17">
        <v>110.1407063693551</v>
      </c>
      <c r="M17">
        <v>1.824427968582842E-2</v>
      </c>
      <c r="N17">
        <v>-0.103378196487836</v>
      </c>
      <c r="O17">
        <v>0.14928717682824291</v>
      </c>
      <c r="P17">
        <v>0</v>
      </c>
      <c r="Q17">
        <v>0</v>
      </c>
      <c r="R17">
        <v>0</v>
      </c>
    </row>
    <row r="18" spans="1:18" x14ac:dyDescent="0.25">
      <c r="A18">
        <v>6.8448154792082629</v>
      </c>
      <c r="C18">
        <v>116.98552184856339</v>
      </c>
      <c r="D18">
        <v>6.8314158143854362</v>
      </c>
      <c r="F18">
        <v>6.7079288792718517</v>
      </c>
      <c r="H18">
        <v>6.957842138303981</v>
      </c>
      <c r="J18">
        <v>116.98552184856339</v>
      </c>
      <c r="K18">
        <v>116.98552184856339</v>
      </c>
      <c r="L18">
        <v>116.98552184856339</v>
      </c>
      <c r="M18">
        <v>1.3399664822826731E-2</v>
      </c>
      <c r="N18">
        <v>-0.1130266590957181</v>
      </c>
      <c r="O18">
        <v>0.13688659993641131</v>
      </c>
      <c r="P18">
        <v>0</v>
      </c>
      <c r="Q18">
        <v>0</v>
      </c>
      <c r="R18">
        <v>0</v>
      </c>
    </row>
    <row r="19" spans="1:18" x14ac:dyDescent="0.25">
      <c r="A19">
        <v>6.7730803756555353</v>
      </c>
      <c r="C19">
        <v>123.7586022242189</v>
      </c>
      <c r="D19">
        <v>6.8012131925747532</v>
      </c>
      <c r="F19">
        <v>6.6618636802850828</v>
      </c>
      <c r="H19">
        <v>6.9302453207066046</v>
      </c>
      <c r="J19">
        <v>123.7586022242189</v>
      </c>
      <c r="K19">
        <v>123.7586022242189</v>
      </c>
      <c r="L19">
        <v>123.7586022242189</v>
      </c>
      <c r="M19">
        <v>-2.813281691921787E-2</v>
      </c>
      <c r="N19">
        <v>-0.15716494505106929</v>
      </c>
      <c r="O19">
        <v>0.11121669537045251</v>
      </c>
      <c r="P19">
        <v>0</v>
      </c>
      <c r="Q19">
        <v>0</v>
      </c>
      <c r="R19">
        <v>0</v>
      </c>
    </row>
    <row r="20" spans="1:18" x14ac:dyDescent="0.25">
      <c r="A20">
        <v>6.8123450941774788</v>
      </c>
      <c r="C20">
        <v>130.57094731839641</v>
      </c>
      <c r="D20">
        <v>6.8054226338187256</v>
      </c>
      <c r="F20">
        <v>6.6723997011879348</v>
      </c>
      <c r="H20">
        <v>6.9322410177126139</v>
      </c>
      <c r="J20">
        <v>130.57094731839641</v>
      </c>
      <c r="K20">
        <v>130.57094731839641</v>
      </c>
      <c r="L20">
        <v>130.57094731839641</v>
      </c>
      <c r="M20">
        <v>6.922460358753213E-3</v>
      </c>
      <c r="N20">
        <v>-0.1198959235351351</v>
      </c>
      <c r="O20">
        <v>0.139945392989544</v>
      </c>
      <c r="P20">
        <v>0</v>
      </c>
      <c r="Q20">
        <v>0</v>
      </c>
      <c r="R20">
        <v>0</v>
      </c>
    </row>
    <row r="21" spans="1:18" x14ac:dyDescent="0.25">
      <c r="A21">
        <v>6.7117403950561796</v>
      </c>
      <c r="C21">
        <v>137.28268771345259</v>
      </c>
      <c r="D21">
        <v>6.7020658566388409</v>
      </c>
      <c r="F21">
        <v>6.579463700322103</v>
      </c>
      <c r="H21">
        <v>6.8205440225220837</v>
      </c>
      <c r="J21">
        <v>137.28268771345259</v>
      </c>
      <c r="K21">
        <v>137.28268771345259</v>
      </c>
      <c r="L21">
        <v>137.28268771345259</v>
      </c>
      <c r="M21">
        <v>9.6745384173386739E-3</v>
      </c>
      <c r="N21">
        <v>-0.10880362746590409</v>
      </c>
      <c r="O21">
        <v>0.13227669473407661</v>
      </c>
      <c r="P21">
        <v>0</v>
      </c>
      <c r="Q21">
        <v>0</v>
      </c>
      <c r="R21">
        <v>0</v>
      </c>
    </row>
    <row r="22" spans="1:18" x14ac:dyDescent="0.25">
      <c r="A22">
        <v>6.694562058521095</v>
      </c>
      <c r="C22">
        <v>143.9772497719737</v>
      </c>
      <c r="D22">
        <v>6.7006396760069364</v>
      </c>
      <c r="F22">
        <v>6.5786476515242764</v>
      </c>
      <c r="H22">
        <v>6.8262410053311111</v>
      </c>
      <c r="J22">
        <v>143.9772497719737</v>
      </c>
      <c r="K22">
        <v>143.9772497719737</v>
      </c>
      <c r="L22">
        <v>143.9772497719737</v>
      </c>
      <c r="M22">
        <v>-6.0776174858405696E-3</v>
      </c>
      <c r="N22">
        <v>-0.1316789468100161</v>
      </c>
      <c r="O22">
        <v>0.1159144069968185</v>
      </c>
      <c r="P22">
        <v>0</v>
      </c>
      <c r="Q22">
        <v>0</v>
      </c>
      <c r="R22">
        <v>0</v>
      </c>
    </row>
    <row r="23" spans="1:18" x14ac:dyDescent="0.25">
      <c r="A23">
        <v>6.6644090203504076</v>
      </c>
      <c r="C23">
        <v>150.64165879232411</v>
      </c>
      <c r="D23">
        <v>6.6746974796003684</v>
      </c>
      <c r="F23">
        <v>6.5595732586987836</v>
      </c>
      <c r="H23">
        <v>6.8133872438608103</v>
      </c>
      <c r="J23">
        <v>150.64165879232411</v>
      </c>
      <c r="K23">
        <v>150.64165879232411</v>
      </c>
      <c r="L23">
        <v>150.64165879232411</v>
      </c>
      <c r="M23">
        <v>-1.02884592499608E-2</v>
      </c>
      <c r="N23">
        <v>-0.14897822351040271</v>
      </c>
      <c r="O23">
        <v>0.104835761651624</v>
      </c>
      <c r="P23">
        <v>0</v>
      </c>
      <c r="Q23">
        <v>0</v>
      </c>
      <c r="R23">
        <v>0</v>
      </c>
    </row>
    <row r="24" spans="1:18" x14ac:dyDescent="0.25">
      <c r="A24">
        <v>6.7105231094524278</v>
      </c>
      <c r="C24">
        <v>157.3521819017765</v>
      </c>
      <c r="D24">
        <v>6.7236950038669931</v>
      </c>
      <c r="F24">
        <v>6.590975893809973</v>
      </c>
      <c r="H24">
        <v>6.8477929397355917</v>
      </c>
      <c r="J24">
        <v>157.3521819017765</v>
      </c>
      <c r="K24">
        <v>157.3521819017765</v>
      </c>
      <c r="L24">
        <v>157.3521819017765</v>
      </c>
      <c r="M24">
        <v>-1.317189441456534E-2</v>
      </c>
      <c r="N24">
        <v>-0.13726983028316389</v>
      </c>
      <c r="O24">
        <v>0.11954721564245489</v>
      </c>
      <c r="P24">
        <v>0</v>
      </c>
      <c r="Q24">
        <v>0</v>
      </c>
      <c r="R24">
        <v>0</v>
      </c>
    </row>
    <row r="25" spans="1:18" x14ac:dyDescent="0.25">
      <c r="A25">
        <v>6.7923444274708089</v>
      </c>
      <c r="C25">
        <v>164.1445263292473</v>
      </c>
      <c r="D25">
        <v>6.7703844213676208</v>
      </c>
      <c r="F25">
        <v>6.6441500107751477</v>
      </c>
      <c r="H25">
        <v>6.9000380516872424</v>
      </c>
      <c r="J25">
        <v>164.1445263292473</v>
      </c>
      <c r="K25">
        <v>164.1445263292473</v>
      </c>
      <c r="L25">
        <v>164.1445263292473</v>
      </c>
      <c r="M25">
        <v>2.196000610318816E-2</v>
      </c>
      <c r="N25">
        <v>-0.1076936242164326</v>
      </c>
      <c r="O25">
        <v>0.1481944166956613</v>
      </c>
      <c r="P25">
        <v>0</v>
      </c>
      <c r="Q25">
        <v>0</v>
      </c>
      <c r="R25">
        <v>0</v>
      </c>
    </row>
    <row r="26" spans="1:18" x14ac:dyDescent="0.25">
      <c r="A26">
        <v>6.7428806357919031</v>
      </c>
      <c r="C26">
        <v>170.88740696503919</v>
      </c>
      <c r="D26">
        <v>6.7504984853106018</v>
      </c>
      <c r="F26">
        <v>6.6074183229151124</v>
      </c>
      <c r="H26">
        <v>6.888075317852894</v>
      </c>
      <c r="J26">
        <v>170.88740696503919</v>
      </c>
      <c r="K26">
        <v>170.88740696503919</v>
      </c>
      <c r="L26">
        <v>170.88740696503919</v>
      </c>
      <c r="M26">
        <v>-7.617849518698705E-3</v>
      </c>
      <c r="N26">
        <v>-0.14519468206099079</v>
      </c>
      <c r="O26">
        <v>0.1354623128767907</v>
      </c>
      <c r="P26">
        <v>0</v>
      </c>
      <c r="Q26">
        <v>0</v>
      </c>
      <c r="R26">
        <v>0</v>
      </c>
    </row>
    <row r="27" spans="1:18" x14ac:dyDescent="0.25">
      <c r="A27">
        <v>6.7627295069318789</v>
      </c>
      <c r="C27">
        <v>177.65013647197111</v>
      </c>
      <c r="D27">
        <v>6.7352478090717609</v>
      </c>
      <c r="F27">
        <v>6.6105228021200828</v>
      </c>
      <c r="H27">
        <v>6.8643543178396254</v>
      </c>
      <c r="J27">
        <v>177.65013647197111</v>
      </c>
      <c r="K27">
        <v>177.65013647197111</v>
      </c>
      <c r="L27">
        <v>177.65013647197111</v>
      </c>
      <c r="M27">
        <v>2.7481697860118001E-2</v>
      </c>
      <c r="N27">
        <v>-0.1016248109077464</v>
      </c>
      <c r="O27">
        <v>0.1522067048117961</v>
      </c>
      <c r="P27">
        <v>0</v>
      </c>
      <c r="Q27">
        <v>0</v>
      </c>
      <c r="R27">
        <v>0</v>
      </c>
    </row>
    <row r="28" spans="1:18" x14ac:dyDescent="0.25">
      <c r="A28">
        <v>6.6933236682699491</v>
      </c>
      <c r="C28">
        <v>184.34346014024101</v>
      </c>
      <c r="D28">
        <v>6.6703687434438876</v>
      </c>
      <c r="F28">
        <v>6.5400351823666307</v>
      </c>
      <c r="H28">
        <v>6.7963831058751234</v>
      </c>
      <c r="J28">
        <v>184.34346014024101</v>
      </c>
      <c r="K28">
        <v>184.34346014024101</v>
      </c>
      <c r="L28">
        <v>184.34346014024101</v>
      </c>
      <c r="M28">
        <v>2.2954924826061429E-2</v>
      </c>
      <c r="N28">
        <v>-0.1030594376051734</v>
      </c>
      <c r="O28">
        <v>0.15328848590331831</v>
      </c>
      <c r="P28">
        <v>0</v>
      </c>
      <c r="Q28">
        <v>0</v>
      </c>
      <c r="R28">
        <v>0</v>
      </c>
    </row>
    <row r="29" spans="1:18" x14ac:dyDescent="0.25">
      <c r="A29">
        <v>6.620073206530356</v>
      </c>
      <c r="C29">
        <v>190.96353334677141</v>
      </c>
      <c r="D29">
        <v>6.6344500959311929</v>
      </c>
      <c r="F29">
        <v>6.494878105372508</v>
      </c>
      <c r="H29">
        <v>6.7625050968019433</v>
      </c>
      <c r="J29">
        <v>190.96353334677141</v>
      </c>
      <c r="K29">
        <v>190.96353334677141</v>
      </c>
      <c r="L29">
        <v>190.96353334677141</v>
      </c>
      <c r="M29">
        <v>-1.437688940083692E-2</v>
      </c>
      <c r="N29">
        <v>-0.14243189027158731</v>
      </c>
      <c r="O29">
        <v>0.12519510115784799</v>
      </c>
      <c r="P29">
        <v>0</v>
      </c>
      <c r="Q29">
        <v>0</v>
      </c>
      <c r="R29">
        <v>0</v>
      </c>
    </row>
    <row r="30" spans="1:18" x14ac:dyDescent="0.25">
      <c r="A30">
        <v>6.4861607889440887</v>
      </c>
      <c r="C30">
        <v>197.4496941357155</v>
      </c>
      <c r="D30">
        <v>6.5037367180385726</v>
      </c>
      <c r="F30">
        <v>6.3649780784501466</v>
      </c>
      <c r="H30">
        <v>6.6481522323482052</v>
      </c>
      <c r="J30">
        <v>197.4496941357155</v>
      </c>
      <c r="K30">
        <v>197.4496941357155</v>
      </c>
      <c r="L30">
        <v>197.4496941357155</v>
      </c>
      <c r="M30">
        <v>-1.7575929094484799E-2</v>
      </c>
      <c r="N30">
        <v>-0.1619914434041165</v>
      </c>
      <c r="O30">
        <v>0.121182710493942</v>
      </c>
      <c r="P30">
        <v>0</v>
      </c>
      <c r="Q30">
        <v>0</v>
      </c>
      <c r="R30">
        <v>0</v>
      </c>
    </row>
    <row r="31" spans="1:18" x14ac:dyDescent="0.25">
      <c r="A31">
        <v>6.5792512120101012</v>
      </c>
      <c r="C31">
        <v>204.0289453477256</v>
      </c>
      <c r="D31">
        <v>6.6189437057525886</v>
      </c>
      <c r="F31">
        <v>6.4887586422571939</v>
      </c>
      <c r="H31">
        <v>6.7507769766384103</v>
      </c>
      <c r="J31">
        <v>204.0289453477256</v>
      </c>
      <c r="K31">
        <v>204.0289453477256</v>
      </c>
      <c r="L31">
        <v>204.0289453477256</v>
      </c>
      <c r="M31">
        <v>-3.96924937424874E-2</v>
      </c>
      <c r="N31">
        <v>-0.17152576462830901</v>
      </c>
      <c r="O31">
        <v>9.0492569752907315E-2</v>
      </c>
      <c r="P31">
        <v>0</v>
      </c>
      <c r="Q31">
        <v>0</v>
      </c>
      <c r="R31">
        <v>0</v>
      </c>
    </row>
    <row r="32" spans="1:18" x14ac:dyDescent="0.25">
      <c r="A32">
        <v>6.674561391814426</v>
      </c>
      <c r="C32">
        <v>210.70350673953999</v>
      </c>
      <c r="D32">
        <v>6.6406496114778442</v>
      </c>
      <c r="F32">
        <v>6.5117973904954667</v>
      </c>
      <c r="H32">
        <v>6.7697198929413851</v>
      </c>
      <c r="J32">
        <v>210.70350673953999</v>
      </c>
      <c r="K32">
        <v>210.70350673953999</v>
      </c>
      <c r="L32">
        <v>210.70350673953999</v>
      </c>
      <c r="M32">
        <v>3.391178033658182E-2</v>
      </c>
      <c r="N32">
        <v>-9.5158501126959116E-2</v>
      </c>
      <c r="O32">
        <v>0.16276400131895929</v>
      </c>
      <c r="P32">
        <v>0</v>
      </c>
      <c r="Q32">
        <v>0</v>
      </c>
      <c r="R32">
        <v>0</v>
      </c>
    </row>
    <row r="33" spans="1:18" x14ac:dyDescent="0.25">
      <c r="A33">
        <v>6.6160651851328174</v>
      </c>
      <c r="C33">
        <v>217.3195719246728</v>
      </c>
      <c r="D33">
        <v>6.6142789132990734</v>
      </c>
      <c r="F33">
        <v>6.4870537110115141</v>
      </c>
      <c r="H33">
        <v>6.7440429606010062</v>
      </c>
      <c r="J33">
        <v>217.3195719246728</v>
      </c>
      <c r="K33">
        <v>217.3195719246728</v>
      </c>
      <c r="L33">
        <v>217.3195719246728</v>
      </c>
      <c r="M33">
        <v>1.786271833744912E-3</v>
      </c>
      <c r="N33">
        <v>-0.12797777546818881</v>
      </c>
      <c r="O33">
        <v>0.12901147412130329</v>
      </c>
      <c r="P33">
        <v>0</v>
      </c>
      <c r="Q33">
        <v>0</v>
      </c>
      <c r="R33">
        <v>0</v>
      </c>
    </row>
    <row r="34" spans="1:18" x14ac:dyDescent="0.25">
      <c r="A34">
        <v>6.6280413761795334</v>
      </c>
      <c r="C34">
        <v>223.9476133008524</v>
      </c>
      <c r="D34">
        <v>6.6708953495056722</v>
      </c>
      <c r="F34">
        <v>6.5421913508980243</v>
      </c>
      <c r="H34">
        <v>6.8023500606775507</v>
      </c>
      <c r="J34">
        <v>223.9476133008524</v>
      </c>
      <c r="K34">
        <v>223.9476133008524</v>
      </c>
      <c r="L34">
        <v>223.9476133008524</v>
      </c>
      <c r="M34">
        <v>-4.2853973326138828E-2</v>
      </c>
      <c r="N34">
        <v>-0.17430868449801731</v>
      </c>
      <c r="O34">
        <v>8.585002528150909E-2</v>
      </c>
      <c r="P34">
        <v>0</v>
      </c>
      <c r="Q34">
        <v>0</v>
      </c>
      <c r="R34">
        <v>0</v>
      </c>
    </row>
    <row r="35" spans="1:18" x14ac:dyDescent="0.25">
      <c r="A35">
        <v>6.7719355558396019</v>
      </c>
      <c r="C35">
        <v>230.719548856692</v>
      </c>
      <c r="D35">
        <v>6.7580190877887336</v>
      </c>
      <c r="F35">
        <v>6.6307317288190557</v>
      </c>
      <c r="H35">
        <v>6.8882471992632901</v>
      </c>
      <c r="J35">
        <v>230.719548856692</v>
      </c>
      <c r="K35">
        <v>230.719548856692</v>
      </c>
      <c r="L35">
        <v>230.719548856692</v>
      </c>
      <c r="M35">
        <v>1.391646805086833E-2</v>
      </c>
      <c r="N35">
        <v>-0.1163116434236882</v>
      </c>
      <c r="O35">
        <v>0.14120382702054621</v>
      </c>
      <c r="P35">
        <v>0</v>
      </c>
      <c r="Q35">
        <v>0</v>
      </c>
      <c r="R35">
        <v>0</v>
      </c>
    </row>
    <row r="36" spans="1:18" x14ac:dyDescent="0.25">
      <c r="A36">
        <v>6.8221973906204907</v>
      </c>
      <c r="C36">
        <v>237.54174624731249</v>
      </c>
      <c r="D36">
        <v>6.7847922273630807</v>
      </c>
      <c r="F36">
        <v>6.6541968151577349</v>
      </c>
      <c r="H36">
        <v>6.9176840420561501</v>
      </c>
      <c r="J36">
        <v>237.54174624731249</v>
      </c>
      <c r="K36">
        <v>237.54174624731249</v>
      </c>
      <c r="L36">
        <v>237.54174624731249</v>
      </c>
      <c r="M36">
        <v>3.7405163257409953E-2</v>
      </c>
      <c r="N36">
        <v>-9.5486651435659375E-2</v>
      </c>
      <c r="O36">
        <v>0.16800057546275579</v>
      </c>
      <c r="P36">
        <v>0</v>
      </c>
      <c r="Q36">
        <v>0</v>
      </c>
      <c r="R36">
        <v>0</v>
      </c>
    </row>
    <row r="37" spans="1:18" x14ac:dyDescent="0.25">
      <c r="A37">
        <v>6.678342114654332</v>
      </c>
      <c r="C37">
        <v>244.22008836196679</v>
      </c>
      <c r="D37">
        <v>6.6980144373466644</v>
      </c>
      <c r="F37">
        <v>6.5653913657326086</v>
      </c>
      <c r="H37">
        <v>6.8189291552858524</v>
      </c>
      <c r="J37">
        <v>244.22008836196679</v>
      </c>
      <c r="K37">
        <v>244.22008836196679</v>
      </c>
      <c r="L37">
        <v>244.22008836196679</v>
      </c>
      <c r="M37">
        <v>-1.9672322692331431E-2</v>
      </c>
      <c r="N37">
        <v>-0.14058704063152039</v>
      </c>
      <c r="O37">
        <v>0.1129507489217234</v>
      </c>
      <c r="P37">
        <v>0</v>
      </c>
      <c r="Q37">
        <v>0</v>
      </c>
      <c r="R37">
        <v>0</v>
      </c>
    </row>
    <row r="38" spans="1:18" x14ac:dyDescent="0.25">
      <c r="A38">
        <v>6.7310181004820828</v>
      </c>
      <c r="C38">
        <v>250.95110646244891</v>
      </c>
      <c r="D38">
        <v>6.7036076119570724</v>
      </c>
      <c r="F38">
        <v>6.5760173200982761</v>
      </c>
      <c r="H38">
        <v>6.8330668567565622</v>
      </c>
      <c r="J38">
        <v>250.95110646244891</v>
      </c>
      <c r="K38">
        <v>250.95110646244891</v>
      </c>
      <c r="L38">
        <v>250.95110646244891</v>
      </c>
      <c r="M38">
        <v>2.7410488525011271E-2</v>
      </c>
      <c r="N38">
        <v>-0.1020487562744794</v>
      </c>
      <c r="O38">
        <v>0.15500078038380671</v>
      </c>
      <c r="P38">
        <v>0</v>
      </c>
      <c r="Q38">
        <v>0</v>
      </c>
      <c r="R38">
        <v>0</v>
      </c>
    </row>
    <row r="39" spans="1:18" x14ac:dyDescent="0.25">
      <c r="A39">
        <v>6.5453496603344199</v>
      </c>
      <c r="C39">
        <v>257.49645612278329</v>
      </c>
      <c r="D39">
        <v>6.6032285758597364</v>
      </c>
      <c r="F39">
        <v>6.4878207607857874</v>
      </c>
      <c r="H39">
        <v>6.7302023580675803</v>
      </c>
      <c r="J39">
        <v>257.49645612278329</v>
      </c>
      <c r="K39">
        <v>257.49645612278329</v>
      </c>
      <c r="L39">
        <v>257.49645612278329</v>
      </c>
      <c r="M39">
        <v>-5.7878915525315662E-2</v>
      </c>
      <c r="N39">
        <v>-0.1848526977331604</v>
      </c>
      <c r="O39">
        <v>5.7528899548632502E-2</v>
      </c>
      <c r="P39">
        <v>0</v>
      </c>
      <c r="Q39">
        <v>0</v>
      </c>
      <c r="R39">
        <v>0</v>
      </c>
    </row>
    <row r="40" spans="1:18" x14ac:dyDescent="0.25">
      <c r="A40">
        <v>6.7202201551352951</v>
      </c>
      <c r="C40">
        <v>264.21667627791862</v>
      </c>
      <c r="D40">
        <v>6.6998379029268484</v>
      </c>
      <c r="F40">
        <v>6.5744436499079058</v>
      </c>
      <c r="H40">
        <v>6.8350710630478293</v>
      </c>
      <c r="J40">
        <v>264.21667627791862</v>
      </c>
      <c r="K40">
        <v>264.21667627791862</v>
      </c>
      <c r="L40">
        <v>264.21667627791862</v>
      </c>
      <c r="M40">
        <v>2.0382252208447579E-2</v>
      </c>
      <c r="N40">
        <v>-0.1148509079125342</v>
      </c>
      <c r="O40">
        <v>0.14577650522738941</v>
      </c>
      <c r="P40">
        <v>0</v>
      </c>
      <c r="Q40">
        <v>0</v>
      </c>
      <c r="R40">
        <v>0</v>
      </c>
    </row>
    <row r="41" spans="1:18" x14ac:dyDescent="0.25">
      <c r="A41">
        <v>6.7357800142423274</v>
      </c>
      <c r="C41">
        <v>270.952456292161</v>
      </c>
      <c r="D41">
        <v>6.7585939745393544</v>
      </c>
      <c r="F41">
        <v>6.6337610157589912</v>
      </c>
      <c r="H41">
        <v>6.891366594286251</v>
      </c>
      <c r="J41">
        <v>270.952456292161</v>
      </c>
      <c r="K41">
        <v>270.952456292161</v>
      </c>
      <c r="L41">
        <v>270.952456292161</v>
      </c>
      <c r="M41">
        <v>-2.2813960297027869E-2</v>
      </c>
      <c r="N41">
        <v>-0.15558658004392451</v>
      </c>
      <c r="O41">
        <v>0.1020189984833353</v>
      </c>
      <c r="P41">
        <v>0</v>
      </c>
      <c r="Q41">
        <v>0</v>
      </c>
      <c r="R41">
        <v>0</v>
      </c>
    </row>
    <row r="42" spans="1:18" x14ac:dyDescent="0.25">
      <c r="A42">
        <v>6.7440591863113477</v>
      </c>
      <c r="C42">
        <v>277.69651547847229</v>
      </c>
      <c r="D42">
        <v>6.7018619142268587</v>
      </c>
      <c r="F42">
        <v>6.5782130303737087</v>
      </c>
      <c r="H42">
        <v>6.8311431719702194</v>
      </c>
      <c r="J42">
        <v>277.69651547847229</v>
      </c>
      <c r="K42">
        <v>277.69651547847229</v>
      </c>
      <c r="L42">
        <v>277.69651547847229</v>
      </c>
      <c r="M42">
        <v>4.2197272084488979E-2</v>
      </c>
      <c r="N42">
        <v>-8.7083985658871654E-2</v>
      </c>
      <c r="O42">
        <v>0.16584615593763899</v>
      </c>
      <c r="P42">
        <v>0</v>
      </c>
      <c r="Q42">
        <v>0</v>
      </c>
      <c r="R42">
        <v>0</v>
      </c>
    </row>
    <row r="43" spans="1:18" x14ac:dyDescent="0.25">
      <c r="A43">
        <v>6.6631326959908028</v>
      </c>
      <c r="C43">
        <v>284.35964817446308</v>
      </c>
      <c r="D43">
        <v>6.6822777684604189</v>
      </c>
      <c r="F43">
        <v>6.558165789645904</v>
      </c>
      <c r="H43">
        <v>6.8075891956238088</v>
      </c>
      <c r="J43">
        <v>284.35964817446308</v>
      </c>
      <c r="K43">
        <v>284.35964817446308</v>
      </c>
      <c r="L43">
        <v>284.35964817446308</v>
      </c>
      <c r="M43">
        <v>-1.914507246961605E-2</v>
      </c>
      <c r="N43">
        <v>-0.144456499633006</v>
      </c>
      <c r="O43">
        <v>0.1049669063448988</v>
      </c>
      <c r="P43">
        <v>0</v>
      </c>
      <c r="Q43">
        <v>0</v>
      </c>
      <c r="R43">
        <v>0</v>
      </c>
    </row>
    <row r="44" spans="1:18" x14ac:dyDescent="0.25">
      <c r="A44">
        <v>6.6982680541154132</v>
      </c>
      <c r="C44">
        <v>291.05791622857851</v>
      </c>
      <c r="D44">
        <v>6.7112341370330482</v>
      </c>
      <c r="F44">
        <v>6.5904276145110794</v>
      </c>
      <c r="H44">
        <v>6.8377950525054452</v>
      </c>
      <c r="J44">
        <v>291.05791622857851</v>
      </c>
      <c r="K44">
        <v>291.05791622857851</v>
      </c>
      <c r="L44">
        <v>291.05791622857851</v>
      </c>
      <c r="M44">
        <v>-1.296608291763501E-2</v>
      </c>
      <c r="N44">
        <v>-0.13952699839003199</v>
      </c>
      <c r="O44">
        <v>0.1078404396043338</v>
      </c>
      <c r="P44">
        <v>0</v>
      </c>
      <c r="Q44">
        <v>0</v>
      </c>
      <c r="R44">
        <v>0</v>
      </c>
    </row>
    <row r="45" spans="1:18" x14ac:dyDescent="0.25">
      <c r="A45">
        <v>6.8458798752640497</v>
      </c>
      <c r="C45">
        <v>297.90379610384252</v>
      </c>
      <c r="D45">
        <v>6.8195211462061431</v>
      </c>
      <c r="F45">
        <v>6.6890371223837857</v>
      </c>
      <c r="H45">
        <v>6.9428737624805201</v>
      </c>
      <c r="J45">
        <v>297.90379610384252</v>
      </c>
      <c r="K45">
        <v>297.90379610384252</v>
      </c>
      <c r="L45">
        <v>297.90379610384252</v>
      </c>
      <c r="M45">
        <v>2.635872905790659E-2</v>
      </c>
      <c r="N45">
        <v>-9.6993887216470398E-2</v>
      </c>
      <c r="O45">
        <v>0.15684275288026411</v>
      </c>
      <c r="P45">
        <v>0</v>
      </c>
      <c r="Q45">
        <v>0</v>
      </c>
      <c r="R45">
        <v>0</v>
      </c>
    </row>
    <row r="46" spans="1:18" x14ac:dyDescent="0.25">
      <c r="A46">
        <v>6.8308742346461804</v>
      </c>
      <c r="C46">
        <v>304.73467033848868</v>
      </c>
      <c r="D46">
        <v>6.86673618902873</v>
      </c>
      <c r="F46">
        <v>6.7401365110443789</v>
      </c>
      <c r="H46">
        <v>6.9915293155565079</v>
      </c>
      <c r="J46">
        <v>304.73467033848868</v>
      </c>
      <c r="K46">
        <v>304.73467033848868</v>
      </c>
      <c r="L46">
        <v>304.73467033848868</v>
      </c>
      <c r="M46">
        <v>-3.5861954382550472E-2</v>
      </c>
      <c r="N46">
        <v>-0.1606550809103284</v>
      </c>
      <c r="O46">
        <v>9.0737723601800546E-2</v>
      </c>
      <c r="P46">
        <v>0</v>
      </c>
      <c r="Q46">
        <v>0</v>
      </c>
      <c r="R46">
        <v>0</v>
      </c>
    </row>
    <row r="47" spans="1:18" x14ac:dyDescent="0.25">
      <c r="A47">
        <v>6.9460139910992273</v>
      </c>
      <c r="C47">
        <v>311.68068432958802</v>
      </c>
      <c r="D47">
        <v>6.8810488414245574</v>
      </c>
      <c r="F47">
        <v>6.7507501286058771</v>
      </c>
      <c r="H47">
        <v>7.0077116316648453</v>
      </c>
      <c r="J47">
        <v>311.68068432958802</v>
      </c>
      <c r="K47">
        <v>311.68068432958802</v>
      </c>
      <c r="L47">
        <v>311.68068432958802</v>
      </c>
      <c r="M47">
        <v>6.4965149674669931E-2</v>
      </c>
      <c r="N47">
        <v>-6.1697640565617107E-2</v>
      </c>
      <c r="O47">
        <v>0.19526386249335029</v>
      </c>
      <c r="P47">
        <v>0</v>
      </c>
      <c r="Q47">
        <v>0</v>
      </c>
      <c r="R47">
        <v>0</v>
      </c>
    </row>
    <row r="48" spans="1:18" x14ac:dyDescent="0.25">
      <c r="A48">
        <v>6.818924065275521</v>
      </c>
      <c r="C48">
        <v>318.49960839486351</v>
      </c>
      <c r="D48">
        <v>6.8239652636525694</v>
      </c>
      <c r="F48">
        <v>6.681868848368345</v>
      </c>
      <c r="H48">
        <v>6.9420275838769294</v>
      </c>
      <c r="J48">
        <v>318.49960839486351</v>
      </c>
      <c r="K48">
        <v>318.49960839486351</v>
      </c>
      <c r="L48">
        <v>318.49960839486351</v>
      </c>
      <c r="M48">
        <v>-5.0411983770475288E-3</v>
      </c>
      <c r="N48">
        <v>-0.1231035186014076</v>
      </c>
      <c r="O48">
        <v>0.1370552169071759</v>
      </c>
      <c r="P48">
        <v>0</v>
      </c>
      <c r="Q48">
        <v>0</v>
      </c>
      <c r="R48">
        <v>0</v>
      </c>
    </row>
    <row r="49" spans="1:18" x14ac:dyDescent="0.25">
      <c r="A49">
        <v>6.7627295069318789</v>
      </c>
      <c r="C49">
        <v>325.26233790179532</v>
      </c>
      <c r="D49">
        <v>6.7526279217911069</v>
      </c>
      <c r="F49">
        <v>6.6209654016473811</v>
      </c>
      <c r="H49">
        <v>6.8753091742707113</v>
      </c>
      <c r="J49">
        <v>325.26233790179532</v>
      </c>
      <c r="K49">
        <v>325.26233790179532</v>
      </c>
      <c r="L49">
        <v>325.26233790179532</v>
      </c>
      <c r="M49">
        <v>1.010158514077197E-2</v>
      </c>
      <c r="N49">
        <v>-0.1125796673388324</v>
      </c>
      <c r="O49">
        <v>0.14176410528449779</v>
      </c>
      <c r="P49">
        <v>0</v>
      </c>
      <c r="Q49">
        <v>0</v>
      </c>
      <c r="R49">
        <v>0</v>
      </c>
    </row>
    <row r="50" spans="1:18" x14ac:dyDescent="0.25">
      <c r="A50">
        <v>6.7499311937885702</v>
      </c>
      <c r="C50">
        <v>332.01226909558392</v>
      </c>
      <c r="D50">
        <v>6.7883891144948008</v>
      </c>
      <c r="F50">
        <v>6.6565204339048103</v>
      </c>
      <c r="H50">
        <v>6.901379487216075</v>
      </c>
      <c r="J50">
        <v>332.01226909558392</v>
      </c>
      <c r="K50">
        <v>332.01226909558392</v>
      </c>
      <c r="L50">
        <v>332.01226909558392</v>
      </c>
      <c r="M50">
        <v>-3.8457920706230553E-2</v>
      </c>
      <c r="N50">
        <v>-0.15144829342750479</v>
      </c>
      <c r="O50">
        <v>9.3410759883759908E-2</v>
      </c>
      <c r="P50">
        <v>0</v>
      </c>
      <c r="Q50">
        <v>0</v>
      </c>
      <c r="R50">
        <v>0</v>
      </c>
    </row>
    <row r="51" spans="1:18" x14ac:dyDescent="0.25">
      <c r="A51">
        <v>6.7900972355139046</v>
      </c>
      <c r="C51">
        <v>338.8023663310978</v>
      </c>
      <c r="D51">
        <v>6.7600079705437919</v>
      </c>
      <c r="F51">
        <v>6.6210116527283738</v>
      </c>
      <c r="H51">
        <v>6.8862933608848991</v>
      </c>
      <c r="J51">
        <v>338.8023663310978</v>
      </c>
      <c r="K51">
        <v>338.8023663310978</v>
      </c>
      <c r="L51">
        <v>338.8023663310978</v>
      </c>
      <c r="M51">
        <v>3.0089264970112769E-2</v>
      </c>
      <c r="N51">
        <v>-9.6196125370994423E-2</v>
      </c>
      <c r="O51">
        <v>0.1690855827855309</v>
      </c>
      <c r="P51">
        <v>0</v>
      </c>
      <c r="Q51">
        <v>0</v>
      </c>
      <c r="R51">
        <v>0</v>
      </c>
    </row>
    <row r="52" spans="1:18" x14ac:dyDescent="0.25">
      <c r="A52">
        <v>6.7557689219842549</v>
      </c>
      <c r="C52">
        <v>345.55813525308213</v>
      </c>
      <c r="D52">
        <v>6.755334363727469</v>
      </c>
      <c r="F52">
        <v>6.6339251543179252</v>
      </c>
      <c r="H52">
        <v>6.8781467707309414</v>
      </c>
      <c r="J52">
        <v>345.55813525308213</v>
      </c>
      <c r="K52">
        <v>345.55813525308213</v>
      </c>
      <c r="L52">
        <v>345.55813525308213</v>
      </c>
      <c r="M52">
        <v>4.3455825678595522E-4</v>
      </c>
      <c r="N52">
        <v>-0.1223778487466865</v>
      </c>
      <c r="O52">
        <v>0.1218437676663298</v>
      </c>
      <c r="P52">
        <v>0</v>
      </c>
      <c r="Q52">
        <v>0</v>
      </c>
      <c r="R52">
        <v>0</v>
      </c>
    </row>
    <row r="53" spans="1:18" x14ac:dyDescent="0.25">
      <c r="A53">
        <v>6.6214056517641344</v>
      </c>
      <c r="C53">
        <v>352.17954090484619</v>
      </c>
      <c r="D53">
        <v>6.6352288281030782</v>
      </c>
      <c r="F53">
        <v>6.5012390070018284</v>
      </c>
      <c r="H53">
        <v>6.7688695517681063</v>
      </c>
      <c r="J53">
        <v>352.17954090484619</v>
      </c>
      <c r="K53">
        <v>352.17954090484619</v>
      </c>
      <c r="L53">
        <v>352.17954090484619</v>
      </c>
      <c r="M53">
        <v>-1.382317633894381E-2</v>
      </c>
      <c r="N53">
        <v>-0.14746390000397189</v>
      </c>
      <c r="O53">
        <v>0.1201666447623069</v>
      </c>
      <c r="P53">
        <v>0</v>
      </c>
      <c r="Q53">
        <v>0</v>
      </c>
      <c r="R53">
        <v>0</v>
      </c>
    </row>
    <row r="54" spans="1:18" x14ac:dyDescent="0.25">
      <c r="A54">
        <v>6.1441856341256456</v>
      </c>
      <c r="C54">
        <v>358.32372653897193</v>
      </c>
      <c r="D54">
        <v>6.22252004330951</v>
      </c>
      <c r="F54">
        <v>6.0929345014354297</v>
      </c>
      <c r="H54">
        <v>6.357029118289681</v>
      </c>
      <c r="J54">
        <v>358.32372653897193</v>
      </c>
      <c r="K54">
        <v>358.32372653897193</v>
      </c>
      <c r="L54">
        <v>358.32372653897193</v>
      </c>
      <c r="M54">
        <v>-7.8334409183864473E-2</v>
      </c>
      <c r="N54">
        <v>-0.2128434841640354</v>
      </c>
      <c r="O54">
        <v>5.1251132690215861E-2</v>
      </c>
      <c r="P54">
        <v>0</v>
      </c>
      <c r="Q54">
        <v>0</v>
      </c>
      <c r="R54">
        <v>0</v>
      </c>
    </row>
    <row r="55" spans="1:18" x14ac:dyDescent="0.25">
      <c r="A55">
        <v>6.7604146910834277</v>
      </c>
      <c r="C55">
        <v>365.08414123005531</v>
      </c>
      <c r="D55">
        <v>6.7026690375879578</v>
      </c>
      <c r="F55">
        <v>6.5700301326473358</v>
      </c>
      <c r="H55">
        <v>6.8383338638210596</v>
      </c>
      <c r="J55">
        <v>365.08414123005531</v>
      </c>
      <c r="K55">
        <v>365.08414123005531</v>
      </c>
      <c r="L55">
        <v>365.08414123005531</v>
      </c>
      <c r="M55">
        <v>5.7745653495469902E-2</v>
      </c>
      <c r="N55">
        <v>-7.7919172737631825E-2</v>
      </c>
      <c r="O55">
        <v>0.19038455843609189</v>
      </c>
      <c r="P55">
        <v>0</v>
      </c>
      <c r="Q55">
        <v>0</v>
      </c>
      <c r="R55">
        <v>0</v>
      </c>
    </row>
    <row r="56" spans="1:18" x14ac:dyDescent="0.25">
      <c r="A56">
        <v>6.6846117276679271</v>
      </c>
      <c r="C56">
        <v>371.76875295772322</v>
      </c>
      <c r="D56">
        <v>6.6643471296012313</v>
      </c>
      <c r="F56">
        <v>6.5323088845372492</v>
      </c>
      <c r="H56">
        <v>6.7919917529777756</v>
      </c>
      <c r="J56">
        <v>371.76875295772322</v>
      </c>
      <c r="K56">
        <v>371.76875295772322</v>
      </c>
      <c r="L56">
        <v>371.76875295772322</v>
      </c>
      <c r="M56">
        <v>2.0264598066695779E-2</v>
      </c>
      <c r="N56">
        <v>-0.1073800253098485</v>
      </c>
      <c r="O56">
        <v>0.15230284313067791</v>
      </c>
      <c r="P56">
        <v>0</v>
      </c>
      <c r="Q56">
        <v>0</v>
      </c>
      <c r="R56">
        <v>0</v>
      </c>
    </row>
    <row r="57" spans="1:18" x14ac:dyDescent="0.25">
      <c r="A57">
        <v>6.6372580312844569</v>
      </c>
      <c r="C57">
        <v>378.40601098900771</v>
      </c>
      <c r="D57">
        <v>6.64288016998663</v>
      </c>
      <c r="F57">
        <v>6.5165332393658604</v>
      </c>
      <c r="H57">
        <v>6.7726220742129879</v>
      </c>
      <c r="J57">
        <v>378.40601098900771</v>
      </c>
      <c r="K57">
        <v>378.40601098900771</v>
      </c>
      <c r="L57">
        <v>378.40601098900771</v>
      </c>
      <c r="M57">
        <v>-5.6221387021730962E-3</v>
      </c>
      <c r="N57">
        <v>-0.13536404292853099</v>
      </c>
      <c r="O57">
        <v>0.1207247919185974</v>
      </c>
      <c r="P57">
        <v>0</v>
      </c>
      <c r="Q57">
        <v>0</v>
      </c>
      <c r="R57">
        <v>0</v>
      </c>
    </row>
    <row r="58" spans="1:18" x14ac:dyDescent="0.25">
      <c r="A58">
        <v>6.6437897331476723</v>
      </c>
      <c r="C58">
        <v>385.04980072215528</v>
      </c>
      <c r="D58">
        <v>6.6629784840076089</v>
      </c>
      <c r="F58">
        <v>6.5457913770717733</v>
      </c>
      <c r="H58">
        <v>6.8018396013084628</v>
      </c>
      <c r="J58">
        <v>385.04980072215528</v>
      </c>
      <c r="K58">
        <v>385.04980072215528</v>
      </c>
      <c r="L58">
        <v>385.04980072215528</v>
      </c>
      <c r="M58">
        <v>-1.9188750859936651E-2</v>
      </c>
      <c r="N58">
        <v>-0.1580498681607905</v>
      </c>
      <c r="O58">
        <v>9.7998356075899018E-2</v>
      </c>
      <c r="P58">
        <v>0</v>
      </c>
      <c r="Q58">
        <v>0</v>
      </c>
      <c r="R58">
        <v>0</v>
      </c>
    </row>
    <row r="59" spans="1:18" x14ac:dyDescent="0.25">
      <c r="A59">
        <v>6.6359465556866466</v>
      </c>
      <c r="C59">
        <v>391.68574727784198</v>
      </c>
      <c r="D59">
        <v>6.6660456524167282</v>
      </c>
      <c r="F59">
        <v>6.5310227095310838</v>
      </c>
      <c r="H59">
        <v>6.8074233300344957</v>
      </c>
      <c r="J59">
        <v>391.68574727784198</v>
      </c>
      <c r="K59">
        <v>391.68574727784198</v>
      </c>
      <c r="L59">
        <v>391.68574727784198</v>
      </c>
      <c r="M59">
        <v>-3.0099096730081602E-2</v>
      </c>
      <c r="N59">
        <v>-0.17147677434784911</v>
      </c>
      <c r="O59">
        <v>0.1049238461555628</v>
      </c>
      <c r="P59">
        <v>0</v>
      </c>
      <c r="Q59">
        <v>0</v>
      </c>
      <c r="R59">
        <v>0</v>
      </c>
    </row>
    <row r="60" spans="1:18" x14ac:dyDescent="0.25">
      <c r="A60">
        <v>6.799055862058796</v>
      </c>
      <c r="C60">
        <v>398.48480313990081</v>
      </c>
      <c r="D60">
        <v>6.7678912798407378</v>
      </c>
      <c r="F60">
        <v>6.6407991728502287</v>
      </c>
      <c r="H60">
        <v>6.8983738847666238</v>
      </c>
      <c r="J60">
        <v>398.48480313990081</v>
      </c>
      <c r="K60">
        <v>398.48480313990081</v>
      </c>
      <c r="L60">
        <v>398.48480313990081</v>
      </c>
      <c r="M60">
        <v>3.1164582218058179E-2</v>
      </c>
      <c r="N60">
        <v>-9.9318022707827858E-2</v>
      </c>
      <c r="O60">
        <v>0.15825668920856731</v>
      </c>
      <c r="P60">
        <v>0</v>
      </c>
      <c r="Q60">
        <v>0</v>
      </c>
      <c r="R60">
        <v>0</v>
      </c>
    </row>
    <row r="61" spans="1:18" x14ac:dyDescent="0.25">
      <c r="A61">
        <v>6.8308742346461804</v>
      </c>
      <c r="C61">
        <v>405.31567737454702</v>
      </c>
      <c r="D61">
        <v>6.8048154151451561</v>
      </c>
      <c r="F61">
        <v>6.6724966121421971</v>
      </c>
      <c r="H61">
        <v>6.9268256520790157</v>
      </c>
      <c r="J61">
        <v>405.31567737454702</v>
      </c>
      <c r="K61">
        <v>405.31567737454702</v>
      </c>
      <c r="L61">
        <v>405.31567737454702</v>
      </c>
      <c r="M61">
        <v>2.60588195010234E-2</v>
      </c>
      <c r="N61">
        <v>-9.5951417432836195E-2</v>
      </c>
      <c r="O61">
        <v>0.15837762250398241</v>
      </c>
      <c r="P61">
        <v>0</v>
      </c>
      <c r="Q61">
        <v>0</v>
      </c>
      <c r="R61">
        <v>0</v>
      </c>
    </row>
    <row r="62" spans="1:18" x14ac:dyDescent="0.25">
      <c r="A62">
        <v>6.7440591863113477</v>
      </c>
      <c r="C62">
        <v>412.05973656085831</v>
      </c>
      <c r="D62">
        <v>6.7508253824060782</v>
      </c>
      <c r="F62">
        <v>6.6289085417662656</v>
      </c>
      <c r="H62">
        <v>6.8773827512002192</v>
      </c>
      <c r="J62">
        <v>412.05973656085831</v>
      </c>
      <c r="K62">
        <v>412.05973656085831</v>
      </c>
      <c r="L62">
        <v>412.05973656085831</v>
      </c>
      <c r="M62">
        <v>-6.7661960947305033E-3</v>
      </c>
      <c r="N62">
        <v>-0.13332356488887151</v>
      </c>
      <c r="O62">
        <v>0.1151506445450821</v>
      </c>
      <c r="P62">
        <v>0</v>
      </c>
      <c r="Q62">
        <v>0</v>
      </c>
      <c r="R62">
        <v>0</v>
      </c>
    </row>
    <row r="63" spans="1:18" x14ac:dyDescent="0.25">
      <c r="A63">
        <v>6.7190131543852596</v>
      </c>
      <c r="C63">
        <v>418.77874971524358</v>
      </c>
      <c r="D63">
        <v>6.7554846038637484</v>
      </c>
      <c r="F63">
        <v>6.631768983035057</v>
      </c>
      <c r="H63">
        <v>6.8856125271207498</v>
      </c>
      <c r="J63">
        <v>418.77874971524358</v>
      </c>
      <c r="K63">
        <v>418.77874971524358</v>
      </c>
      <c r="L63">
        <v>418.77874971524358</v>
      </c>
      <c r="M63">
        <v>-3.6471449478488793E-2</v>
      </c>
      <c r="N63">
        <v>-0.16659937273549019</v>
      </c>
      <c r="O63">
        <v>8.7244171350202571E-2</v>
      </c>
      <c r="P63">
        <v>0</v>
      </c>
      <c r="Q63">
        <v>0</v>
      </c>
      <c r="R63">
        <v>0</v>
      </c>
    </row>
    <row r="64" spans="1:18" x14ac:dyDescent="0.25">
      <c r="A64">
        <v>6.8090393060429797</v>
      </c>
      <c r="C64">
        <v>425.58778902128648</v>
      </c>
      <c r="D64">
        <v>6.7847564603906454</v>
      </c>
      <c r="F64">
        <v>6.6600389357605287</v>
      </c>
      <c r="H64">
        <v>6.9137200650785324</v>
      </c>
      <c r="J64">
        <v>425.58778902128648</v>
      </c>
      <c r="K64">
        <v>425.58778902128648</v>
      </c>
      <c r="L64">
        <v>425.58778902128648</v>
      </c>
      <c r="M64">
        <v>2.4282845652334299E-2</v>
      </c>
      <c r="N64">
        <v>-0.10468075903555191</v>
      </c>
      <c r="O64">
        <v>0.14900037028245089</v>
      </c>
      <c r="P64">
        <v>0</v>
      </c>
      <c r="Q64">
        <v>0</v>
      </c>
      <c r="R64">
        <v>0</v>
      </c>
    </row>
    <row r="65" spans="1:18" x14ac:dyDescent="0.25">
      <c r="A65">
        <v>6.804614520062624</v>
      </c>
      <c r="C65">
        <v>432.39240354134921</v>
      </c>
      <c r="D65">
        <v>6.788915018614424</v>
      </c>
      <c r="F65">
        <v>6.661384819863966</v>
      </c>
      <c r="H65">
        <v>6.9165889689133984</v>
      </c>
      <c r="J65">
        <v>432.39240354134921</v>
      </c>
      <c r="K65">
        <v>432.39240354134921</v>
      </c>
      <c r="L65">
        <v>432.39240354134921</v>
      </c>
      <c r="M65">
        <v>1.5699501448199982E-2</v>
      </c>
      <c r="N65">
        <v>-0.1119744488507735</v>
      </c>
      <c r="O65">
        <v>0.14322970019865799</v>
      </c>
      <c r="P65">
        <v>0</v>
      </c>
      <c r="Q65">
        <v>0</v>
      </c>
      <c r="R65">
        <v>0</v>
      </c>
    </row>
    <row r="66" spans="1:18" x14ac:dyDescent="0.25">
      <c r="A66">
        <v>6.6871086078665147</v>
      </c>
      <c r="C66">
        <v>439.0795121492157</v>
      </c>
      <c r="D66">
        <v>6.7057206046300291</v>
      </c>
      <c r="F66">
        <v>6.5800079856711786</v>
      </c>
      <c r="H66">
        <v>6.8313767313660847</v>
      </c>
      <c r="J66">
        <v>439.0795121492157</v>
      </c>
      <c r="K66">
        <v>439.0795121492157</v>
      </c>
      <c r="L66">
        <v>439.0795121492157</v>
      </c>
      <c r="M66">
        <v>-1.861199676351433E-2</v>
      </c>
      <c r="N66">
        <v>-0.14426812349956999</v>
      </c>
      <c r="O66">
        <v>0.1071006221953361</v>
      </c>
      <c r="P66">
        <v>0</v>
      </c>
      <c r="Q66">
        <v>0</v>
      </c>
      <c r="R66">
        <v>0</v>
      </c>
    </row>
    <row r="67" spans="1:18" x14ac:dyDescent="0.25">
      <c r="A67">
        <v>6.7452363494843626</v>
      </c>
      <c r="C67">
        <v>445.8247484987001</v>
      </c>
      <c r="D67">
        <v>6.7672283825956807</v>
      </c>
      <c r="F67">
        <v>6.6411373578788178</v>
      </c>
      <c r="H67">
        <v>6.8925278165620778</v>
      </c>
      <c r="J67">
        <v>445.8247484987001</v>
      </c>
      <c r="K67">
        <v>445.8247484987001</v>
      </c>
      <c r="L67">
        <v>445.8247484987001</v>
      </c>
      <c r="M67">
        <v>-2.199203311131814E-2</v>
      </c>
      <c r="N67">
        <v>-0.1472914670777152</v>
      </c>
      <c r="O67">
        <v>0.1040989916055448</v>
      </c>
      <c r="P67">
        <v>0</v>
      </c>
      <c r="Q67">
        <v>0</v>
      </c>
      <c r="R67">
        <v>0</v>
      </c>
    </row>
    <row r="68" spans="1:18" x14ac:dyDescent="0.25">
      <c r="A68">
        <v>6.8001700683021999</v>
      </c>
      <c r="C68">
        <v>452.62491856700223</v>
      </c>
      <c r="D68">
        <v>6.7585128279402928</v>
      </c>
      <c r="F68">
        <v>6.6255893685001563</v>
      </c>
      <c r="H68">
        <v>6.8881043354589568</v>
      </c>
      <c r="J68">
        <v>452.62491856700223</v>
      </c>
      <c r="K68">
        <v>452.62491856700223</v>
      </c>
      <c r="L68">
        <v>452.62491856700223</v>
      </c>
      <c r="M68">
        <v>4.16572403619071E-2</v>
      </c>
      <c r="N68">
        <v>-8.7934267156756896E-2</v>
      </c>
      <c r="O68">
        <v>0.1745806998020436</v>
      </c>
      <c r="P68">
        <v>0</v>
      </c>
      <c r="Q68">
        <v>0</v>
      </c>
      <c r="R68">
        <v>0</v>
      </c>
    </row>
    <row r="69" spans="1:18" x14ac:dyDescent="0.25">
      <c r="A69">
        <v>6.7080840838530698</v>
      </c>
      <c r="C69">
        <v>459.33300265085529</v>
      </c>
      <c r="D69">
        <v>6.7542071482988684</v>
      </c>
      <c r="F69">
        <v>6.6299645285894089</v>
      </c>
      <c r="H69">
        <v>6.8797892661944404</v>
      </c>
      <c r="J69">
        <v>459.33300265085529</v>
      </c>
      <c r="K69">
        <v>459.33300265085529</v>
      </c>
      <c r="L69">
        <v>459.33300265085529</v>
      </c>
      <c r="M69">
        <v>-4.6123064445797723E-2</v>
      </c>
      <c r="N69">
        <v>-0.17170518234137069</v>
      </c>
      <c r="O69">
        <v>7.8119555263660878E-2</v>
      </c>
      <c r="P69">
        <v>0</v>
      </c>
      <c r="Q69">
        <v>0</v>
      </c>
      <c r="R69">
        <v>0</v>
      </c>
    </row>
    <row r="70" spans="1:18" x14ac:dyDescent="0.25">
      <c r="A70">
        <v>6.7417006946520548</v>
      </c>
      <c r="C70">
        <v>466.07470334550737</v>
      </c>
      <c r="D70">
        <v>6.7414106791839536</v>
      </c>
      <c r="F70">
        <v>6.623747684147486</v>
      </c>
      <c r="H70">
        <v>6.8829096728686254</v>
      </c>
      <c r="J70">
        <v>466.07470334550737</v>
      </c>
      <c r="K70">
        <v>466.07470334550737</v>
      </c>
      <c r="L70">
        <v>466.07470334550737</v>
      </c>
      <c r="M70">
        <v>2.9001546810114581E-4</v>
      </c>
      <c r="N70">
        <v>-0.1412089782165698</v>
      </c>
      <c r="O70">
        <v>0.1179530105045687</v>
      </c>
      <c r="P70">
        <v>0</v>
      </c>
      <c r="Q70">
        <v>0</v>
      </c>
      <c r="R70">
        <v>0</v>
      </c>
    </row>
    <row r="71" spans="1:18" x14ac:dyDescent="0.25">
      <c r="A71">
        <v>6.9226438914758877</v>
      </c>
      <c r="C71">
        <v>472.99734723698327</v>
      </c>
      <c r="D71">
        <v>6.872797541955423</v>
      </c>
      <c r="F71">
        <v>6.7275490271799709</v>
      </c>
      <c r="H71">
        <v>6.9977844348365386</v>
      </c>
      <c r="J71">
        <v>472.99734723698327</v>
      </c>
      <c r="K71">
        <v>472.99734723698327</v>
      </c>
      <c r="L71">
        <v>472.99734723698327</v>
      </c>
      <c r="M71">
        <v>4.9846349520464628E-2</v>
      </c>
      <c r="N71">
        <v>-7.514054336065179E-2</v>
      </c>
      <c r="O71">
        <v>0.19509486429591669</v>
      </c>
      <c r="P71">
        <v>0</v>
      </c>
      <c r="Q71">
        <v>0</v>
      </c>
      <c r="R71">
        <v>0</v>
      </c>
    </row>
    <row r="72" spans="1:18" x14ac:dyDescent="0.25">
      <c r="A72">
        <v>6.8297937375124249</v>
      </c>
      <c r="C72">
        <v>479.82714097449571</v>
      </c>
      <c r="D72">
        <v>6.8226057106137246</v>
      </c>
      <c r="F72">
        <v>6.7008535581005102</v>
      </c>
      <c r="H72">
        <v>6.9626645725797989</v>
      </c>
      <c r="J72">
        <v>479.82714097449571</v>
      </c>
      <c r="K72">
        <v>479.82714097449571</v>
      </c>
      <c r="L72">
        <v>479.82714097449571</v>
      </c>
      <c r="M72">
        <v>7.1880268986994622E-3</v>
      </c>
      <c r="N72">
        <v>-0.13287083506737399</v>
      </c>
      <c r="O72">
        <v>0.12894017941191471</v>
      </c>
      <c r="P72">
        <v>0</v>
      </c>
      <c r="Q72">
        <v>0</v>
      </c>
      <c r="R72">
        <v>0</v>
      </c>
    </row>
    <row r="73" spans="1:18" x14ac:dyDescent="0.25">
      <c r="A73">
        <v>6.7615727688040552</v>
      </c>
      <c r="C73">
        <v>486.58871374329971</v>
      </c>
      <c r="D73">
        <v>6.7698929452360463</v>
      </c>
      <c r="F73">
        <v>6.6335062685996746</v>
      </c>
      <c r="H73">
        <v>6.8912482905225474</v>
      </c>
      <c r="J73">
        <v>486.58871374329971</v>
      </c>
      <c r="K73">
        <v>486.58871374329971</v>
      </c>
      <c r="L73">
        <v>486.58871374329971</v>
      </c>
      <c r="M73">
        <v>-8.3201764319902338E-3</v>
      </c>
      <c r="N73">
        <v>-0.1296755217184922</v>
      </c>
      <c r="O73">
        <v>0.1280665002043806</v>
      </c>
      <c r="P73">
        <v>0</v>
      </c>
      <c r="Q73">
        <v>0</v>
      </c>
      <c r="R73">
        <v>0</v>
      </c>
    </row>
    <row r="74" spans="1:18" x14ac:dyDescent="0.25">
      <c r="A74">
        <v>6.6320017773956303</v>
      </c>
      <c r="C74">
        <v>493.22071552069542</v>
      </c>
      <c r="D74">
        <v>6.6644325807417726</v>
      </c>
      <c r="F74">
        <v>6.5405576767706162</v>
      </c>
      <c r="H74">
        <v>6.786476115569454</v>
      </c>
      <c r="J74">
        <v>493.22071552069542</v>
      </c>
      <c r="K74">
        <v>493.22071552069542</v>
      </c>
      <c r="L74">
        <v>493.22071552069542</v>
      </c>
      <c r="M74">
        <v>-3.2430803346142227E-2</v>
      </c>
      <c r="N74">
        <v>-0.15447433817382361</v>
      </c>
      <c r="O74">
        <v>9.144410062501418E-2</v>
      </c>
      <c r="P74">
        <v>0</v>
      </c>
      <c r="Q74">
        <v>0</v>
      </c>
      <c r="R74">
        <v>0</v>
      </c>
    </row>
    <row r="75" spans="1:18" x14ac:dyDescent="0.25">
      <c r="A75">
        <v>6.6908422774185636</v>
      </c>
      <c r="C75">
        <v>499.9115577981139</v>
      </c>
      <c r="D75">
        <v>6.6651751295812431</v>
      </c>
      <c r="F75">
        <v>6.5402534503947631</v>
      </c>
      <c r="H75">
        <v>6.7956732496891146</v>
      </c>
      <c r="J75">
        <v>499.9115577981139</v>
      </c>
      <c r="K75">
        <v>499.9115577981139</v>
      </c>
      <c r="L75">
        <v>499.9115577981139</v>
      </c>
      <c r="M75">
        <v>2.5667147837320489E-2</v>
      </c>
      <c r="N75">
        <v>-0.1048309722705509</v>
      </c>
      <c r="O75">
        <v>0.1505888270238005</v>
      </c>
      <c r="P75">
        <v>0</v>
      </c>
      <c r="Q75">
        <v>0</v>
      </c>
      <c r="R75">
        <v>0</v>
      </c>
    </row>
    <row r="76" spans="1:18" x14ac:dyDescent="0.25">
      <c r="A76">
        <v>6.6187389835172192</v>
      </c>
      <c r="C76">
        <v>506.53029678163108</v>
      </c>
      <c r="D76">
        <v>6.6146649928318881</v>
      </c>
      <c r="F76">
        <v>6.4707479787295679</v>
      </c>
      <c r="H76">
        <v>6.7408164341814878</v>
      </c>
      <c r="J76">
        <v>506.53029678163108</v>
      </c>
      <c r="K76">
        <v>506.53029678163108</v>
      </c>
      <c r="L76">
        <v>506.53029678163108</v>
      </c>
      <c r="M76">
        <v>4.073990685331097E-3</v>
      </c>
      <c r="N76">
        <v>-0.1220774506642686</v>
      </c>
      <c r="O76">
        <v>0.1479910047876514</v>
      </c>
      <c r="P76">
        <v>0</v>
      </c>
      <c r="Q76">
        <v>0</v>
      </c>
      <c r="R76">
        <v>0</v>
      </c>
    </row>
    <row r="77" spans="1:18" x14ac:dyDescent="0.25">
      <c r="A77">
        <v>6.6758232216348476</v>
      </c>
      <c r="C77">
        <v>513.20612000326605</v>
      </c>
      <c r="D77">
        <v>6.7067467172559816</v>
      </c>
      <c r="F77">
        <v>6.5735085432719238</v>
      </c>
      <c r="H77">
        <v>6.8418665303427968</v>
      </c>
      <c r="J77">
        <v>513.20612000326605</v>
      </c>
      <c r="K77">
        <v>513.20612000326605</v>
      </c>
      <c r="L77">
        <v>513.20612000326605</v>
      </c>
      <c r="M77">
        <v>-3.0923495621133949E-2</v>
      </c>
      <c r="N77">
        <v>-0.16604330870794909</v>
      </c>
      <c r="O77">
        <v>0.10231467836292391</v>
      </c>
      <c r="P77">
        <v>0</v>
      </c>
      <c r="Q77">
        <v>0</v>
      </c>
      <c r="R77">
        <v>0</v>
      </c>
    </row>
    <row r="78" spans="1:18" x14ac:dyDescent="0.25">
      <c r="A78">
        <v>6.6871086078665147</v>
      </c>
      <c r="C78">
        <v>519.89322861113249</v>
      </c>
      <c r="D78">
        <v>6.6850182551509771</v>
      </c>
      <c r="F78">
        <v>6.5623465774317449</v>
      </c>
      <c r="H78">
        <v>6.8076822587033616</v>
      </c>
      <c r="J78">
        <v>519.89322861113249</v>
      </c>
      <c r="K78">
        <v>519.89322861113249</v>
      </c>
      <c r="L78">
        <v>519.89322861113249</v>
      </c>
      <c r="M78">
        <v>2.0903527155375912E-3</v>
      </c>
      <c r="N78">
        <v>-0.1205736508368469</v>
      </c>
      <c r="O78">
        <v>0.1247620304347699</v>
      </c>
      <c r="P78">
        <v>0</v>
      </c>
      <c r="Q78">
        <v>0</v>
      </c>
      <c r="R78">
        <v>0</v>
      </c>
    </row>
    <row r="79" spans="1:18" x14ac:dyDescent="0.25">
      <c r="A79">
        <v>6.7117403950561796</v>
      </c>
      <c r="C79">
        <v>526.60496900618864</v>
      </c>
      <c r="D79">
        <v>6.6822808778708511</v>
      </c>
      <c r="F79">
        <v>6.5614956881417914</v>
      </c>
      <c r="H79">
        <v>6.8101044089527267</v>
      </c>
      <c r="J79">
        <v>526.60496900618864</v>
      </c>
      <c r="K79">
        <v>526.60496900618864</v>
      </c>
      <c r="L79">
        <v>526.60496900618864</v>
      </c>
      <c r="M79">
        <v>2.9459517185328469E-2</v>
      </c>
      <c r="N79">
        <v>-9.8364013896547142E-2</v>
      </c>
      <c r="O79">
        <v>0.15024470691438821</v>
      </c>
      <c r="P79">
        <v>0</v>
      </c>
      <c r="Q79">
        <v>0</v>
      </c>
      <c r="R79">
        <v>0</v>
      </c>
    </row>
    <row r="80" spans="1:18" x14ac:dyDescent="0.25">
      <c r="A80">
        <v>6.6489845500247764</v>
      </c>
      <c r="C80">
        <v>533.25395355621345</v>
      </c>
      <c r="D80">
        <v>6.6297259645882658</v>
      </c>
      <c r="F80">
        <v>6.5002912388492584</v>
      </c>
      <c r="H80">
        <v>6.747937372580358</v>
      </c>
      <c r="J80">
        <v>533.25395355621345</v>
      </c>
      <c r="K80">
        <v>533.25395355621345</v>
      </c>
      <c r="L80">
        <v>533.25395355621345</v>
      </c>
      <c r="M80">
        <v>1.92585854365106E-2</v>
      </c>
      <c r="N80">
        <v>-9.8952822555581577E-2</v>
      </c>
      <c r="O80">
        <v>0.14869331117551801</v>
      </c>
      <c r="P80">
        <v>0</v>
      </c>
      <c r="Q80">
        <v>0</v>
      </c>
      <c r="R80">
        <v>0</v>
      </c>
    </row>
    <row r="81" spans="1:18" x14ac:dyDescent="0.25">
      <c r="A81">
        <v>6.5539334040258108</v>
      </c>
      <c r="C81">
        <v>539.80788696023933</v>
      </c>
      <c r="D81">
        <v>6.5822463029600433</v>
      </c>
      <c r="F81">
        <v>6.4464586007908053</v>
      </c>
      <c r="H81">
        <v>6.7073534540075581</v>
      </c>
      <c r="J81">
        <v>539.80788696023933</v>
      </c>
      <c r="K81">
        <v>539.80788696023933</v>
      </c>
      <c r="L81">
        <v>539.80788696023933</v>
      </c>
      <c r="M81">
        <v>-2.83128989342325E-2</v>
      </c>
      <c r="N81">
        <v>-0.1534200499817473</v>
      </c>
      <c r="O81">
        <v>0.1074748032350064</v>
      </c>
      <c r="P81">
        <v>0</v>
      </c>
      <c r="Q81">
        <v>0</v>
      </c>
      <c r="R81">
        <v>0</v>
      </c>
    </row>
    <row r="82" spans="1:18" x14ac:dyDescent="0.25">
      <c r="A82">
        <v>6.5042881735366453</v>
      </c>
      <c r="C82">
        <v>546.3121751337759</v>
      </c>
      <c r="D82">
        <v>6.5284118835910112</v>
      </c>
      <c r="F82">
        <v>6.3938448945225073</v>
      </c>
      <c r="H82">
        <v>6.656664599633265</v>
      </c>
      <c r="J82">
        <v>546.3121751337759</v>
      </c>
      <c r="K82">
        <v>546.3121751337759</v>
      </c>
      <c r="L82">
        <v>546.3121751337759</v>
      </c>
      <c r="M82">
        <v>-2.4123710054365869E-2</v>
      </c>
      <c r="N82">
        <v>-0.15237642609661961</v>
      </c>
      <c r="O82">
        <v>0.1104432790141381</v>
      </c>
      <c r="P82">
        <v>0</v>
      </c>
      <c r="Q82">
        <v>0</v>
      </c>
      <c r="R82">
        <v>0</v>
      </c>
    </row>
    <row r="83" spans="1:18" x14ac:dyDescent="0.25">
      <c r="A83">
        <v>6.577861357721047</v>
      </c>
      <c r="C83">
        <v>552.89003649149697</v>
      </c>
      <c r="D83">
        <v>6.5617996257305053</v>
      </c>
      <c r="F83">
        <v>6.4381762708982597</v>
      </c>
      <c r="H83">
        <v>6.6907422554015961</v>
      </c>
      <c r="J83">
        <v>552.89003649149697</v>
      </c>
      <c r="K83">
        <v>552.89003649149697</v>
      </c>
      <c r="L83">
        <v>552.89003649149697</v>
      </c>
      <c r="M83">
        <v>1.6061731990542508E-2</v>
      </c>
      <c r="N83">
        <v>-0.1128808976805491</v>
      </c>
      <c r="O83">
        <v>0.13968508682278721</v>
      </c>
      <c r="P83">
        <v>0</v>
      </c>
      <c r="Q83">
        <v>0</v>
      </c>
      <c r="R83">
        <v>0</v>
      </c>
    </row>
    <row r="84" spans="1:18" x14ac:dyDescent="0.25">
      <c r="A84">
        <v>6.5596152374932419</v>
      </c>
      <c r="C84">
        <v>559.44965172899026</v>
      </c>
      <c r="D84">
        <v>6.584328903009161</v>
      </c>
      <c r="F84">
        <v>6.4596894382115568</v>
      </c>
      <c r="H84">
        <v>6.715817415467682</v>
      </c>
      <c r="J84">
        <v>559.44965172899026</v>
      </c>
      <c r="K84">
        <v>559.44965172899026</v>
      </c>
      <c r="L84">
        <v>559.44965172899026</v>
      </c>
      <c r="M84">
        <v>-2.4713665515919029E-2</v>
      </c>
      <c r="N84">
        <v>-0.15620217797444</v>
      </c>
      <c r="O84">
        <v>9.9925799281685102E-2</v>
      </c>
      <c r="P84">
        <v>0</v>
      </c>
      <c r="Q84">
        <v>0</v>
      </c>
      <c r="R84">
        <v>0</v>
      </c>
    </row>
    <row r="85" spans="1:18" x14ac:dyDescent="0.25">
      <c r="A85">
        <v>6.6463905148477291</v>
      </c>
      <c r="C85">
        <v>566.09604224383793</v>
      </c>
      <c r="D85">
        <v>6.6278784790834937</v>
      </c>
      <c r="F85">
        <v>6.4930756910132734</v>
      </c>
      <c r="H85">
        <v>6.7599388256180477</v>
      </c>
      <c r="J85">
        <v>566.09604224383793</v>
      </c>
      <c r="K85">
        <v>566.09604224383793</v>
      </c>
      <c r="L85">
        <v>566.09604224383793</v>
      </c>
      <c r="M85">
        <v>1.8512035764235438E-2</v>
      </c>
      <c r="N85">
        <v>-0.1135483107703186</v>
      </c>
      <c r="O85">
        <v>0.15331482383445569</v>
      </c>
      <c r="P85">
        <v>0</v>
      </c>
      <c r="Q85">
        <v>0</v>
      </c>
      <c r="R85">
        <v>0</v>
      </c>
    </row>
    <row r="86" spans="1:18" x14ac:dyDescent="0.25">
      <c r="A86">
        <v>6.6567265241783913</v>
      </c>
      <c r="C86">
        <v>572.75276876801638</v>
      </c>
      <c r="D86">
        <v>6.662296232821749</v>
      </c>
      <c r="F86">
        <v>6.5360697393339464</v>
      </c>
      <c r="H86">
        <v>6.7915839672589478</v>
      </c>
      <c r="J86">
        <v>572.75276876801638</v>
      </c>
      <c r="K86">
        <v>572.75276876801638</v>
      </c>
      <c r="L86">
        <v>572.75276876801638</v>
      </c>
      <c r="M86">
        <v>-5.569708643357707E-3</v>
      </c>
      <c r="N86">
        <v>-0.1348574430805565</v>
      </c>
      <c r="O86">
        <v>0.12065678484444491</v>
      </c>
      <c r="P86">
        <v>0</v>
      </c>
      <c r="Q86">
        <v>0</v>
      </c>
      <c r="R86">
        <v>0</v>
      </c>
    </row>
    <row r="87" spans="1:18" x14ac:dyDescent="0.25">
      <c r="A87">
        <v>6.674561391814426</v>
      </c>
      <c r="C87">
        <v>579.42733015983072</v>
      </c>
      <c r="D87">
        <v>6.665866028014535</v>
      </c>
      <c r="F87">
        <v>6.5440580004347382</v>
      </c>
      <c r="H87">
        <v>6.7904097596682824</v>
      </c>
      <c r="J87">
        <v>579.42733015983072</v>
      </c>
      <c r="K87">
        <v>579.42733015983072</v>
      </c>
      <c r="L87">
        <v>579.42733015983072</v>
      </c>
      <c r="M87">
        <v>8.6953637998909983E-3</v>
      </c>
      <c r="N87">
        <v>-0.1158483678538564</v>
      </c>
      <c r="O87">
        <v>0.13050339137968781</v>
      </c>
      <c r="P87">
        <v>0</v>
      </c>
      <c r="Q87">
        <v>0</v>
      </c>
      <c r="R87">
        <v>0</v>
      </c>
    </row>
    <row r="88" spans="1:18" x14ac:dyDescent="0.25">
      <c r="A88">
        <v>6.6656837177824082</v>
      </c>
      <c r="C88">
        <v>586.0930138776132</v>
      </c>
      <c r="D88">
        <v>6.6723956551753716</v>
      </c>
      <c r="F88">
        <v>6.5519194031936019</v>
      </c>
      <c r="H88">
        <v>6.8182286203749296</v>
      </c>
      <c r="J88">
        <v>586.0930138776132</v>
      </c>
      <c r="K88">
        <v>586.0930138776132</v>
      </c>
      <c r="L88">
        <v>586.0930138776132</v>
      </c>
      <c r="M88">
        <v>-6.7119373929633852E-3</v>
      </c>
      <c r="N88">
        <v>-0.1525449025925214</v>
      </c>
      <c r="O88">
        <v>0.1137643145888063</v>
      </c>
      <c r="P88">
        <v>0</v>
      </c>
      <c r="Q88">
        <v>0</v>
      </c>
      <c r="R88">
        <v>0</v>
      </c>
    </row>
    <row r="89" spans="1:18" x14ac:dyDescent="0.25">
      <c r="A89">
        <v>6.6580110458707482</v>
      </c>
      <c r="C89">
        <v>592.7510249234839</v>
      </c>
      <c r="D89">
        <v>6.6693157266469534</v>
      </c>
      <c r="F89">
        <v>6.5339507808173058</v>
      </c>
      <c r="H89">
        <v>6.7873474998275558</v>
      </c>
      <c r="J89">
        <v>592.7510249234839</v>
      </c>
      <c r="K89">
        <v>592.7510249234839</v>
      </c>
      <c r="L89">
        <v>592.7510249234839</v>
      </c>
      <c r="M89">
        <v>-1.1304680776204281E-2</v>
      </c>
      <c r="N89">
        <v>-0.1293364539568076</v>
      </c>
      <c r="O89">
        <v>0.12406026505344241</v>
      </c>
      <c r="P89">
        <v>0</v>
      </c>
      <c r="Q89">
        <v>0</v>
      </c>
      <c r="R89">
        <v>0</v>
      </c>
    </row>
    <row r="90" spans="1:18" x14ac:dyDescent="0.25">
      <c r="A90">
        <v>6.7214257007906433</v>
      </c>
      <c r="C90">
        <v>599.47245062427453</v>
      </c>
      <c r="D90">
        <v>6.700303015745396</v>
      </c>
      <c r="F90">
        <v>6.5633315242726544</v>
      </c>
      <c r="H90">
        <v>6.8313310769840818</v>
      </c>
      <c r="J90">
        <v>599.47245062427453</v>
      </c>
      <c r="K90">
        <v>599.47245062427453</v>
      </c>
      <c r="L90">
        <v>599.47245062427453</v>
      </c>
      <c r="M90">
        <v>2.112268504524728E-2</v>
      </c>
      <c r="N90">
        <v>-0.1099053761934385</v>
      </c>
      <c r="O90">
        <v>0.1580941765179889</v>
      </c>
      <c r="P90">
        <v>0</v>
      </c>
      <c r="Q90">
        <v>0</v>
      </c>
      <c r="R90">
        <v>0</v>
      </c>
    </row>
    <row r="91" spans="1:18" x14ac:dyDescent="0.25">
      <c r="A91">
        <v>6.6280413761795334</v>
      </c>
      <c r="C91">
        <v>606.1004920004541</v>
      </c>
      <c r="D91">
        <v>6.6379497120083482</v>
      </c>
      <c r="F91">
        <v>6.5075965859010276</v>
      </c>
      <c r="H91">
        <v>6.7676702968039892</v>
      </c>
      <c r="J91">
        <v>606.1004920004541</v>
      </c>
      <c r="K91">
        <v>606.1004920004541</v>
      </c>
      <c r="L91">
        <v>606.1004920004541</v>
      </c>
      <c r="M91">
        <v>-9.9083358288147849E-3</v>
      </c>
      <c r="N91">
        <v>-0.13962892062445589</v>
      </c>
      <c r="O91">
        <v>0.1204447902785057</v>
      </c>
      <c r="P91">
        <v>0</v>
      </c>
      <c r="Q91">
        <v>0</v>
      </c>
      <c r="R91">
        <v>0</v>
      </c>
    </row>
    <row r="92" spans="1:18" x14ac:dyDescent="0.25">
      <c r="A92">
        <v>6.7250336421668431</v>
      </c>
      <c r="C92">
        <v>612.82552564262096</v>
      </c>
      <c r="D92">
        <v>6.7341760372189681</v>
      </c>
      <c r="F92">
        <v>6.6186059723980417</v>
      </c>
      <c r="H92">
        <v>6.8649856626987624</v>
      </c>
      <c r="J92">
        <v>612.82552564262096</v>
      </c>
      <c r="K92">
        <v>612.82552564262096</v>
      </c>
      <c r="L92">
        <v>612.82552564262096</v>
      </c>
      <c r="M92">
        <v>-9.1423950521249964E-3</v>
      </c>
      <c r="N92">
        <v>-0.13995202053191941</v>
      </c>
      <c r="O92">
        <v>0.1064276697688014</v>
      </c>
      <c r="P92">
        <v>0</v>
      </c>
      <c r="Q92">
        <v>0</v>
      </c>
      <c r="R92">
        <v>0</v>
      </c>
    </row>
    <row r="93" spans="1:18" x14ac:dyDescent="0.25">
      <c r="A93">
        <v>6.8134445995108956</v>
      </c>
      <c r="C93">
        <v>619.63897024213179</v>
      </c>
      <c r="D93">
        <v>6.7709662844607728</v>
      </c>
      <c r="F93">
        <v>6.6382567227647407</v>
      </c>
      <c r="H93">
        <v>6.8984240036569133</v>
      </c>
      <c r="J93">
        <v>619.63897024213179</v>
      </c>
      <c r="K93">
        <v>619.63897024213179</v>
      </c>
      <c r="L93">
        <v>619.63897024213179</v>
      </c>
      <c r="M93">
        <v>4.2478315050122901E-2</v>
      </c>
      <c r="N93">
        <v>-8.4979404146017679E-2</v>
      </c>
      <c r="O93">
        <v>0.17518787674615499</v>
      </c>
      <c r="P93">
        <v>0</v>
      </c>
      <c r="Q93">
        <v>0</v>
      </c>
      <c r="R93">
        <v>0</v>
      </c>
    </row>
    <row r="94" spans="1:18" x14ac:dyDescent="0.25">
      <c r="A94">
        <v>6.75343791859778</v>
      </c>
      <c r="C94">
        <v>626.39240816072959</v>
      </c>
      <c r="D94">
        <v>6.7514555893321084</v>
      </c>
      <c r="F94">
        <v>6.6301479558352341</v>
      </c>
      <c r="H94">
        <v>6.875214457533346</v>
      </c>
      <c r="J94">
        <v>626.39240816072959</v>
      </c>
      <c r="K94">
        <v>626.39240816072959</v>
      </c>
      <c r="L94">
        <v>626.39240816072959</v>
      </c>
      <c r="M94">
        <v>1.9823292656715452E-3</v>
      </c>
      <c r="N94">
        <v>-0.1217765389355661</v>
      </c>
      <c r="O94">
        <v>0.1232899627625459</v>
      </c>
      <c r="P94">
        <v>0</v>
      </c>
      <c r="Q94">
        <v>0</v>
      </c>
      <c r="R94">
        <v>0</v>
      </c>
    </row>
    <row r="95" spans="1:18" x14ac:dyDescent="0.25">
      <c r="A95">
        <v>6.7007311095478101</v>
      </c>
      <c r="C95">
        <v>633.09313927027745</v>
      </c>
      <c r="D95">
        <v>6.7007094380339138</v>
      </c>
      <c r="F95">
        <v>6.5686910710427959</v>
      </c>
      <c r="H95">
        <v>6.8280178681228758</v>
      </c>
      <c r="J95">
        <v>633.09313927027745</v>
      </c>
      <c r="K95">
        <v>633.09313927027745</v>
      </c>
      <c r="L95">
        <v>633.09313927027745</v>
      </c>
      <c r="M95">
        <v>2.1671513896315279E-5</v>
      </c>
      <c r="N95">
        <v>-0.12728675857506569</v>
      </c>
      <c r="O95">
        <v>0.1320400385050142</v>
      </c>
      <c r="P95">
        <v>0</v>
      </c>
      <c r="Q95">
        <v>0</v>
      </c>
      <c r="R95">
        <v>0</v>
      </c>
    </row>
    <row r="96" spans="1:18" x14ac:dyDescent="0.25">
      <c r="A96">
        <v>6.6320017773956303</v>
      </c>
      <c r="C96">
        <v>639.72514104767311</v>
      </c>
      <c r="D96">
        <v>6.6346297441181576</v>
      </c>
      <c r="F96">
        <v>6.5082309259387046</v>
      </c>
      <c r="H96">
        <v>6.754439259057242</v>
      </c>
      <c r="J96">
        <v>639.72514104767311</v>
      </c>
      <c r="K96">
        <v>639.72514104767311</v>
      </c>
      <c r="L96">
        <v>639.72514104767311</v>
      </c>
      <c r="M96">
        <v>-2.6279667225272969E-3</v>
      </c>
      <c r="N96">
        <v>-0.1224374816616116</v>
      </c>
      <c r="O96">
        <v>0.1237708514569258</v>
      </c>
      <c r="P96">
        <v>0</v>
      </c>
      <c r="Q96">
        <v>0</v>
      </c>
      <c r="R96">
        <v>0</v>
      </c>
    </row>
    <row r="97" spans="1:18" x14ac:dyDescent="0.25">
      <c r="A97">
        <v>6.6080006252960866</v>
      </c>
      <c r="C97">
        <v>646.33314167296919</v>
      </c>
      <c r="D97">
        <v>6.6093775242122179</v>
      </c>
      <c r="F97">
        <v>6.4779946537829733</v>
      </c>
      <c r="H97">
        <v>6.7370091700708956</v>
      </c>
      <c r="J97">
        <v>646.33314167296919</v>
      </c>
      <c r="K97">
        <v>646.33314167296919</v>
      </c>
      <c r="L97">
        <v>646.33314167296919</v>
      </c>
      <c r="M97">
        <v>-1.376898916131353E-3</v>
      </c>
      <c r="N97">
        <v>-0.12900854477480911</v>
      </c>
      <c r="O97">
        <v>0.1300059715131141</v>
      </c>
      <c r="P97">
        <v>0</v>
      </c>
      <c r="Q97">
        <v>0</v>
      </c>
      <c r="R97">
        <v>0</v>
      </c>
    </row>
    <row r="98" spans="1:18" x14ac:dyDescent="0.25">
      <c r="A98">
        <v>6.6080006252960866</v>
      </c>
      <c r="C98">
        <v>652.94114229826528</v>
      </c>
      <c r="D98">
        <v>6.6426547945466012</v>
      </c>
      <c r="F98">
        <v>6.5219309984065319</v>
      </c>
      <c r="H98">
        <v>6.7703255202282921</v>
      </c>
      <c r="J98">
        <v>652.94114229826528</v>
      </c>
      <c r="K98">
        <v>652.94114229826528</v>
      </c>
      <c r="L98">
        <v>652.94114229826528</v>
      </c>
      <c r="M98">
        <v>-3.4654169250514677E-2</v>
      </c>
      <c r="N98">
        <v>-0.16232489493220559</v>
      </c>
      <c r="O98">
        <v>8.6069626889554662E-2</v>
      </c>
      <c r="P98">
        <v>0</v>
      </c>
      <c r="Q98">
        <v>0</v>
      </c>
      <c r="R98">
        <v>0</v>
      </c>
    </row>
    <row r="99" spans="1:18" x14ac:dyDescent="0.25">
      <c r="A99">
        <v>6.7129562006770698</v>
      </c>
      <c r="C99">
        <v>659.65409849894229</v>
      </c>
      <c r="D99">
        <v>6.6935482915861897</v>
      </c>
      <c r="F99">
        <v>6.55889100127437</v>
      </c>
      <c r="H99">
        <v>6.8164372940061932</v>
      </c>
      <c r="J99">
        <v>659.65409849894229</v>
      </c>
      <c r="K99">
        <v>659.65409849894229</v>
      </c>
      <c r="L99">
        <v>659.65409849894229</v>
      </c>
      <c r="M99">
        <v>1.9407909090880079E-2</v>
      </c>
      <c r="N99">
        <v>-0.1034810933291235</v>
      </c>
      <c r="O99">
        <v>0.1540651994026998</v>
      </c>
      <c r="P99">
        <v>0</v>
      </c>
      <c r="Q99">
        <v>0</v>
      </c>
      <c r="R99">
        <v>0</v>
      </c>
    </row>
    <row r="100" spans="1:18" x14ac:dyDescent="0.25">
      <c r="A100">
        <v>6.6133842183795597</v>
      </c>
      <c r="C100">
        <v>666.26748271732185</v>
      </c>
      <c r="D100">
        <v>6.6680201897489502</v>
      </c>
      <c r="F100">
        <v>6.5400672592848714</v>
      </c>
      <c r="H100">
        <v>6.7975478526095108</v>
      </c>
      <c r="J100">
        <v>666.26748271732185</v>
      </c>
      <c r="K100">
        <v>666.26748271732185</v>
      </c>
      <c r="L100">
        <v>666.26748271732185</v>
      </c>
      <c r="M100">
        <v>-5.4635971369390468E-2</v>
      </c>
      <c r="N100">
        <v>-0.18416363422995111</v>
      </c>
      <c r="O100">
        <v>7.331695909468916E-2</v>
      </c>
      <c r="P100">
        <v>0</v>
      </c>
      <c r="Q100">
        <v>0</v>
      </c>
      <c r="R100">
        <v>0</v>
      </c>
    </row>
    <row r="101" spans="1:18" x14ac:dyDescent="0.25">
      <c r="A101">
        <v>6.9186952190204716</v>
      </c>
      <c r="C101">
        <v>673.18617793634235</v>
      </c>
      <c r="D101">
        <v>6.8346242288611183</v>
      </c>
      <c r="F101">
        <v>6.6908104811882234</v>
      </c>
      <c r="H101">
        <v>6.9726063454081411</v>
      </c>
      <c r="J101">
        <v>673.18617793634235</v>
      </c>
      <c r="K101">
        <v>673.18617793634235</v>
      </c>
      <c r="L101">
        <v>673.18617793634235</v>
      </c>
      <c r="M101">
        <v>8.4070990159353265E-2</v>
      </c>
      <c r="N101">
        <v>-5.3911126387669477E-2</v>
      </c>
      <c r="O101">
        <v>0.22788473783224911</v>
      </c>
      <c r="P101">
        <v>0</v>
      </c>
      <c r="Q101">
        <v>0</v>
      </c>
      <c r="R101">
        <v>0</v>
      </c>
    </row>
    <row r="102" spans="1:18" x14ac:dyDescent="0.25">
      <c r="A102">
        <v>6.7787848976851768</v>
      </c>
      <c r="C102">
        <v>679.96496283402746</v>
      </c>
      <c r="D102">
        <v>6.8004245215295844</v>
      </c>
      <c r="F102">
        <v>6.6734242818843379</v>
      </c>
      <c r="H102">
        <v>6.927049892820925</v>
      </c>
      <c r="J102">
        <v>679.96496283402746</v>
      </c>
      <c r="K102">
        <v>679.96496283402746</v>
      </c>
      <c r="L102">
        <v>679.96496283402746</v>
      </c>
      <c r="M102">
        <v>-2.163962384440676E-2</v>
      </c>
      <c r="N102">
        <v>-0.1482649951357482</v>
      </c>
      <c r="O102">
        <v>0.1053606158008389</v>
      </c>
      <c r="P102">
        <v>0</v>
      </c>
      <c r="Q102">
        <v>0</v>
      </c>
      <c r="R102">
        <v>0</v>
      </c>
    </row>
    <row r="103" spans="1:18" x14ac:dyDescent="0.25">
      <c r="A103">
        <v>6.752270376141742</v>
      </c>
      <c r="C103">
        <v>686.7172332101693</v>
      </c>
      <c r="D103">
        <v>6.7549954700580148</v>
      </c>
      <c r="F103">
        <v>6.6244318762656471</v>
      </c>
      <c r="H103">
        <v>6.8806898911317953</v>
      </c>
      <c r="J103">
        <v>686.7172332101693</v>
      </c>
      <c r="K103">
        <v>686.7172332101693</v>
      </c>
      <c r="L103">
        <v>686.7172332101693</v>
      </c>
      <c r="M103">
        <v>-2.7250939162728471E-3</v>
      </c>
      <c r="N103">
        <v>-0.1284195149900533</v>
      </c>
      <c r="O103">
        <v>0.12783849987609491</v>
      </c>
      <c r="P103">
        <v>0</v>
      </c>
      <c r="Q103">
        <v>0</v>
      </c>
      <c r="R103">
        <v>0</v>
      </c>
    </row>
    <row r="104" spans="1:18" x14ac:dyDescent="0.25">
      <c r="A104">
        <v>6.7776465936351169</v>
      </c>
      <c r="C104">
        <v>693.49487980380434</v>
      </c>
      <c r="D104">
        <v>6.733741859009637</v>
      </c>
      <c r="F104">
        <v>6.6053200180222618</v>
      </c>
      <c r="H104">
        <v>6.8629316332947674</v>
      </c>
      <c r="J104">
        <v>693.49487980380434</v>
      </c>
      <c r="K104">
        <v>693.49487980380434</v>
      </c>
      <c r="L104">
        <v>693.49487980380434</v>
      </c>
      <c r="M104">
        <v>4.3904734625479953E-2</v>
      </c>
      <c r="N104">
        <v>-8.5285039659650508E-2</v>
      </c>
      <c r="O104">
        <v>0.17232657561285511</v>
      </c>
      <c r="P104">
        <v>0</v>
      </c>
      <c r="Q104">
        <v>0</v>
      </c>
      <c r="R104">
        <v>0</v>
      </c>
    </row>
    <row r="105" spans="1:18" x14ac:dyDescent="0.25">
      <c r="A105">
        <v>6.576469569048224</v>
      </c>
      <c r="C105">
        <v>700.07134937285264</v>
      </c>
      <c r="D105">
        <v>6.614633237401538</v>
      </c>
      <c r="F105">
        <v>6.482588166730225</v>
      </c>
      <c r="H105">
        <v>6.7508523016116939</v>
      </c>
      <c r="J105">
        <v>700.07134937285264</v>
      </c>
      <c r="K105">
        <v>700.07134937285264</v>
      </c>
      <c r="L105">
        <v>700.07134937285264</v>
      </c>
      <c r="M105">
        <v>-3.8163668353313973E-2</v>
      </c>
      <c r="N105">
        <v>-0.17438273256346989</v>
      </c>
      <c r="O105">
        <v>9.3881402317999019E-2</v>
      </c>
      <c r="P105">
        <v>0</v>
      </c>
      <c r="Q105">
        <v>0</v>
      </c>
      <c r="R105">
        <v>0</v>
      </c>
    </row>
    <row r="106" spans="1:18" x14ac:dyDescent="0.25">
      <c r="A106">
        <v>6.4630294569206699</v>
      </c>
      <c r="C106">
        <v>706.53437882977323</v>
      </c>
      <c r="D106">
        <v>6.4404059436088072</v>
      </c>
      <c r="F106">
        <v>6.2946644858347547</v>
      </c>
      <c r="H106">
        <v>6.5808176065782149</v>
      </c>
      <c r="J106">
        <v>706.53437882977323</v>
      </c>
      <c r="K106">
        <v>706.53437882977323</v>
      </c>
      <c r="L106">
        <v>706.53437882977323</v>
      </c>
      <c r="M106">
        <v>2.2623513311862631E-2</v>
      </c>
      <c r="N106">
        <v>-0.117788149657545</v>
      </c>
      <c r="O106">
        <v>0.16836497108591519</v>
      </c>
      <c r="P106">
        <v>0</v>
      </c>
      <c r="Q106">
        <v>0</v>
      </c>
      <c r="R106">
        <v>0</v>
      </c>
    </row>
    <row r="107" spans="1:18" x14ac:dyDescent="0.25">
      <c r="A107">
        <v>5.9687075599853658</v>
      </c>
      <c r="C107">
        <v>712.50308638975866</v>
      </c>
      <c r="D107">
        <v>6.0474809023660887</v>
      </c>
      <c r="F107">
        <v>5.9209221669918177</v>
      </c>
      <c r="H107">
        <v>6.1816003562556157</v>
      </c>
      <c r="J107">
        <v>712.50308638975866</v>
      </c>
      <c r="K107">
        <v>712.50308638975866</v>
      </c>
      <c r="L107">
        <v>712.50308638975866</v>
      </c>
      <c r="M107">
        <v>-7.8773342380722866E-2</v>
      </c>
      <c r="N107">
        <v>-0.21289279627024979</v>
      </c>
      <c r="O107">
        <v>4.7785392993548122E-2</v>
      </c>
      <c r="P107">
        <v>0</v>
      </c>
      <c r="Q107">
        <v>0</v>
      </c>
      <c r="R107">
        <v>0</v>
      </c>
    </row>
    <row r="108" spans="1:18" x14ac:dyDescent="0.25">
      <c r="A108">
        <v>6.6025878921893364</v>
      </c>
      <c r="C108">
        <v>719.10567428194793</v>
      </c>
      <c r="D108">
        <v>6.5875807257223338</v>
      </c>
      <c r="F108">
        <v>6.4536507464856934</v>
      </c>
      <c r="H108">
        <v>6.7110282896362206</v>
      </c>
      <c r="J108">
        <v>719.10567428194793</v>
      </c>
      <c r="K108">
        <v>719.10567428194793</v>
      </c>
      <c r="L108">
        <v>719.10567428194793</v>
      </c>
      <c r="M108">
        <v>1.5007166467002619E-2</v>
      </c>
      <c r="N108">
        <v>-0.1084403974468842</v>
      </c>
      <c r="O108">
        <v>0.148937145703643</v>
      </c>
      <c r="P108">
        <v>0</v>
      </c>
      <c r="Q108">
        <v>0</v>
      </c>
      <c r="R108">
        <v>0</v>
      </c>
    </row>
    <row r="109" spans="1:18" x14ac:dyDescent="0.25">
      <c r="A109">
        <v>6.7141705299094721</v>
      </c>
      <c r="C109">
        <v>725.81984481185748</v>
      </c>
      <c r="D109">
        <v>6.6857320083817351</v>
      </c>
      <c r="F109">
        <v>6.5603039401687147</v>
      </c>
      <c r="H109">
        <v>6.8210727754478357</v>
      </c>
      <c r="J109">
        <v>725.81984481185748</v>
      </c>
      <c r="K109">
        <v>725.81984481185748</v>
      </c>
      <c r="L109">
        <v>725.81984481185748</v>
      </c>
      <c r="M109">
        <v>2.843852152773696E-2</v>
      </c>
      <c r="N109">
        <v>-0.10690224553836369</v>
      </c>
      <c r="O109">
        <v>0.1538665897407574</v>
      </c>
      <c r="P109">
        <v>0</v>
      </c>
      <c r="Q109">
        <v>0</v>
      </c>
      <c r="R109">
        <v>0</v>
      </c>
    </row>
    <row r="110" spans="1:18" x14ac:dyDescent="0.25">
      <c r="A110">
        <v>6.7238324408212087</v>
      </c>
      <c r="C110">
        <v>732.54367725267866</v>
      </c>
      <c r="D110">
        <v>6.7202086368514902</v>
      </c>
      <c r="F110">
        <v>6.5735717708362564</v>
      </c>
      <c r="H110">
        <v>6.8445202759133199</v>
      </c>
      <c r="J110">
        <v>732.54367725267866</v>
      </c>
      <c r="K110">
        <v>732.54367725267866</v>
      </c>
      <c r="L110">
        <v>732.54367725267866</v>
      </c>
      <c r="M110">
        <v>3.6238039697185091E-3</v>
      </c>
      <c r="N110">
        <v>-0.1206878350921112</v>
      </c>
      <c r="O110">
        <v>0.15026066998495219</v>
      </c>
      <c r="P110">
        <v>0</v>
      </c>
      <c r="Q110">
        <v>0</v>
      </c>
      <c r="R110">
        <v>0</v>
      </c>
    </row>
    <row r="111" spans="1:18" x14ac:dyDescent="0.25">
      <c r="A111">
        <v>6.7238324408212087</v>
      </c>
      <c r="C111">
        <v>739.26750969349985</v>
      </c>
      <c r="D111">
        <v>6.7253464448423044</v>
      </c>
      <c r="F111">
        <v>6.5964140184840838</v>
      </c>
      <c r="H111">
        <v>6.8559301978884468</v>
      </c>
      <c r="J111">
        <v>739.26750969349985</v>
      </c>
      <c r="K111">
        <v>739.26750969349985</v>
      </c>
      <c r="L111">
        <v>739.26750969349985</v>
      </c>
      <c r="M111">
        <v>-1.514004021095694E-3</v>
      </c>
      <c r="N111">
        <v>-0.13209775706723809</v>
      </c>
      <c r="O111">
        <v>0.12741842233712489</v>
      </c>
      <c r="P111">
        <v>0</v>
      </c>
      <c r="Q111">
        <v>0</v>
      </c>
      <c r="R111">
        <v>0</v>
      </c>
    </row>
    <row r="112" spans="1:18" x14ac:dyDescent="0.25">
      <c r="A112">
        <v>6.6871086078665147</v>
      </c>
      <c r="C112">
        <v>745.95461830136639</v>
      </c>
      <c r="D112">
        <v>6.6794320948205259</v>
      </c>
      <c r="F112">
        <v>6.5463487225315378</v>
      </c>
      <c r="H112">
        <v>6.8013075965687548</v>
      </c>
      <c r="J112">
        <v>745.95461830136639</v>
      </c>
      <c r="K112">
        <v>745.95461830136639</v>
      </c>
      <c r="L112">
        <v>745.95461830136639</v>
      </c>
      <c r="M112">
        <v>7.6765130459888198E-3</v>
      </c>
      <c r="N112">
        <v>-0.1141989887022401</v>
      </c>
      <c r="O112">
        <v>0.14075988533497699</v>
      </c>
      <c r="P112">
        <v>0</v>
      </c>
      <c r="Q112">
        <v>0</v>
      </c>
      <c r="R112">
        <v>0</v>
      </c>
    </row>
    <row r="113" spans="1:18" x14ac:dyDescent="0.25">
      <c r="A113">
        <v>6.6720329454610674</v>
      </c>
      <c r="C113">
        <v>752.62665124682746</v>
      </c>
      <c r="D113">
        <v>6.6713705210666916</v>
      </c>
      <c r="F113">
        <v>6.530713928342859</v>
      </c>
      <c r="H113">
        <v>6.8024513229309953</v>
      </c>
      <c r="J113">
        <v>752.62665124682746</v>
      </c>
      <c r="K113">
        <v>752.62665124682746</v>
      </c>
      <c r="L113">
        <v>752.62665124682746</v>
      </c>
      <c r="M113">
        <v>6.6242439437580458E-4</v>
      </c>
      <c r="N113">
        <v>-0.1304183774699279</v>
      </c>
      <c r="O113">
        <v>0.14131901711820841</v>
      </c>
      <c r="P113">
        <v>0</v>
      </c>
      <c r="Q113">
        <v>0</v>
      </c>
      <c r="R113">
        <v>0</v>
      </c>
    </row>
    <row r="114" spans="1:18" x14ac:dyDescent="0.25">
      <c r="A114">
        <v>6.7557689219842549</v>
      </c>
      <c r="C114">
        <v>759.38242016881168</v>
      </c>
      <c r="D114">
        <v>6.7599372257552144</v>
      </c>
      <c r="F114">
        <v>6.636537858490712</v>
      </c>
      <c r="H114">
        <v>6.8930465804347003</v>
      </c>
      <c r="J114">
        <v>759.38242016881168</v>
      </c>
      <c r="K114">
        <v>759.38242016881168</v>
      </c>
      <c r="L114">
        <v>759.38242016881168</v>
      </c>
      <c r="M114">
        <v>-4.1683037709594473E-3</v>
      </c>
      <c r="N114">
        <v>-0.1372776584504454</v>
      </c>
      <c r="O114">
        <v>0.119231063493543</v>
      </c>
      <c r="P114">
        <v>0</v>
      </c>
      <c r="Q114">
        <v>0</v>
      </c>
      <c r="R114">
        <v>0</v>
      </c>
    </row>
    <row r="115" spans="1:18" x14ac:dyDescent="0.25">
      <c r="A115">
        <v>6.8178305714541496</v>
      </c>
      <c r="C115">
        <v>766.2002507402658</v>
      </c>
      <c r="D115">
        <v>6.8113377778480357</v>
      </c>
      <c r="F115">
        <v>6.6887306160035003</v>
      </c>
      <c r="H115">
        <v>6.9413817331008216</v>
      </c>
      <c r="J115">
        <v>766.2002507402658</v>
      </c>
      <c r="K115">
        <v>766.2002507402658</v>
      </c>
      <c r="L115">
        <v>766.2002507402658</v>
      </c>
      <c r="M115">
        <v>6.492793606113878E-3</v>
      </c>
      <c r="N115">
        <v>-0.123551161646672</v>
      </c>
      <c r="O115">
        <v>0.12909995545064931</v>
      </c>
      <c r="P115">
        <v>0</v>
      </c>
      <c r="Q115">
        <v>0</v>
      </c>
      <c r="R115">
        <v>0</v>
      </c>
    </row>
    <row r="116" spans="1:18" x14ac:dyDescent="0.25">
      <c r="A116">
        <v>6.8134445995108956</v>
      </c>
      <c r="C116">
        <v>773.01369533977675</v>
      </c>
      <c r="D116">
        <v>6.7687687639681338</v>
      </c>
      <c r="F116">
        <v>6.6380011415655931</v>
      </c>
      <c r="H116">
        <v>6.8957746609672963</v>
      </c>
      <c r="J116">
        <v>773.01369533977675</v>
      </c>
      <c r="K116">
        <v>773.01369533977675</v>
      </c>
      <c r="L116">
        <v>773.01369533977675</v>
      </c>
      <c r="M116">
        <v>4.4675835542761888E-2</v>
      </c>
      <c r="N116">
        <v>-8.2330061456400649E-2</v>
      </c>
      <c r="O116">
        <v>0.17544345794530261</v>
      </c>
      <c r="P116">
        <v>0</v>
      </c>
      <c r="Q116">
        <v>0</v>
      </c>
      <c r="R116">
        <v>0</v>
      </c>
    </row>
    <row r="117" spans="1:18" x14ac:dyDescent="0.25">
      <c r="A117">
        <v>6.7833252006039597</v>
      </c>
      <c r="C117">
        <v>779.79702054038069</v>
      </c>
      <c r="D117">
        <v>6.7989160231538479</v>
      </c>
      <c r="F117">
        <v>6.669007314133232</v>
      </c>
      <c r="H117">
        <v>6.9283799185675994</v>
      </c>
      <c r="J117">
        <v>779.79702054038069</v>
      </c>
      <c r="K117">
        <v>779.79702054038069</v>
      </c>
      <c r="L117">
        <v>779.79702054038069</v>
      </c>
      <c r="M117">
        <v>-1.55908225498882E-2</v>
      </c>
      <c r="N117">
        <v>-0.14505471796363881</v>
      </c>
      <c r="O117">
        <v>0.1143178864707277</v>
      </c>
      <c r="P117">
        <v>0</v>
      </c>
      <c r="Q117">
        <v>0</v>
      </c>
      <c r="R117">
        <v>0</v>
      </c>
    </row>
    <row r="118" spans="1:18" x14ac:dyDescent="0.25">
      <c r="A118">
        <v>6.7298240704894754</v>
      </c>
      <c r="C118">
        <v>786.52684461087017</v>
      </c>
      <c r="D118">
        <v>6.7373728752592328</v>
      </c>
      <c r="F118">
        <v>6.6085462061346014</v>
      </c>
      <c r="H118">
        <v>6.8641544599362119</v>
      </c>
      <c r="J118">
        <v>786.52684461087017</v>
      </c>
      <c r="K118">
        <v>786.52684461087017</v>
      </c>
      <c r="L118">
        <v>786.52684461087017</v>
      </c>
      <c r="M118">
        <v>-7.548804769757389E-3</v>
      </c>
      <c r="N118">
        <v>-0.1343303894467365</v>
      </c>
      <c r="O118">
        <v>0.12127786435487491</v>
      </c>
      <c r="P118">
        <v>0</v>
      </c>
      <c r="Q118">
        <v>0</v>
      </c>
      <c r="R118">
        <v>0</v>
      </c>
    </row>
    <row r="119" spans="1:18" x14ac:dyDescent="0.25">
      <c r="A119">
        <v>6.7440591863113477</v>
      </c>
      <c r="C119">
        <v>793.27090379718152</v>
      </c>
      <c r="D119">
        <v>6.7245051219967289</v>
      </c>
      <c r="F119">
        <v>6.5992779120569072</v>
      </c>
      <c r="H119">
        <v>6.8522586819816524</v>
      </c>
      <c r="J119">
        <v>793.27090379718152</v>
      </c>
      <c r="K119">
        <v>793.27090379718152</v>
      </c>
      <c r="L119">
        <v>793.27090379718152</v>
      </c>
      <c r="M119">
        <v>1.955406431461881E-2</v>
      </c>
      <c r="N119">
        <v>-0.10819949567030469</v>
      </c>
      <c r="O119">
        <v>0.14478127425444051</v>
      </c>
      <c r="P119">
        <v>0</v>
      </c>
      <c r="Q119">
        <v>0</v>
      </c>
      <c r="R119">
        <v>0</v>
      </c>
    </row>
    <row r="120" spans="1:18" x14ac:dyDescent="0.25">
      <c r="A120">
        <v>6.654152520183219</v>
      </c>
      <c r="C120">
        <v>799.92505631736469</v>
      </c>
      <c r="D120">
        <v>6.6618819631612203</v>
      </c>
      <c r="F120">
        <v>6.5430232289015171</v>
      </c>
      <c r="H120">
        <v>6.7978861589358974</v>
      </c>
      <c r="J120">
        <v>799.92505631736469</v>
      </c>
      <c r="K120">
        <v>799.92505631736469</v>
      </c>
      <c r="L120">
        <v>799.92505631736469</v>
      </c>
      <c r="M120">
        <v>-7.7294429780012663E-3</v>
      </c>
      <c r="N120">
        <v>-0.14373363875267839</v>
      </c>
      <c r="O120">
        <v>0.1111292912817019</v>
      </c>
      <c r="P120">
        <v>0</v>
      </c>
      <c r="Q120">
        <v>0</v>
      </c>
      <c r="R120">
        <v>0</v>
      </c>
    </row>
    <row r="121" spans="1:18" x14ac:dyDescent="0.25">
      <c r="A121">
        <v>6.6293632534374494</v>
      </c>
      <c r="C121">
        <v>806.55441957080222</v>
      </c>
      <c r="D121">
        <v>6.6300391143671948</v>
      </c>
      <c r="F121">
        <v>6.491718111654019</v>
      </c>
      <c r="H121">
        <v>6.7583679931489282</v>
      </c>
      <c r="J121">
        <v>806.55441957080222</v>
      </c>
      <c r="K121">
        <v>806.55441957080222</v>
      </c>
      <c r="L121">
        <v>806.55441957080222</v>
      </c>
      <c r="M121">
        <v>-6.7586092974636358E-4</v>
      </c>
      <c r="N121">
        <v>-0.12900473971147969</v>
      </c>
      <c r="O121">
        <v>0.13764514178342949</v>
      </c>
      <c r="P121">
        <v>0</v>
      </c>
      <c r="Q121">
        <v>0</v>
      </c>
      <c r="R121">
        <v>0</v>
      </c>
    </row>
    <row r="122" spans="1:18" x14ac:dyDescent="0.25">
      <c r="A122">
        <v>6.6106960447177592</v>
      </c>
      <c r="C122">
        <v>813.16511561551988</v>
      </c>
      <c r="D122">
        <v>6.5788886611781336</v>
      </c>
      <c r="F122">
        <v>6.4565034217868762</v>
      </c>
      <c r="H122">
        <v>6.7210828036339461</v>
      </c>
      <c r="J122">
        <v>813.16511561551988</v>
      </c>
      <c r="K122">
        <v>813.16511561551988</v>
      </c>
      <c r="L122">
        <v>813.16511561551988</v>
      </c>
      <c r="M122">
        <v>3.1807383539625533E-2</v>
      </c>
      <c r="N122">
        <v>-0.11038675891618691</v>
      </c>
      <c r="O122">
        <v>0.15419262293088301</v>
      </c>
      <c r="P122">
        <v>0</v>
      </c>
      <c r="Q122">
        <v>0</v>
      </c>
      <c r="R122">
        <v>0</v>
      </c>
    </row>
    <row r="123" spans="1:18" x14ac:dyDescent="0.25">
      <c r="A123">
        <v>6.5652649700353614</v>
      </c>
      <c r="C123">
        <v>819.73038058555528</v>
      </c>
      <c r="D123">
        <v>6.5166194399132076</v>
      </c>
      <c r="F123">
        <v>6.3840806938307324</v>
      </c>
      <c r="H123">
        <v>6.6371525584558819</v>
      </c>
      <c r="J123">
        <v>819.73038058555528</v>
      </c>
      <c r="K123">
        <v>819.73038058555528</v>
      </c>
      <c r="L123">
        <v>819.73038058555528</v>
      </c>
      <c r="M123">
        <v>4.8645530122153779E-2</v>
      </c>
      <c r="N123">
        <v>-7.1887588420520565E-2</v>
      </c>
      <c r="O123">
        <v>0.1811842762046299</v>
      </c>
      <c r="P123">
        <v>0</v>
      </c>
      <c r="Q123">
        <v>0</v>
      </c>
      <c r="R123">
        <v>0</v>
      </c>
    </row>
    <row r="124" spans="1:18" x14ac:dyDescent="0.25">
      <c r="A124">
        <v>6.280395838960195</v>
      </c>
      <c r="C124">
        <v>826.01077642451548</v>
      </c>
      <c r="D124">
        <v>6.278479065285488</v>
      </c>
      <c r="F124">
        <v>6.1521005744692001</v>
      </c>
      <c r="H124">
        <v>6.4008898587338203</v>
      </c>
      <c r="J124">
        <v>826.01077642451548</v>
      </c>
      <c r="K124">
        <v>826.01077642451548</v>
      </c>
      <c r="L124">
        <v>826.01077642451548</v>
      </c>
      <c r="M124">
        <v>1.916773674706995E-3</v>
      </c>
      <c r="N124">
        <v>-0.1204940197736253</v>
      </c>
      <c r="O124">
        <v>0.1282952644909949</v>
      </c>
      <c r="P124">
        <v>0</v>
      </c>
      <c r="Q124">
        <v>0</v>
      </c>
      <c r="R124">
        <v>0</v>
      </c>
    </row>
    <row r="125" spans="1:18" x14ac:dyDescent="0.25">
      <c r="A125">
        <v>5.9375362050824263</v>
      </c>
      <c r="C125">
        <v>831.94831262959792</v>
      </c>
      <c r="D125">
        <v>6.0205455026288623</v>
      </c>
      <c r="F125">
        <v>5.8961266555152427</v>
      </c>
      <c r="H125">
        <v>6.1537957823769789</v>
      </c>
      <c r="J125">
        <v>831.94831262959792</v>
      </c>
      <c r="K125">
        <v>831.94831262959792</v>
      </c>
      <c r="L125">
        <v>831.94831262959792</v>
      </c>
      <c r="M125">
        <v>-8.3009297546435157E-2</v>
      </c>
      <c r="N125">
        <v>-0.21625957729455261</v>
      </c>
      <c r="O125">
        <v>4.1409549567183568E-2</v>
      </c>
      <c r="P125">
        <v>0</v>
      </c>
      <c r="Q125">
        <v>0</v>
      </c>
      <c r="R125">
        <v>0</v>
      </c>
    </row>
    <row r="126" spans="1:18" x14ac:dyDescent="0.25">
      <c r="A126">
        <v>5.9401712527204316</v>
      </c>
      <c r="C126">
        <v>837.88848388231838</v>
      </c>
      <c r="D126">
        <v>5.9714904281254988</v>
      </c>
      <c r="F126">
        <v>5.8387489517524758</v>
      </c>
      <c r="H126">
        <v>6.0955738671920097</v>
      </c>
      <c r="J126">
        <v>837.88848388231838</v>
      </c>
      <c r="K126">
        <v>837.88848388231838</v>
      </c>
      <c r="L126">
        <v>837.88848388231838</v>
      </c>
      <c r="M126">
        <v>-3.1319175405067227E-2</v>
      </c>
      <c r="N126">
        <v>-0.1554026144715781</v>
      </c>
      <c r="O126">
        <v>0.10142230096795581</v>
      </c>
      <c r="P126">
        <v>0</v>
      </c>
      <c r="Q126">
        <v>0</v>
      </c>
      <c r="R126">
        <v>0</v>
      </c>
    </row>
    <row r="127" spans="1:18" x14ac:dyDescent="0.25">
      <c r="A127">
        <v>5.9322451874480109</v>
      </c>
      <c r="C127">
        <v>843.82072906976634</v>
      </c>
      <c r="D127">
        <v>5.97182171245076</v>
      </c>
      <c r="F127">
        <v>5.8439321614604118</v>
      </c>
      <c r="H127">
        <v>6.0975329355297383</v>
      </c>
      <c r="J127">
        <v>843.82072906976634</v>
      </c>
      <c r="K127">
        <v>843.82072906976634</v>
      </c>
      <c r="L127">
        <v>843.82072906976634</v>
      </c>
      <c r="M127">
        <v>-3.9576525002749108E-2</v>
      </c>
      <c r="N127">
        <v>-0.16528774808172739</v>
      </c>
      <c r="O127">
        <v>8.8313025987599048E-2</v>
      </c>
      <c r="P127">
        <v>0</v>
      </c>
      <c r="Q127">
        <v>0</v>
      </c>
      <c r="R127">
        <v>0</v>
      </c>
    </row>
    <row r="128" spans="1:18" x14ac:dyDescent="0.25">
      <c r="A128">
        <v>6.2106000770246528</v>
      </c>
      <c r="C128">
        <v>850.03132914679099</v>
      </c>
      <c r="D128">
        <v>6.1867878117955133</v>
      </c>
      <c r="F128">
        <v>6.0600465707631033</v>
      </c>
      <c r="H128">
        <v>6.3119667268192083</v>
      </c>
      <c r="J128">
        <v>850.03132914679099</v>
      </c>
      <c r="K128">
        <v>850.03132914679099</v>
      </c>
      <c r="L128">
        <v>850.03132914679099</v>
      </c>
      <c r="M128">
        <v>2.3812265229139481E-2</v>
      </c>
      <c r="N128">
        <v>-0.1013666497945556</v>
      </c>
      <c r="O128">
        <v>0.15055350626154951</v>
      </c>
      <c r="P128">
        <v>0</v>
      </c>
      <c r="Q128">
        <v>0</v>
      </c>
      <c r="R128">
        <v>0</v>
      </c>
    </row>
    <row r="129" spans="1:18" x14ac:dyDescent="0.25">
      <c r="A129">
        <v>6.2383246250395077</v>
      </c>
      <c r="C129">
        <v>856.26965377183058</v>
      </c>
      <c r="D129">
        <v>6.2369240303546603</v>
      </c>
      <c r="F129">
        <v>6.1099598254055252</v>
      </c>
      <c r="H129">
        <v>6.3702516706679377</v>
      </c>
      <c r="J129">
        <v>856.26965377183058</v>
      </c>
      <c r="K129">
        <v>856.26965377183058</v>
      </c>
      <c r="L129">
        <v>856.26965377183058</v>
      </c>
      <c r="M129">
        <v>1.400594684847434E-3</v>
      </c>
      <c r="N129">
        <v>-0.13192704562843011</v>
      </c>
      <c r="O129">
        <v>0.12836479963398251</v>
      </c>
      <c r="P129">
        <v>0</v>
      </c>
      <c r="Q129">
        <v>0</v>
      </c>
      <c r="R129">
        <v>0</v>
      </c>
    </row>
    <row r="130" spans="1:18" x14ac:dyDescent="0.25">
      <c r="A130">
        <v>6.2989492468559423</v>
      </c>
      <c r="C130">
        <v>862.56860301868642</v>
      </c>
      <c r="D130">
        <v>6.2458163076185089</v>
      </c>
      <c r="F130">
        <v>6.1148591135205717</v>
      </c>
      <c r="H130">
        <v>6.3771894094102031</v>
      </c>
      <c r="J130">
        <v>862.56860301868642</v>
      </c>
      <c r="K130">
        <v>862.56860301868642</v>
      </c>
      <c r="L130">
        <v>862.56860301868642</v>
      </c>
      <c r="M130">
        <v>5.3132939237433341E-2</v>
      </c>
      <c r="N130">
        <v>-7.8240162554260806E-2</v>
      </c>
      <c r="O130">
        <v>0.18409013333537061</v>
      </c>
      <c r="P130">
        <v>0</v>
      </c>
      <c r="Q130">
        <v>0</v>
      </c>
      <c r="R130">
        <v>0</v>
      </c>
    </row>
    <row r="131" spans="1:18" x14ac:dyDescent="0.25">
      <c r="A131">
        <v>6.1136821798322316</v>
      </c>
      <c r="C131">
        <v>868.68228519851868</v>
      </c>
      <c r="D131">
        <v>6.1481905192212496</v>
      </c>
      <c r="F131">
        <v>6.0214933246971976</v>
      </c>
      <c r="H131">
        <v>6.2872775776625174</v>
      </c>
      <c r="J131">
        <v>868.68228519851868</v>
      </c>
      <c r="K131">
        <v>868.68228519851868</v>
      </c>
      <c r="L131">
        <v>868.68228519851868</v>
      </c>
      <c r="M131">
        <v>-3.4508339389017977E-2</v>
      </c>
      <c r="N131">
        <v>-0.17359539783028491</v>
      </c>
      <c r="O131">
        <v>9.2188855135033165E-2</v>
      </c>
      <c r="P131">
        <v>0</v>
      </c>
      <c r="Q131">
        <v>0</v>
      </c>
      <c r="R131">
        <v>0</v>
      </c>
    </row>
    <row r="132" spans="1:18" x14ac:dyDescent="0.25">
      <c r="A132">
        <v>6.1841488909374833</v>
      </c>
      <c r="C132">
        <v>874.86643408945622</v>
      </c>
      <c r="D132">
        <v>6.1965423603045826</v>
      </c>
      <c r="F132">
        <v>6.0618002664498913</v>
      </c>
      <c r="H132">
        <v>6.3301736545853364</v>
      </c>
      <c r="J132">
        <v>874.86643408945622</v>
      </c>
      <c r="K132">
        <v>874.86643408945622</v>
      </c>
      <c r="L132">
        <v>874.86643408945622</v>
      </c>
      <c r="M132">
        <v>-1.2393469367099289E-2</v>
      </c>
      <c r="N132">
        <v>-0.14602476364785219</v>
      </c>
      <c r="O132">
        <v>0.122348624487592</v>
      </c>
      <c r="P132">
        <v>0</v>
      </c>
      <c r="Q132">
        <v>0</v>
      </c>
      <c r="R132">
        <v>0</v>
      </c>
    </row>
    <row r="133" spans="1:18" x14ac:dyDescent="0.25">
      <c r="A133">
        <v>6.1612073216950769</v>
      </c>
      <c r="C133">
        <v>881.02764141115131</v>
      </c>
      <c r="D133">
        <v>6.1763390396723752</v>
      </c>
      <c r="F133">
        <v>6.0507969549448388</v>
      </c>
      <c r="H133">
        <v>6.3124144549910861</v>
      </c>
      <c r="J133">
        <v>881.02764141115131</v>
      </c>
      <c r="K133">
        <v>881.02764141115131</v>
      </c>
      <c r="L133">
        <v>881.02764141115131</v>
      </c>
      <c r="M133">
        <v>-1.513171797729829E-2</v>
      </c>
      <c r="N133">
        <v>-0.15120713329600921</v>
      </c>
      <c r="O133">
        <v>0.1104103667502381</v>
      </c>
      <c r="P133">
        <v>0</v>
      </c>
      <c r="Q133">
        <v>0</v>
      </c>
      <c r="R133">
        <v>0</v>
      </c>
    </row>
    <row r="134" spans="1:18" x14ac:dyDescent="0.25">
      <c r="A134">
        <v>6.2085900260966289</v>
      </c>
      <c r="C134">
        <v>887.23623143724785</v>
      </c>
      <c r="D134">
        <v>6.2181662881509983</v>
      </c>
      <c r="F134">
        <v>6.0967179807917544</v>
      </c>
      <c r="H134">
        <v>6.3456673523013869</v>
      </c>
      <c r="J134">
        <v>887.23623143724785</v>
      </c>
      <c r="K134">
        <v>887.23623143724785</v>
      </c>
      <c r="L134">
        <v>887.23623143724785</v>
      </c>
      <c r="M134">
        <v>-9.5762620543693444E-3</v>
      </c>
      <c r="N134">
        <v>-0.13707732620475799</v>
      </c>
      <c r="O134">
        <v>0.1118720453048745</v>
      </c>
      <c r="P134">
        <v>0</v>
      </c>
      <c r="Q134">
        <v>0</v>
      </c>
      <c r="R134">
        <v>0</v>
      </c>
    </row>
    <row r="135" spans="1:18" x14ac:dyDescent="0.25">
      <c r="A135">
        <v>6.280395838960195</v>
      </c>
      <c r="C135">
        <v>893.51662727620806</v>
      </c>
      <c r="D135">
        <v>6.3187792266411194</v>
      </c>
      <c r="F135">
        <v>6.1793740654087523</v>
      </c>
      <c r="H135">
        <v>6.4508157738436189</v>
      </c>
      <c r="J135">
        <v>893.51662727620806</v>
      </c>
      <c r="K135">
        <v>893.51662727620806</v>
      </c>
      <c r="L135">
        <v>893.51662727620806</v>
      </c>
      <c r="M135">
        <v>-3.838338768092342E-2</v>
      </c>
      <c r="N135">
        <v>-0.17041993488342391</v>
      </c>
      <c r="O135">
        <v>0.10102177355144271</v>
      </c>
      <c r="P135">
        <v>0</v>
      </c>
      <c r="Q135">
        <v>0</v>
      </c>
      <c r="R135">
        <v>0</v>
      </c>
    </row>
    <row r="136" spans="1:18" x14ac:dyDescent="0.25">
      <c r="A136">
        <v>6.523562306149512</v>
      </c>
      <c r="C136">
        <v>900.04018958235758</v>
      </c>
      <c r="D136">
        <v>6.5188127086618666</v>
      </c>
      <c r="F136">
        <v>6.3852597729120744</v>
      </c>
      <c r="H136">
        <v>6.6488263412518984</v>
      </c>
      <c r="J136">
        <v>900.04018958235758</v>
      </c>
      <c r="K136">
        <v>900.04018958235758</v>
      </c>
      <c r="L136">
        <v>900.04018958235758</v>
      </c>
      <c r="M136">
        <v>4.7495974876454738E-3</v>
      </c>
      <c r="N136">
        <v>-0.12526403510238551</v>
      </c>
      <c r="O136">
        <v>0.1383025332374386</v>
      </c>
      <c r="P136">
        <v>0</v>
      </c>
      <c r="Q136">
        <v>0</v>
      </c>
      <c r="R136">
        <v>0</v>
      </c>
    </row>
    <row r="137" spans="1:18" x14ac:dyDescent="0.25">
      <c r="A137">
        <v>6.6502790485874224</v>
      </c>
      <c r="C137">
        <v>906.69046863094502</v>
      </c>
      <c r="D137">
        <v>6.6206522054376631</v>
      </c>
      <c r="F137">
        <v>6.4904949647697414</v>
      </c>
      <c r="H137">
        <v>6.7422701080196052</v>
      </c>
      <c r="J137">
        <v>906.69046863094502</v>
      </c>
      <c r="K137">
        <v>906.69046863094502</v>
      </c>
      <c r="L137">
        <v>906.69046863094502</v>
      </c>
      <c r="M137">
        <v>2.9626843149759271E-2</v>
      </c>
      <c r="N137">
        <v>-9.1991059432182887E-2</v>
      </c>
      <c r="O137">
        <v>0.15978408381768089</v>
      </c>
      <c r="P137">
        <v>0</v>
      </c>
      <c r="Q137">
        <v>0</v>
      </c>
      <c r="R137">
        <v>0</v>
      </c>
    </row>
    <row r="138" spans="1:18" x14ac:dyDescent="0.25">
      <c r="A138">
        <v>6.620073206530356</v>
      </c>
      <c r="C138">
        <v>913.3105418374754</v>
      </c>
      <c r="D138">
        <v>6.5889184175893094</v>
      </c>
      <c r="F138">
        <v>6.4561810026256774</v>
      </c>
      <c r="H138">
        <v>6.7116980980981031</v>
      </c>
      <c r="J138">
        <v>913.3105418374754</v>
      </c>
      <c r="K138">
        <v>913.3105418374754</v>
      </c>
      <c r="L138">
        <v>913.3105418374754</v>
      </c>
      <c r="M138">
        <v>3.1154788941046618E-2</v>
      </c>
      <c r="N138">
        <v>-9.1624891567747113E-2</v>
      </c>
      <c r="O138">
        <v>0.16389220390467951</v>
      </c>
      <c r="P138">
        <v>0</v>
      </c>
      <c r="Q138">
        <v>0</v>
      </c>
      <c r="R138">
        <v>0</v>
      </c>
    </row>
    <row r="139" spans="1:18" x14ac:dyDescent="0.25">
      <c r="A139">
        <v>6.6133842183795597</v>
      </c>
      <c r="C139">
        <v>919.92392605585496</v>
      </c>
      <c r="D139">
        <v>6.5949149155461111</v>
      </c>
      <c r="F139">
        <v>6.4694724554649197</v>
      </c>
      <c r="H139">
        <v>6.7235242857686099</v>
      </c>
      <c r="J139">
        <v>919.92392605585496</v>
      </c>
      <c r="K139">
        <v>919.92392605585496</v>
      </c>
      <c r="L139">
        <v>919.92392605585496</v>
      </c>
      <c r="M139">
        <v>1.8469302833448609E-2</v>
      </c>
      <c r="N139">
        <v>-0.1101400673890502</v>
      </c>
      <c r="O139">
        <v>0.14391176291464</v>
      </c>
      <c r="P139">
        <v>0</v>
      </c>
      <c r="Q139">
        <v>0</v>
      </c>
      <c r="R139">
        <v>0</v>
      </c>
    </row>
    <row r="140" spans="1:18" x14ac:dyDescent="0.25">
      <c r="A140">
        <v>6.4707995037826018</v>
      </c>
      <c r="C140">
        <v>926.39472555963755</v>
      </c>
      <c r="D140">
        <v>6.5152674805723487</v>
      </c>
      <c r="F140">
        <v>6.38020554612502</v>
      </c>
      <c r="H140">
        <v>6.6423346955254674</v>
      </c>
      <c r="J140">
        <v>926.39472555963755</v>
      </c>
      <c r="K140">
        <v>926.39472555963755</v>
      </c>
      <c r="L140">
        <v>926.39472555963755</v>
      </c>
      <c r="M140">
        <v>-4.4467976789746899E-2</v>
      </c>
      <c r="N140">
        <v>-0.17153519174286561</v>
      </c>
      <c r="O140">
        <v>9.0593957657581825E-2</v>
      </c>
      <c r="P140">
        <v>0</v>
      </c>
      <c r="Q140">
        <v>0</v>
      </c>
      <c r="R140">
        <v>0</v>
      </c>
    </row>
    <row r="141" spans="1:18" x14ac:dyDescent="0.25">
      <c r="A141">
        <v>6.5861716548546747</v>
      </c>
      <c r="C141">
        <v>932.98089721449219</v>
      </c>
      <c r="D141">
        <v>6.5601298589094377</v>
      </c>
      <c r="F141">
        <v>6.4226479775960854</v>
      </c>
      <c r="H141">
        <v>6.6983172007347527</v>
      </c>
      <c r="J141">
        <v>932.98089721449219</v>
      </c>
      <c r="K141">
        <v>932.98089721449219</v>
      </c>
      <c r="L141">
        <v>932.98089721449219</v>
      </c>
      <c r="M141">
        <v>2.6041795945237031E-2</v>
      </c>
      <c r="N141">
        <v>-0.112145545880078</v>
      </c>
      <c r="O141">
        <v>0.16352367725859021</v>
      </c>
      <c r="P141">
        <v>0</v>
      </c>
      <c r="Q141">
        <v>0</v>
      </c>
      <c r="R141">
        <v>0</v>
      </c>
    </row>
    <row r="142" spans="1:18" x14ac:dyDescent="0.25">
      <c r="A142">
        <v>6.6580110458707482</v>
      </c>
      <c r="C142">
        <v>939.638908260363</v>
      </c>
      <c r="D142">
        <v>6.634884906135083</v>
      </c>
      <c r="F142">
        <v>6.498921238933236</v>
      </c>
      <c r="H142">
        <v>6.7521812086070012</v>
      </c>
      <c r="J142">
        <v>939.638908260363</v>
      </c>
      <c r="K142">
        <v>939.638908260363</v>
      </c>
      <c r="L142">
        <v>939.638908260363</v>
      </c>
      <c r="M142">
        <v>2.3126139735665241E-2</v>
      </c>
      <c r="N142">
        <v>-9.4170162736253005E-2</v>
      </c>
      <c r="O142">
        <v>0.15908980693751221</v>
      </c>
      <c r="P142">
        <v>0</v>
      </c>
      <c r="Q142">
        <v>0</v>
      </c>
      <c r="R142">
        <v>0</v>
      </c>
    </row>
    <row r="143" spans="1:18" x14ac:dyDescent="0.25">
      <c r="A143">
        <v>6.5916737320086582</v>
      </c>
      <c r="C143">
        <v>946.23058199237164</v>
      </c>
      <c r="D143">
        <v>6.5881857769566681</v>
      </c>
      <c r="F143">
        <v>6.4500182097243624</v>
      </c>
      <c r="H143">
        <v>6.718030841424719</v>
      </c>
      <c r="J143">
        <v>946.23058199237164</v>
      </c>
      <c r="K143">
        <v>946.23058199237164</v>
      </c>
      <c r="L143">
        <v>946.23058199237164</v>
      </c>
      <c r="M143">
        <v>3.487955051990177E-3</v>
      </c>
      <c r="N143">
        <v>-0.12635710941606071</v>
      </c>
      <c r="O143">
        <v>0.1416555222842959</v>
      </c>
      <c r="P143">
        <v>0</v>
      </c>
      <c r="Q143">
        <v>0</v>
      </c>
      <c r="R143">
        <v>0</v>
      </c>
    </row>
    <row r="144" spans="1:18" x14ac:dyDescent="0.25">
      <c r="A144">
        <v>6.4967749901858634</v>
      </c>
      <c r="C144">
        <v>952.72735698255747</v>
      </c>
      <c r="D144">
        <v>6.5045015967890834</v>
      </c>
      <c r="F144">
        <v>6.387787102500293</v>
      </c>
      <c r="H144">
        <v>6.64069920646741</v>
      </c>
      <c r="J144">
        <v>952.72735698255747</v>
      </c>
      <c r="K144">
        <v>952.72735698255747</v>
      </c>
      <c r="L144">
        <v>952.72735698255747</v>
      </c>
      <c r="M144">
        <v>-7.7266066032208869E-3</v>
      </c>
      <c r="N144">
        <v>-0.1439242162815475</v>
      </c>
      <c r="O144">
        <v>0.1089878876855694</v>
      </c>
      <c r="P144">
        <v>0</v>
      </c>
      <c r="Q144">
        <v>0</v>
      </c>
      <c r="R144">
        <v>0</v>
      </c>
    </row>
    <row r="145" spans="1:18" x14ac:dyDescent="0.25">
      <c r="A145">
        <v>6.4248690239053881</v>
      </c>
      <c r="C145">
        <v>959.15222600646291</v>
      </c>
      <c r="D145">
        <v>6.4801573410099644</v>
      </c>
      <c r="F145">
        <v>6.3527562275864158</v>
      </c>
      <c r="H145">
        <v>6.6187805460372902</v>
      </c>
      <c r="J145">
        <v>959.15222600646291</v>
      </c>
      <c r="K145">
        <v>959.15222600646291</v>
      </c>
      <c r="L145">
        <v>959.15222600646291</v>
      </c>
      <c r="M145">
        <v>-5.5288317104575491E-2</v>
      </c>
      <c r="N145">
        <v>-0.1939115221319021</v>
      </c>
      <c r="O145">
        <v>7.2112796318972272E-2</v>
      </c>
      <c r="P145">
        <v>0</v>
      </c>
      <c r="Q145">
        <v>0</v>
      </c>
      <c r="R145">
        <v>0</v>
      </c>
    </row>
    <row r="146" spans="1:18" x14ac:dyDescent="0.25">
      <c r="A146">
        <v>6.6808546787902152</v>
      </c>
      <c r="C146">
        <v>965.83308068525309</v>
      </c>
      <c r="D146">
        <v>6.6383643166849398</v>
      </c>
      <c r="F146">
        <v>6.5089469235860351</v>
      </c>
      <c r="H146">
        <v>6.767833877705181</v>
      </c>
      <c r="J146">
        <v>965.83308068525309</v>
      </c>
      <c r="K146">
        <v>965.83308068525309</v>
      </c>
      <c r="L146">
        <v>965.83308068525309</v>
      </c>
      <c r="M146">
        <v>4.2490362105275459E-2</v>
      </c>
      <c r="N146">
        <v>-8.697919891496575E-2</v>
      </c>
      <c r="O146">
        <v>0.17190775520418011</v>
      </c>
      <c r="P146">
        <v>0</v>
      </c>
      <c r="Q146">
        <v>0</v>
      </c>
      <c r="R146">
        <v>0</v>
      </c>
    </row>
    <row r="147" spans="1:18" x14ac:dyDescent="0.25">
      <c r="A147">
        <v>6.5792512120101012</v>
      </c>
      <c r="C147">
        <v>972.41233189726313</v>
      </c>
      <c r="D147">
        <v>6.6013098887618344</v>
      </c>
      <c r="F147">
        <v>6.4627271799215933</v>
      </c>
      <c r="H147">
        <v>6.7363446045651552</v>
      </c>
      <c r="J147">
        <v>972.41233189726313</v>
      </c>
      <c r="K147">
        <v>972.41233189726313</v>
      </c>
      <c r="L147">
        <v>972.41233189726313</v>
      </c>
      <c r="M147">
        <v>-2.2058676751732339E-2</v>
      </c>
      <c r="N147">
        <v>-0.157093392555054</v>
      </c>
      <c r="O147">
        <v>0.1165240320885079</v>
      </c>
      <c r="P147">
        <v>0</v>
      </c>
      <c r="Q147">
        <v>0</v>
      </c>
      <c r="R147">
        <v>0</v>
      </c>
    </row>
    <row r="148" spans="1:18" x14ac:dyDescent="0.25">
      <c r="A148">
        <v>6.6669567924292066</v>
      </c>
      <c r="C148">
        <v>979.07928868969236</v>
      </c>
      <c r="D148">
        <v>6.6639132569226547</v>
      </c>
      <c r="F148">
        <v>6.5197299443326839</v>
      </c>
      <c r="H148">
        <v>6.7853459786222681</v>
      </c>
      <c r="J148">
        <v>979.07928868969236</v>
      </c>
      <c r="K148">
        <v>979.07928868969236</v>
      </c>
      <c r="L148">
        <v>979.07928868969236</v>
      </c>
      <c r="M148">
        <v>3.0435355065518981E-3</v>
      </c>
      <c r="N148">
        <v>-0.1183891861930615</v>
      </c>
      <c r="O148">
        <v>0.14722684809652259</v>
      </c>
      <c r="P148">
        <v>0</v>
      </c>
      <c r="Q148">
        <v>0</v>
      </c>
      <c r="R148">
        <v>0</v>
      </c>
    </row>
    <row r="149" spans="1:18" x14ac:dyDescent="0.25">
      <c r="A149">
        <v>6.6883547139467616</v>
      </c>
      <c r="C149">
        <v>985.76764340363911</v>
      </c>
      <c r="D149">
        <v>6.6705574876545537</v>
      </c>
      <c r="F149">
        <v>6.5369676658053351</v>
      </c>
      <c r="H149">
        <v>6.8078308750927121</v>
      </c>
      <c r="J149">
        <v>985.76764340363911</v>
      </c>
      <c r="K149">
        <v>985.76764340363911</v>
      </c>
      <c r="L149">
        <v>985.76764340363911</v>
      </c>
      <c r="M149">
        <v>1.779722629220792E-2</v>
      </c>
      <c r="N149">
        <v>-0.1194761611459505</v>
      </c>
      <c r="O149">
        <v>0.15138704814142659</v>
      </c>
      <c r="P149">
        <v>0</v>
      </c>
      <c r="Q149">
        <v>0</v>
      </c>
      <c r="R149">
        <v>0</v>
      </c>
    </row>
    <row r="150" spans="1:18" x14ac:dyDescent="0.25">
      <c r="A150">
        <v>6.6280413761795334</v>
      </c>
      <c r="C150">
        <v>992.39568477981868</v>
      </c>
      <c r="D150">
        <v>6.6393490482751023</v>
      </c>
      <c r="F150">
        <v>6.5124395243024393</v>
      </c>
      <c r="H150">
        <v>6.7722098399757167</v>
      </c>
      <c r="J150">
        <v>992.39568477981868</v>
      </c>
      <c r="K150">
        <v>992.39568477981868</v>
      </c>
      <c r="L150">
        <v>992.39568477981868</v>
      </c>
      <c r="M150">
        <v>-1.1307672095568931E-2</v>
      </c>
      <c r="N150">
        <v>-0.14416846379618331</v>
      </c>
      <c r="O150">
        <v>0.115601851877094</v>
      </c>
      <c r="P150">
        <v>0</v>
      </c>
      <c r="Q150">
        <v>0</v>
      </c>
      <c r="R150">
        <v>0</v>
      </c>
    </row>
    <row r="151" spans="1:18" x14ac:dyDescent="0.25">
      <c r="A151">
        <v>6.6995003401616779</v>
      </c>
      <c r="C151">
        <v>999.09518511998033</v>
      </c>
      <c r="D151">
        <v>6.6907482935012332</v>
      </c>
      <c r="F151">
        <v>6.5592740556657541</v>
      </c>
      <c r="H151">
        <v>6.8185660231412566</v>
      </c>
      <c r="J151">
        <v>999.09518511998033</v>
      </c>
      <c r="K151">
        <v>999.09518511998033</v>
      </c>
      <c r="L151">
        <v>999.09518511998033</v>
      </c>
      <c r="M151">
        <v>8.7520466604447122E-3</v>
      </c>
      <c r="N151">
        <v>-0.1190656829795787</v>
      </c>
      <c r="O151">
        <v>0.14022628449592389</v>
      </c>
      <c r="P151">
        <v>0</v>
      </c>
      <c r="Q151">
        <v>0</v>
      </c>
      <c r="R151">
        <v>0</v>
      </c>
    </row>
    <row r="152" spans="1:18" x14ac:dyDescent="0.25">
      <c r="A152">
        <v>6.6982680541154132</v>
      </c>
      <c r="C152">
        <v>1005.793453174096</v>
      </c>
      <c r="D152">
        <v>6.6920939830212074</v>
      </c>
      <c r="F152">
        <v>6.5542805886901538</v>
      </c>
      <c r="H152">
        <v>6.8242192890011291</v>
      </c>
      <c r="J152">
        <v>1005.793453174096</v>
      </c>
      <c r="K152">
        <v>1005.793453174096</v>
      </c>
      <c r="L152">
        <v>1005.793453174096</v>
      </c>
      <c r="M152">
        <v>6.1740710942066457E-3</v>
      </c>
      <c r="N152">
        <v>-0.12595123488571591</v>
      </c>
      <c r="O152">
        <v>0.14398746542525931</v>
      </c>
      <c r="P152">
        <v>0</v>
      </c>
      <c r="Q152">
        <v>0</v>
      </c>
      <c r="R152">
        <v>0</v>
      </c>
    </row>
    <row r="153" spans="1:18" x14ac:dyDescent="0.25">
      <c r="A153">
        <v>6.6592939196836376</v>
      </c>
      <c r="C153">
        <v>1012.452747093779</v>
      </c>
      <c r="D153">
        <v>6.6478038243483848</v>
      </c>
      <c r="F153">
        <v>6.5159845884246694</v>
      </c>
      <c r="H153">
        <v>6.7715271994736899</v>
      </c>
      <c r="J153">
        <v>1012.452747093779</v>
      </c>
      <c r="K153">
        <v>1012.452747093779</v>
      </c>
      <c r="L153">
        <v>1012.452747093779</v>
      </c>
      <c r="M153">
        <v>1.14900953352528E-2</v>
      </c>
      <c r="N153">
        <v>-0.11223327979005231</v>
      </c>
      <c r="O153">
        <v>0.14330933125896819</v>
      </c>
      <c r="P153">
        <v>0</v>
      </c>
      <c r="Q153">
        <v>0</v>
      </c>
      <c r="R153">
        <v>0</v>
      </c>
    </row>
    <row r="154" spans="1:18" x14ac:dyDescent="0.25">
      <c r="A154">
        <v>6.6707663208458738</v>
      </c>
      <c r="C154">
        <v>1019.123513414625</v>
      </c>
      <c r="D154">
        <v>6.6762777754478178</v>
      </c>
      <c r="F154">
        <v>6.553429566098866</v>
      </c>
      <c r="H154">
        <v>6.8020323056026024</v>
      </c>
      <c r="J154">
        <v>1019.123513414625</v>
      </c>
      <c r="K154">
        <v>1019.123513414625</v>
      </c>
      <c r="L154">
        <v>1019.123513414625</v>
      </c>
      <c r="M154">
        <v>-5.5114546019439103E-3</v>
      </c>
      <c r="N154">
        <v>-0.13126598475672771</v>
      </c>
      <c r="O154">
        <v>0.1173367547470079</v>
      </c>
      <c r="P154">
        <v>0</v>
      </c>
      <c r="Q154">
        <v>0</v>
      </c>
      <c r="R154">
        <v>0</v>
      </c>
    </row>
    <row r="155" spans="1:18" x14ac:dyDescent="0.25">
      <c r="A155">
        <v>6.5957805139613113</v>
      </c>
      <c r="C155">
        <v>1025.7192939285869</v>
      </c>
      <c r="D155">
        <v>6.6122051926366536</v>
      </c>
      <c r="F155">
        <v>6.4861507026421794</v>
      </c>
      <c r="H155">
        <v>6.7620694223178912</v>
      </c>
      <c r="J155">
        <v>1025.7192939285869</v>
      </c>
      <c r="K155">
        <v>1025.7192939285869</v>
      </c>
      <c r="L155">
        <v>1025.7192939285869</v>
      </c>
      <c r="M155">
        <v>-1.642467867534236E-2</v>
      </c>
      <c r="N155">
        <v>-0.16628890835658</v>
      </c>
      <c r="O155">
        <v>0.1096298113191327</v>
      </c>
      <c r="P155">
        <v>0</v>
      </c>
      <c r="Q155">
        <v>0</v>
      </c>
      <c r="R155">
        <v>0</v>
      </c>
    </row>
    <row r="156" spans="1:18" x14ac:dyDescent="0.25">
      <c r="A156">
        <v>6.62273632394984</v>
      </c>
      <c r="C156">
        <v>1032.3420302525369</v>
      </c>
      <c r="D156">
        <v>6.600249904578158</v>
      </c>
      <c r="F156">
        <v>6.4640874808154054</v>
      </c>
      <c r="H156">
        <v>6.7323700156652677</v>
      </c>
      <c r="J156">
        <v>1032.3420302525369</v>
      </c>
      <c r="K156">
        <v>1032.3420302525369</v>
      </c>
      <c r="L156">
        <v>1032.3420302525369</v>
      </c>
      <c r="M156">
        <v>2.248641937168205E-2</v>
      </c>
      <c r="N156">
        <v>-0.10963369171542769</v>
      </c>
      <c r="O156">
        <v>0.15864884313443459</v>
      </c>
      <c r="P156">
        <v>0</v>
      </c>
      <c r="Q156">
        <v>0</v>
      </c>
      <c r="R156">
        <v>0</v>
      </c>
    </row>
    <row r="157" spans="1:18" x14ac:dyDescent="0.25">
      <c r="A157">
        <v>6.523562306149512</v>
      </c>
      <c r="C157">
        <v>1038.8655925586861</v>
      </c>
      <c r="D157">
        <v>6.536203416960463</v>
      </c>
      <c r="F157">
        <v>6.4037947123362553</v>
      </c>
      <c r="H157">
        <v>6.6803107446265848</v>
      </c>
      <c r="J157">
        <v>1038.8655925586861</v>
      </c>
      <c r="K157">
        <v>1038.8655925586861</v>
      </c>
      <c r="L157">
        <v>1038.8655925586861</v>
      </c>
      <c r="M157">
        <v>-1.2641110810950981E-2</v>
      </c>
      <c r="N157">
        <v>-0.15674843847707279</v>
      </c>
      <c r="O157">
        <v>0.1197675938132568</v>
      </c>
      <c r="P157">
        <v>0</v>
      </c>
      <c r="Q157">
        <v>0</v>
      </c>
      <c r="R157">
        <v>0</v>
      </c>
    </row>
    <row r="158" spans="1:18" x14ac:dyDescent="0.25">
      <c r="A158">
        <v>6.5323342922223491</v>
      </c>
      <c r="C158">
        <v>1045.3979268509081</v>
      </c>
      <c r="D158">
        <v>6.532387901305321</v>
      </c>
      <c r="F158">
        <v>6.3995141117849679</v>
      </c>
      <c r="H158">
        <v>6.6618645560830627</v>
      </c>
      <c r="J158">
        <v>1045.3979268509081</v>
      </c>
      <c r="K158">
        <v>1045.3979268509081</v>
      </c>
      <c r="L158">
        <v>1045.3979268509081</v>
      </c>
      <c r="M158">
        <v>-5.3609082971917132E-5</v>
      </c>
      <c r="N158">
        <v>-0.1295302638607137</v>
      </c>
      <c r="O158">
        <v>0.1328201804373812</v>
      </c>
      <c r="P158">
        <v>0</v>
      </c>
      <c r="Q158">
        <v>0</v>
      </c>
      <c r="R158">
        <v>0</v>
      </c>
    </row>
    <row r="159" spans="1:18" x14ac:dyDescent="0.25">
      <c r="A159">
        <v>6.5381398237676702</v>
      </c>
      <c r="C159">
        <v>1051.9360666746761</v>
      </c>
      <c r="D159">
        <v>6.5778122776245258</v>
      </c>
      <c r="F159">
        <v>6.456392732372457</v>
      </c>
      <c r="H159">
        <v>6.7162457920238641</v>
      </c>
      <c r="J159">
        <v>1051.9360666746761</v>
      </c>
      <c r="K159">
        <v>1051.9360666746761</v>
      </c>
      <c r="L159">
        <v>1051.9360666746761</v>
      </c>
      <c r="M159">
        <v>-3.9672453856855583E-2</v>
      </c>
      <c r="N159">
        <v>-0.1781059682561939</v>
      </c>
      <c r="O159">
        <v>8.1747091395213189E-2</v>
      </c>
      <c r="P159">
        <v>0</v>
      </c>
      <c r="Q159">
        <v>0</v>
      </c>
      <c r="R159">
        <v>0</v>
      </c>
    </row>
    <row r="160" spans="1:18" x14ac:dyDescent="0.25">
      <c r="A160">
        <v>6.6656837177824082</v>
      </c>
      <c r="C160">
        <v>1058.6017503924579</v>
      </c>
      <c r="D160">
        <v>6.6300954834806332</v>
      </c>
      <c r="F160">
        <v>6.4936964504535002</v>
      </c>
      <c r="H160">
        <v>6.7564549282241337</v>
      </c>
      <c r="J160">
        <v>1058.6017503924579</v>
      </c>
      <c r="K160">
        <v>1058.6017503924579</v>
      </c>
      <c r="L160">
        <v>1058.6017503924579</v>
      </c>
      <c r="M160">
        <v>3.5588234301775053E-2</v>
      </c>
      <c r="N160">
        <v>-9.0771210441725536E-2</v>
      </c>
      <c r="O160">
        <v>0.17198726732890801</v>
      </c>
      <c r="P160">
        <v>0</v>
      </c>
      <c r="Q160">
        <v>0</v>
      </c>
      <c r="R160">
        <v>0</v>
      </c>
    </row>
    <row r="161" spans="1:18" x14ac:dyDescent="0.25">
      <c r="A161">
        <v>6.584791392385716</v>
      </c>
      <c r="C161">
        <v>1065.1865417848439</v>
      </c>
      <c r="D161">
        <v>6.6086119600394868</v>
      </c>
      <c r="F161">
        <v>6.4900594958075892</v>
      </c>
      <c r="H161">
        <v>6.7348457886310511</v>
      </c>
      <c r="J161">
        <v>1065.1865417848439</v>
      </c>
      <c r="K161">
        <v>1065.1865417848439</v>
      </c>
      <c r="L161">
        <v>1065.1865417848439</v>
      </c>
      <c r="M161">
        <v>-2.382056765377083E-2</v>
      </c>
      <c r="N161">
        <v>-0.15005439624533509</v>
      </c>
      <c r="O161">
        <v>9.4731896578126751E-2</v>
      </c>
      <c r="P161">
        <v>0</v>
      </c>
      <c r="Q161">
        <v>0</v>
      </c>
      <c r="R161">
        <v>0</v>
      </c>
    </row>
    <row r="162" spans="1:18" x14ac:dyDescent="0.25">
      <c r="A162">
        <v>6.6580110458707482</v>
      </c>
      <c r="C162">
        <v>1071.844552830715</v>
      </c>
      <c r="D162">
        <v>6.6071236762377197</v>
      </c>
      <c r="F162">
        <v>6.47129628142077</v>
      </c>
      <c r="H162">
        <v>6.7400355003748471</v>
      </c>
      <c r="J162">
        <v>1071.844552830715</v>
      </c>
      <c r="K162">
        <v>1071.844552830715</v>
      </c>
      <c r="L162">
        <v>1071.844552830715</v>
      </c>
      <c r="M162">
        <v>5.0887369633028527E-2</v>
      </c>
      <c r="N162">
        <v>-8.2024454504098898E-2</v>
      </c>
      <c r="O162">
        <v>0.18671476444997831</v>
      </c>
      <c r="P162">
        <v>0</v>
      </c>
      <c r="Q162">
        <v>0</v>
      </c>
      <c r="R162">
        <v>0</v>
      </c>
    </row>
    <row r="163" spans="1:18" x14ac:dyDescent="0.25">
      <c r="A163">
        <v>6.4536249988926917</v>
      </c>
      <c r="C163">
        <v>1078.298177829608</v>
      </c>
      <c r="D163">
        <v>6.5013135439147041</v>
      </c>
      <c r="F163">
        <v>6.3706293442884601</v>
      </c>
      <c r="H163">
        <v>6.6412944456565572</v>
      </c>
      <c r="J163">
        <v>1078.298177829608</v>
      </c>
      <c r="K163">
        <v>1078.298177829608</v>
      </c>
      <c r="L163">
        <v>1078.298177829608</v>
      </c>
      <c r="M163">
        <v>-4.7688545022012363E-2</v>
      </c>
      <c r="N163">
        <v>-0.18766944676386549</v>
      </c>
      <c r="O163">
        <v>8.2995654604231639E-2</v>
      </c>
      <c r="P163">
        <v>0</v>
      </c>
      <c r="Q163">
        <v>0</v>
      </c>
      <c r="R163">
        <v>0</v>
      </c>
    </row>
    <row r="164" spans="1:18" x14ac:dyDescent="0.25">
      <c r="A164">
        <v>6.5889264775335192</v>
      </c>
      <c r="C164">
        <v>1084.887104307141</v>
      </c>
      <c r="D164">
        <v>6.5866054737650197</v>
      </c>
      <c r="F164">
        <v>6.4719878128965131</v>
      </c>
      <c r="H164">
        <v>6.7137103743661211</v>
      </c>
      <c r="J164">
        <v>1084.887104307141</v>
      </c>
      <c r="K164">
        <v>1084.887104307141</v>
      </c>
      <c r="L164">
        <v>1084.887104307141</v>
      </c>
      <c r="M164">
        <v>2.3210037684995299E-3</v>
      </c>
      <c r="N164">
        <v>-0.1247838968326018</v>
      </c>
      <c r="O164">
        <v>0.1169386646370061</v>
      </c>
      <c r="P164">
        <v>0</v>
      </c>
      <c r="Q164">
        <v>0</v>
      </c>
      <c r="R164">
        <v>0</v>
      </c>
    </row>
    <row r="165" spans="1:18" x14ac:dyDescent="0.25">
      <c r="A165">
        <v>6.5525078870345901</v>
      </c>
      <c r="C165">
        <v>1091.4396121941761</v>
      </c>
      <c r="D165">
        <v>6.5364534884898244</v>
      </c>
      <c r="F165">
        <v>6.4051731306922566</v>
      </c>
      <c r="H165">
        <v>6.6572182711585768</v>
      </c>
      <c r="J165">
        <v>1091.4396121941761</v>
      </c>
      <c r="K165">
        <v>1091.4396121941761</v>
      </c>
      <c r="L165">
        <v>1091.4396121941761</v>
      </c>
      <c r="M165">
        <v>1.605439854476565E-2</v>
      </c>
      <c r="N165">
        <v>-0.1047103841239867</v>
      </c>
      <c r="O165">
        <v>0.14733475634233351</v>
      </c>
      <c r="P165">
        <v>0</v>
      </c>
      <c r="Q165">
        <v>0</v>
      </c>
      <c r="R165">
        <v>0</v>
      </c>
    </row>
    <row r="166" spans="1:18" x14ac:dyDescent="0.25">
      <c r="A166">
        <v>6.5117453296447279</v>
      </c>
      <c r="C166">
        <v>1097.95135752382</v>
      </c>
      <c r="D166">
        <v>6.514521257542941</v>
      </c>
      <c r="F166">
        <v>6.3854421832850203</v>
      </c>
      <c r="H166">
        <v>6.6527768928541411</v>
      </c>
      <c r="J166">
        <v>1097.95135752382</v>
      </c>
      <c r="K166">
        <v>1097.95135752382</v>
      </c>
      <c r="L166">
        <v>1097.95135752382</v>
      </c>
      <c r="M166">
        <v>-2.7759278982131259E-3</v>
      </c>
      <c r="N166">
        <v>-0.14103156320941321</v>
      </c>
      <c r="O166">
        <v>0.12630314635970749</v>
      </c>
      <c r="P166">
        <v>0</v>
      </c>
      <c r="Q166">
        <v>0</v>
      </c>
      <c r="R166">
        <v>0</v>
      </c>
    </row>
    <row r="167" spans="1:18" x14ac:dyDescent="0.25">
      <c r="A167">
        <v>6.4551985633401223</v>
      </c>
      <c r="C167">
        <v>1104.40655608716</v>
      </c>
      <c r="D167">
        <v>6.4846146144467776</v>
      </c>
      <c r="F167">
        <v>6.3600898395257639</v>
      </c>
      <c r="H167">
        <v>6.6172416841979356</v>
      </c>
      <c r="J167">
        <v>1104.40655608716</v>
      </c>
      <c r="K167">
        <v>1104.40655608716</v>
      </c>
      <c r="L167">
        <v>1104.40655608716</v>
      </c>
      <c r="M167">
        <v>-2.941605110665613E-2</v>
      </c>
      <c r="N167">
        <v>-0.16204312085781331</v>
      </c>
      <c r="O167">
        <v>9.510872381435842E-2</v>
      </c>
      <c r="P167">
        <v>0</v>
      </c>
      <c r="Q167">
        <v>0</v>
      </c>
      <c r="R167">
        <v>0</v>
      </c>
    </row>
    <row r="168" spans="1:18" x14ac:dyDescent="0.25">
      <c r="A168">
        <v>6.6346333578616861</v>
      </c>
      <c r="C168">
        <v>1111.0411894450219</v>
      </c>
      <c r="D168">
        <v>6.5909762215995444</v>
      </c>
      <c r="F168">
        <v>6.4534013643546961</v>
      </c>
      <c r="H168">
        <v>6.7143108580197897</v>
      </c>
      <c r="J168">
        <v>1111.0411894450219</v>
      </c>
      <c r="K168">
        <v>1111.0411894450219</v>
      </c>
      <c r="L168">
        <v>1111.0411894450219</v>
      </c>
      <c r="M168">
        <v>4.3657136262142522E-2</v>
      </c>
      <c r="N168">
        <v>-7.9677500158103598E-2</v>
      </c>
      <c r="O168">
        <v>0.1812319935069899</v>
      </c>
      <c r="P168">
        <v>0</v>
      </c>
      <c r="Q168">
        <v>0</v>
      </c>
      <c r="R168">
        <v>0</v>
      </c>
    </row>
    <row r="169" spans="1:18" x14ac:dyDescent="0.25">
      <c r="A169">
        <v>6.4738906963522744</v>
      </c>
      <c r="C169">
        <v>1117.5150801413749</v>
      </c>
      <c r="D169">
        <v>6.5012291652263663</v>
      </c>
      <c r="F169">
        <v>6.3776889292233028</v>
      </c>
      <c r="H169">
        <v>6.634369180327595</v>
      </c>
      <c r="J169">
        <v>1117.5150801413749</v>
      </c>
      <c r="K169">
        <v>1117.5150801413749</v>
      </c>
      <c r="L169">
        <v>1117.5150801413749</v>
      </c>
      <c r="M169">
        <v>-2.7338468874091859E-2</v>
      </c>
      <c r="N169">
        <v>-0.16047848397532061</v>
      </c>
      <c r="O169">
        <v>9.620176712897166E-2</v>
      </c>
      <c r="P169">
        <v>0</v>
      </c>
      <c r="Q169">
        <v>0</v>
      </c>
      <c r="R169">
        <v>0</v>
      </c>
    </row>
    <row r="170" spans="1:18" x14ac:dyDescent="0.25">
      <c r="A170">
        <v>6.543911845564792</v>
      </c>
      <c r="C170">
        <v>1124.058991986939</v>
      </c>
      <c r="D170">
        <v>6.5465614176621587</v>
      </c>
      <c r="F170">
        <v>6.408619604761264</v>
      </c>
      <c r="H170">
        <v>6.6743613576644654</v>
      </c>
      <c r="J170">
        <v>1124.058991986939</v>
      </c>
      <c r="K170">
        <v>1124.058991986939</v>
      </c>
      <c r="L170">
        <v>1124.058991986939</v>
      </c>
      <c r="M170">
        <v>-2.6495720973667152E-3</v>
      </c>
      <c r="N170">
        <v>-0.13044951209967251</v>
      </c>
      <c r="O170">
        <v>0.135292240803528</v>
      </c>
      <c r="P170">
        <v>0</v>
      </c>
      <c r="Q170">
        <v>0</v>
      </c>
      <c r="R170">
        <v>0</v>
      </c>
    </row>
    <row r="171" spans="1:18" x14ac:dyDescent="0.25">
      <c r="A171">
        <v>6.6592939196836376</v>
      </c>
      <c r="C171">
        <v>1130.7182859066229</v>
      </c>
      <c r="D171">
        <v>6.6338170872788647</v>
      </c>
      <c r="F171">
        <v>6.508733615487956</v>
      </c>
      <c r="H171">
        <v>6.7529573435734163</v>
      </c>
      <c r="J171">
        <v>1130.7182859066229</v>
      </c>
      <c r="K171">
        <v>1130.7182859066229</v>
      </c>
      <c r="L171">
        <v>1130.7182859066229</v>
      </c>
      <c r="M171">
        <v>2.5476832404772939E-2</v>
      </c>
      <c r="N171">
        <v>-9.3663423889778663E-2</v>
      </c>
      <c r="O171">
        <v>0.15056030419568159</v>
      </c>
      <c r="P171">
        <v>0</v>
      </c>
      <c r="Q171">
        <v>0</v>
      </c>
      <c r="R171">
        <v>0</v>
      </c>
    </row>
    <row r="172" spans="1:18" x14ac:dyDescent="0.25">
      <c r="A172">
        <v>6.5722825426940084</v>
      </c>
      <c r="C172">
        <v>1137.2905684493171</v>
      </c>
      <c r="D172">
        <v>6.6079607702069003</v>
      </c>
      <c r="F172">
        <v>6.4822085952743853</v>
      </c>
      <c r="H172">
        <v>6.7227746466864273</v>
      </c>
      <c r="J172">
        <v>1137.2905684493171</v>
      </c>
      <c r="K172">
        <v>1137.2905684493171</v>
      </c>
      <c r="L172">
        <v>1137.2905684493171</v>
      </c>
      <c r="M172">
        <v>-3.5678227512892853E-2</v>
      </c>
      <c r="N172">
        <v>-0.15049210399241991</v>
      </c>
      <c r="O172">
        <v>9.0073947419622158E-2</v>
      </c>
      <c r="P172">
        <v>0</v>
      </c>
      <c r="Q172">
        <v>0</v>
      </c>
      <c r="R172">
        <v>0</v>
      </c>
    </row>
    <row r="173" spans="1:18" x14ac:dyDescent="0.25">
      <c r="A173">
        <v>6.7889717429921701</v>
      </c>
      <c r="C173">
        <v>1144.079540192309</v>
      </c>
      <c r="D173">
        <v>6.7631846075916906</v>
      </c>
      <c r="F173">
        <v>6.6337507702896854</v>
      </c>
      <c r="H173">
        <v>6.8951762489728319</v>
      </c>
      <c r="J173">
        <v>1144.079540192309</v>
      </c>
      <c r="K173">
        <v>1144.079540192309</v>
      </c>
      <c r="L173">
        <v>1144.079540192309</v>
      </c>
      <c r="M173">
        <v>2.5787135400479499E-2</v>
      </c>
      <c r="N173">
        <v>-0.10620450598066181</v>
      </c>
      <c r="O173">
        <v>0.15522097270248469</v>
      </c>
      <c r="P173">
        <v>0</v>
      </c>
      <c r="Q173">
        <v>0</v>
      </c>
      <c r="R173">
        <v>0</v>
      </c>
    </row>
    <row r="174" spans="1:18" x14ac:dyDescent="0.25">
      <c r="A174">
        <v>6.6682282484174031</v>
      </c>
      <c r="C174">
        <v>1150.747768440727</v>
      </c>
      <c r="D174">
        <v>6.6912865595219362</v>
      </c>
      <c r="F174">
        <v>6.563489793215715</v>
      </c>
      <c r="H174">
        <v>6.8260762313866898</v>
      </c>
      <c r="J174">
        <v>1150.747768440727</v>
      </c>
      <c r="K174">
        <v>1150.747768440727</v>
      </c>
      <c r="L174">
        <v>1150.747768440727</v>
      </c>
      <c r="M174">
        <v>-2.305831110453305E-2</v>
      </c>
      <c r="N174">
        <v>-0.1578479829692867</v>
      </c>
      <c r="O174">
        <v>0.1047384552016881</v>
      </c>
      <c r="P174">
        <v>0</v>
      </c>
      <c r="Q174">
        <v>0</v>
      </c>
      <c r="R174">
        <v>0</v>
      </c>
    </row>
    <row r="175" spans="1:18" x14ac:dyDescent="0.25">
      <c r="A175">
        <v>6.818924065275521</v>
      </c>
      <c r="C175">
        <v>1157.566692506002</v>
      </c>
      <c r="D175">
        <v>6.7645815324076999</v>
      </c>
      <c r="F175">
        <v>6.6233249611816776</v>
      </c>
      <c r="H175">
        <v>6.888006881295202</v>
      </c>
      <c r="J175">
        <v>1157.566692506002</v>
      </c>
      <c r="K175">
        <v>1157.566692506002</v>
      </c>
      <c r="L175">
        <v>1157.566692506002</v>
      </c>
      <c r="M175">
        <v>5.4342532867821092E-2</v>
      </c>
      <c r="N175">
        <v>-6.9082816019681026E-2</v>
      </c>
      <c r="O175">
        <v>0.1955991040938434</v>
      </c>
      <c r="P175">
        <v>0</v>
      </c>
      <c r="Q175">
        <v>0</v>
      </c>
      <c r="R175">
        <v>0</v>
      </c>
    </row>
    <row r="176" spans="1:18" x14ac:dyDescent="0.25">
      <c r="A176">
        <v>6.7214257007906433</v>
      </c>
      <c r="C176">
        <v>1164.2881182067929</v>
      </c>
      <c r="D176">
        <v>6.7060572438326682</v>
      </c>
      <c r="F176">
        <v>6.5717425603257222</v>
      </c>
      <c r="H176">
        <v>6.8308097728402943</v>
      </c>
      <c r="J176">
        <v>1164.2881182067929</v>
      </c>
      <c r="K176">
        <v>1164.2881182067929</v>
      </c>
      <c r="L176">
        <v>1164.2881182067929</v>
      </c>
      <c r="M176">
        <v>1.5368456957975059E-2</v>
      </c>
      <c r="N176">
        <v>-0.1093840720496511</v>
      </c>
      <c r="O176">
        <v>0.14968314046492101</v>
      </c>
      <c r="P176">
        <v>0</v>
      </c>
      <c r="Q176">
        <v>0</v>
      </c>
      <c r="R176">
        <v>0</v>
      </c>
    </row>
    <row r="177" spans="1:18" x14ac:dyDescent="0.25">
      <c r="A177">
        <v>6.5596152374932419</v>
      </c>
      <c r="C177">
        <v>1170.847733444286</v>
      </c>
      <c r="D177">
        <v>6.6112774522746518</v>
      </c>
      <c r="F177">
        <v>6.4860963718942051</v>
      </c>
      <c r="H177">
        <v>6.742639162207702</v>
      </c>
      <c r="J177">
        <v>1170.847733444286</v>
      </c>
      <c r="K177">
        <v>1170.847733444286</v>
      </c>
      <c r="L177">
        <v>1170.847733444286</v>
      </c>
      <c r="M177">
        <v>-5.1662214781409872E-2</v>
      </c>
      <c r="N177">
        <v>-0.18302392471446011</v>
      </c>
      <c r="O177">
        <v>7.3518865599036864E-2</v>
      </c>
      <c r="P177">
        <v>0</v>
      </c>
      <c r="Q177">
        <v>0</v>
      </c>
      <c r="R177">
        <v>0</v>
      </c>
    </row>
    <row r="178" spans="1:18" x14ac:dyDescent="0.25">
      <c r="A178">
        <v>6.6411821697405911</v>
      </c>
      <c r="C178">
        <v>1177.4889156140259</v>
      </c>
      <c r="D178">
        <v>6.6279878743809357</v>
      </c>
      <c r="F178">
        <v>6.4869275055119191</v>
      </c>
      <c r="H178">
        <v>6.7589248600067764</v>
      </c>
      <c r="J178">
        <v>1177.4889156140259</v>
      </c>
      <c r="K178">
        <v>1177.4889156140259</v>
      </c>
      <c r="L178">
        <v>1177.4889156140259</v>
      </c>
      <c r="M178">
        <v>1.319429535965533E-2</v>
      </c>
      <c r="N178">
        <v>-0.1177426902661845</v>
      </c>
      <c r="O178">
        <v>0.15425466422867201</v>
      </c>
      <c r="P178">
        <v>0</v>
      </c>
      <c r="Q178">
        <v>0</v>
      </c>
      <c r="R178">
        <v>0</v>
      </c>
    </row>
    <row r="179" spans="1:18" x14ac:dyDescent="0.25">
      <c r="A179">
        <v>6.7153833863346808</v>
      </c>
      <c r="C179">
        <v>1184.2042990003611</v>
      </c>
      <c r="D179">
        <v>6.666577171812003</v>
      </c>
      <c r="F179">
        <v>6.5408155266657939</v>
      </c>
      <c r="H179">
        <v>6.7895538706318224</v>
      </c>
      <c r="J179">
        <v>1184.2042990003611</v>
      </c>
      <c r="K179">
        <v>1184.2042990003611</v>
      </c>
      <c r="L179">
        <v>1184.2042990003611</v>
      </c>
      <c r="M179">
        <v>4.8806214522677749E-2</v>
      </c>
      <c r="N179">
        <v>-7.4170484297140682E-2</v>
      </c>
      <c r="O179">
        <v>0.17456785966888691</v>
      </c>
      <c r="P179">
        <v>0</v>
      </c>
      <c r="Q179">
        <v>0</v>
      </c>
      <c r="R179">
        <v>0</v>
      </c>
    </row>
    <row r="180" spans="1:18" x14ac:dyDescent="0.25">
      <c r="A180">
        <v>6.5861716548546747</v>
      </c>
      <c r="C180">
        <v>1190.790470655216</v>
      </c>
      <c r="D180">
        <v>6.5896357969444086</v>
      </c>
      <c r="F180">
        <v>6.4683449077110762</v>
      </c>
      <c r="H180">
        <v>6.7314005917679829</v>
      </c>
      <c r="J180">
        <v>1190.790470655216</v>
      </c>
      <c r="K180">
        <v>1190.790470655216</v>
      </c>
      <c r="L180">
        <v>1190.790470655216</v>
      </c>
      <c r="M180">
        <v>-3.4641420897338899E-3</v>
      </c>
      <c r="N180">
        <v>-0.14522893691330821</v>
      </c>
      <c r="O180">
        <v>0.1178267471435985</v>
      </c>
      <c r="P180">
        <v>0</v>
      </c>
      <c r="Q180">
        <v>0</v>
      </c>
      <c r="R180">
        <v>0</v>
      </c>
    </row>
    <row r="181" spans="1:18" x14ac:dyDescent="0.25">
      <c r="A181">
        <v>6.5042881735366453</v>
      </c>
      <c r="C181">
        <v>1197.2947588287529</v>
      </c>
      <c r="D181">
        <v>6.5339468805502934</v>
      </c>
      <c r="F181">
        <v>6.3996854947852064</v>
      </c>
      <c r="H181">
        <v>6.667123408410248</v>
      </c>
      <c r="J181">
        <v>1197.2947588287529</v>
      </c>
      <c r="K181">
        <v>1197.2947588287529</v>
      </c>
      <c r="L181">
        <v>1197.2947588287529</v>
      </c>
      <c r="M181">
        <v>-2.9658707013647149E-2</v>
      </c>
      <c r="N181">
        <v>-0.1628352348736026</v>
      </c>
      <c r="O181">
        <v>0.1046026787514389</v>
      </c>
      <c r="P181">
        <v>0</v>
      </c>
      <c r="Q181">
        <v>0</v>
      </c>
      <c r="R181">
        <v>0</v>
      </c>
    </row>
    <row r="182" spans="1:18" x14ac:dyDescent="0.25">
      <c r="A182">
        <v>6.5147126908725301</v>
      </c>
      <c r="C182">
        <v>1203.809471519625</v>
      </c>
      <c r="D182">
        <v>6.5170955372539536</v>
      </c>
      <c r="F182">
        <v>6.3848346851730371</v>
      </c>
      <c r="H182">
        <v>6.6436488566000493</v>
      </c>
      <c r="J182">
        <v>1203.809471519625</v>
      </c>
      <c r="K182">
        <v>1203.809471519625</v>
      </c>
      <c r="L182">
        <v>1203.809471519625</v>
      </c>
      <c r="M182">
        <v>-2.3828463814234979E-3</v>
      </c>
      <c r="N182">
        <v>-0.1289361657275192</v>
      </c>
      <c r="O182">
        <v>0.12987800569949301</v>
      </c>
      <c r="P182">
        <v>0</v>
      </c>
      <c r="Q182">
        <v>0</v>
      </c>
      <c r="R182">
        <v>0</v>
      </c>
    </row>
    <row r="183" spans="1:18" x14ac:dyDescent="0.25">
      <c r="A183">
        <v>6.5496507422338102</v>
      </c>
      <c r="C183">
        <v>1210.3591222618591</v>
      </c>
      <c r="D183">
        <v>6.5451019477666534</v>
      </c>
      <c r="F183">
        <v>6.4174610983964904</v>
      </c>
      <c r="H183">
        <v>6.668031574686494</v>
      </c>
      <c r="J183">
        <v>1210.3591222618591</v>
      </c>
      <c r="K183">
        <v>1210.3591222618591</v>
      </c>
      <c r="L183">
        <v>1210.3591222618591</v>
      </c>
      <c r="M183">
        <v>4.548794467157613E-3</v>
      </c>
      <c r="N183">
        <v>-0.1183808324526838</v>
      </c>
      <c r="O183">
        <v>0.13218964383731979</v>
      </c>
      <c r="P183">
        <v>0</v>
      </c>
      <c r="Q183">
        <v>0</v>
      </c>
      <c r="R183">
        <v>0</v>
      </c>
    </row>
    <row r="184" spans="1:18" x14ac:dyDescent="0.25">
      <c r="A184">
        <v>6.517671272912275</v>
      </c>
      <c r="C184">
        <v>1216.876793534771</v>
      </c>
      <c r="D184">
        <v>6.5043940653573724</v>
      </c>
      <c r="F184">
        <v>6.3823839014718811</v>
      </c>
      <c r="H184">
        <v>6.6335911996158137</v>
      </c>
      <c r="J184">
        <v>1216.876793534771</v>
      </c>
      <c r="K184">
        <v>1216.876793534771</v>
      </c>
      <c r="L184">
        <v>1216.876793534771</v>
      </c>
      <c r="M184">
        <v>1.327720755490347E-2</v>
      </c>
      <c r="N184">
        <v>-0.11591992670353871</v>
      </c>
      <c r="O184">
        <v>0.13528737144039391</v>
      </c>
      <c r="P184">
        <v>0</v>
      </c>
      <c r="Q184">
        <v>0</v>
      </c>
      <c r="R184">
        <v>0</v>
      </c>
    </row>
    <row r="185" spans="1:18" x14ac:dyDescent="0.25">
      <c r="A185">
        <v>6.5042881735366453</v>
      </c>
      <c r="C185">
        <v>1223.3810817083081</v>
      </c>
      <c r="D185">
        <v>6.4959321507806917</v>
      </c>
      <c r="F185">
        <v>6.3654330244033774</v>
      </c>
      <c r="H185">
        <v>6.6267244877164444</v>
      </c>
      <c r="J185">
        <v>1223.3810817083081</v>
      </c>
      <c r="K185">
        <v>1223.3810817083081</v>
      </c>
      <c r="L185">
        <v>1223.3810817083081</v>
      </c>
      <c r="M185">
        <v>8.356022755953596E-3</v>
      </c>
      <c r="N185">
        <v>-0.12243631417979819</v>
      </c>
      <c r="O185">
        <v>0.1388551491332688</v>
      </c>
      <c r="P185">
        <v>0</v>
      </c>
      <c r="Q185">
        <v>0</v>
      </c>
      <c r="R185">
        <v>0</v>
      </c>
    </row>
    <row r="186" spans="1:18" x14ac:dyDescent="0.25">
      <c r="A186">
        <v>6.3261494731550991</v>
      </c>
      <c r="C186">
        <v>1229.7072311814629</v>
      </c>
      <c r="D186">
        <v>6.3532091144858214</v>
      </c>
      <c r="F186">
        <v>6.2199576110291348</v>
      </c>
      <c r="H186">
        <v>6.4796567249280868</v>
      </c>
      <c r="J186">
        <v>1229.7072311814629</v>
      </c>
      <c r="K186">
        <v>1229.7072311814629</v>
      </c>
      <c r="L186">
        <v>1229.7072311814629</v>
      </c>
      <c r="M186">
        <v>-2.7059641330721359E-2</v>
      </c>
      <c r="N186">
        <v>-0.1535072517729876</v>
      </c>
      <c r="O186">
        <v>0.10619186212596431</v>
      </c>
      <c r="P186">
        <v>0</v>
      </c>
      <c r="Q186">
        <v>0</v>
      </c>
      <c r="R186">
        <v>0</v>
      </c>
    </row>
    <row r="187" spans="1:18" x14ac:dyDescent="0.25">
      <c r="A187">
        <v>6.3801225368997647</v>
      </c>
      <c r="C187">
        <v>1236.0873537183629</v>
      </c>
      <c r="D187">
        <v>6.3842582218584596</v>
      </c>
      <c r="F187">
        <v>6.2528224082388828</v>
      </c>
      <c r="H187">
        <v>6.5077301471461659</v>
      </c>
      <c r="J187">
        <v>1236.0873537183629</v>
      </c>
      <c r="K187">
        <v>1236.0873537183629</v>
      </c>
      <c r="L187">
        <v>1236.0873537183629</v>
      </c>
      <c r="M187">
        <v>-4.1356849586948741E-3</v>
      </c>
      <c r="N187">
        <v>-0.12760761024640119</v>
      </c>
      <c r="O187">
        <v>0.12730012866088189</v>
      </c>
      <c r="P187">
        <v>0</v>
      </c>
      <c r="Q187">
        <v>0</v>
      </c>
      <c r="R187">
        <v>0</v>
      </c>
    </row>
    <row r="188" spans="1:18" x14ac:dyDescent="0.25">
      <c r="A188">
        <v>6.4167322825123261</v>
      </c>
      <c r="C188">
        <v>1242.5040860008751</v>
      </c>
      <c r="D188">
        <v>6.4034560057890513</v>
      </c>
      <c r="F188">
        <v>6.2630266431048511</v>
      </c>
      <c r="H188">
        <v>6.5326870438459759</v>
      </c>
      <c r="J188">
        <v>1242.5040860008751</v>
      </c>
      <c r="K188">
        <v>1242.5040860008751</v>
      </c>
      <c r="L188">
        <v>1242.5040860008751</v>
      </c>
      <c r="M188">
        <v>1.327627672327481E-2</v>
      </c>
      <c r="N188">
        <v>-0.11595476133364981</v>
      </c>
      <c r="O188">
        <v>0.153705639407475</v>
      </c>
      <c r="P188">
        <v>0</v>
      </c>
      <c r="Q188">
        <v>0</v>
      </c>
      <c r="R188">
        <v>0</v>
      </c>
    </row>
    <row r="189" spans="1:18" x14ac:dyDescent="0.25">
      <c r="A189">
        <v>6.4150969591715956</v>
      </c>
      <c r="C189">
        <v>1248.919182960047</v>
      </c>
      <c r="D189">
        <v>6.4490327544505117</v>
      </c>
      <c r="F189">
        <v>6.3160223517278444</v>
      </c>
      <c r="H189">
        <v>6.579189732554549</v>
      </c>
      <c r="J189">
        <v>1248.919182960047</v>
      </c>
      <c r="K189">
        <v>1248.919182960047</v>
      </c>
      <c r="L189">
        <v>1248.919182960047</v>
      </c>
      <c r="M189">
        <v>-3.3935795278916103E-2</v>
      </c>
      <c r="N189">
        <v>-0.16409277338295339</v>
      </c>
      <c r="O189">
        <v>9.9074607443751184E-2</v>
      </c>
      <c r="P189">
        <v>0</v>
      </c>
      <c r="Q189">
        <v>0</v>
      </c>
      <c r="R189">
        <v>0</v>
      </c>
    </row>
    <row r="190" spans="1:18" x14ac:dyDescent="0.25">
      <c r="A190">
        <v>6.5161930760429643</v>
      </c>
      <c r="C190">
        <v>1255.43537603609</v>
      </c>
      <c r="D190">
        <v>6.5002152727410571</v>
      </c>
      <c r="F190">
        <v>6.3740338750105767</v>
      </c>
      <c r="H190">
        <v>6.6202342632676077</v>
      </c>
      <c r="J190">
        <v>1255.43537603609</v>
      </c>
      <c r="K190">
        <v>1255.43537603609</v>
      </c>
      <c r="L190">
        <v>1255.43537603609</v>
      </c>
      <c r="M190">
        <v>1.597780330190712E-2</v>
      </c>
      <c r="N190">
        <v>-0.10404118722464339</v>
      </c>
      <c r="O190">
        <v>0.14215920103238761</v>
      </c>
      <c r="P190">
        <v>0</v>
      </c>
      <c r="Q190">
        <v>0</v>
      </c>
      <c r="R190">
        <v>0</v>
      </c>
    </row>
    <row r="191" spans="1:18" x14ac:dyDescent="0.25">
      <c r="A191">
        <v>6.5308776277258849</v>
      </c>
      <c r="C191">
        <v>1261.9662536638159</v>
      </c>
      <c r="D191">
        <v>6.5475248184978874</v>
      </c>
      <c r="F191">
        <v>6.410701948488283</v>
      </c>
      <c r="H191">
        <v>6.6747713241347304</v>
      </c>
      <c r="J191">
        <v>1261.9662536638159</v>
      </c>
      <c r="K191">
        <v>1261.9662536638159</v>
      </c>
      <c r="L191">
        <v>1261.9662536638159</v>
      </c>
      <c r="M191">
        <v>-1.6647190772001611E-2</v>
      </c>
      <c r="N191">
        <v>-0.14389369640884461</v>
      </c>
      <c r="O191">
        <v>0.1201756792376019</v>
      </c>
      <c r="P191">
        <v>0</v>
      </c>
      <c r="Q191">
        <v>0</v>
      </c>
      <c r="R191">
        <v>0</v>
      </c>
    </row>
    <row r="192" spans="1:18" x14ac:dyDescent="0.25">
      <c r="A192">
        <v>6.6346333578616861</v>
      </c>
      <c r="C192">
        <v>1268.600887021677</v>
      </c>
      <c r="D192">
        <v>6.6275675302942796</v>
      </c>
      <c r="F192">
        <v>6.5026306230543707</v>
      </c>
      <c r="H192">
        <v>6.7351975612351582</v>
      </c>
      <c r="J192">
        <v>1268.600887021677</v>
      </c>
      <c r="K192">
        <v>1268.600887021677</v>
      </c>
      <c r="L192">
        <v>1268.600887021677</v>
      </c>
      <c r="M192">
        <v>7.0658275674064797E-3</v>
      </c>
      <c r="N192">
        <v>-0.1005642033734722</v>
      </c>
      <c r="O192">
        <v>0.13200273480731539</v>
      </c>
      <c r="P192">
        <v>0</v>
      </c>
      <c r="Q192">
        <v>0</v>
      </c>
      <c r="R192">
        <v>0</v>
      </c>
    </row>
    <row r="193" spans="1:18" x14ac:dyDescent="0.25">
      <c r="A193">
        <v>6.674561391814426</v>
      </c>
      <c r="C193">
        <v>1275.2754484134909</v>
      </c>
      <c r="D193">
        <v>6.6762463762679927</v>
      </c>
      <c r="F193">
        <v>6.5438457419840468</v>
      </c>
      <c r="H193">
        <v>6.8023816849969556</v>
      </c>
      <c r="J193">
        <v>1275.2754484134909</v>
      </c>
      <c r="K193">
        <v>1275.2754484134909</v>
      </c>
      <c r="L193">
        <v>1275.2754484134909</v>
      </c>
      <c r="M193">
        <v>-1.6849844535666849E-3</v>
      </c>
      <c r="N193">
        <v>-0.1278202931825296</v>
      </c>
      <c r="O193">
        <v>0.1307156498303792</v>
      </c>
      <c r="P193">
        <v>0</v>
      </c>
      <c r="Q193">
        <v>0</v>
      </c>
      <c r="R193">
        <v>0</v>
      </c>
    </row>
    <row r="194" spans="1:18" x14ac:dyDescent="0.25">
      <c r="A194">
        <v>6.7580945044277314</v>
      </c>
      <c r="C194">
        <v>1282.033542917919</v>
      </c>
      <c r="D194">
        <v>6.743726309076008</v>
      </c>
      <c r="F194">
        <v>6.600058233784166</v>
      </c>
      <c r="H194">
        <v>6.8632996694212256</v>
      </c>
      <c r="J194">
        <v>1282.033542917919</v>
      </c>
      <c r="K194">
        <v>1282.033542917919</v>
      </c>
      <c r="L194">
        <v>1282.033542917919</v>
      </c>
      <c r="M194">
        <v>1.4368195351722511E-2</v>
      </c>
      <c r="N194">
        <v>-0.1052051649934951</v>
      </c>
      <c r="O194">
        <v>0.15803627064356451</v>
      </c>
      <c r="P194">
        <v>0</v>
      </c>
      <c r="Q194">
        <v>0</v>
      </c>
      <c r="R194">
        <v>0</v>
      </c>
    </row>
    <row r="195" spans="1:18" x14ac:dyDescent="0.25">
      <c r="A195">
        <v>6.8254600362553068</v>
      </c>
      <c r="C195">
        <v>1288.8590029541749</v>
      </c>
      <c r="D195">
        <v>6.7735609912114754</v>
      </c>
      <c r="F195">
        <v>6.6325752964470182</v>
      </c>
      <c r="H195">
        <v>6.8948485259235284</v>
      </c>
      <c r="J195">
        <v>1288.8590029541749</v>
      </c>
      <c r="K195">
        <v>1288.8590029541749</v>
      </c>
      <c r="L195">
        <v>1288.8590029541749</v>
      </c>
      <c r="M195">
        <v>5.1899045043832359E-2</v>
      </c>
      <c r="N195">
        <v>-6.9388489668221531E-2</v>
      </c>
      <c r="O195">
        <v>0.19288473980828871</v>
      </c>
      <c r="P195">
        <v>0</v>
      </c>
      <c r="Q195">
        <v>0</v>
      </c>
      <c r="R195">
        <v>0</v>
      </c>
    </row>
    <row r="196" spans="1:18" x14ac:dyDescent="0.25">
      <c r="A196">
        <v>6.6174029779744776</v>
      </c>
      <c r="C196">
        <v>1295.476405932149</v>
      </c>
      <c r="D196">
        <v>6.6677175229896344</v>
      </c>
      <c r="F196">
        <v>6.53766651853587</v>
      </c>
      <c r="H196">
        <v>6.7977301362334357</v>
      </c>
      <c r="J196">
        <v>1295.476405932149</v>
      </c>
      <c r="K196">
        <v>1295.476405932149</v>
      </c>
      <c r="L196">
        <v>1295.476405932149</v>
      </c>
      <c r="M196">
        <v>-5.0314545015156753E-2</v>
      </c>
      <c r="N196">
        <v>-0.18032715825895809</v>
      </c>
      <c r="O196">
        <v>7.9736459438607632E-2</v>
      </c>
      <c r="P196">
        <v>0</v>
      </c>
      <c r="Q196">
        <v>0</v>
      </c>
      <c r="R196">
        <v>0</v>
      </c>
    </row>
    <row r="197" spans="1:18" x14ac:dyDescent="0.25">
      <c r="A197">
        <v>6.5930445341424369</v>
      </c>
      <c r="C197">
        <v>1302.069450466292</v>
      </c>
      <c r="D197">
        <v>6.5993277519935427</v>
      </c>
      <c r="F197">
        <v>6.4780772171074013</v>
      </c>
      <c r="H197">
        <v>6.7162820419329723</v>
      </c>
      <c r="J197">
        <v>1302.069450466292</v>
      </c>
      <c r="K197">
        <v>1302.069450466292</v>
      </c>
      <c r="L197">
        <v>1302.069450466292</v>
      </c>
      <c r="M197">
        <v>-6.2832178511058601E-3</v>
      </c>
      <c r="N197">
        <v>-0.1232375077905354</v>
      </c>
      <c r="O197">
        <v>0.1149673170350356</v>
      </c>
      <c r="P197">
        <v>0</v>
      </c>
      <c r="Q197">
        <v>0</v>
      </c>
      <c r="R197">
        <v>0</v>
      </c>
    </row>
    <row r="198" spans="1:18" x14ac:dyDescent="0.25">
      <c r="A198">
        <v>6.620073206530356</v>
      </c>
      <c r="C198">
        <v>1308.6895236728219</v>
      </c>
      <c r="D198">
        <v>6.6556559839638956</v>
      </c>
      <c r="F198">
        <v>6.5377214895887636</v>
      </c>
      <c r="H198">
        <v>6.7788852349281221</v>
      </c>
      <c r="J198">
        <v>1308.6895236728219</v>
      </c>
      <c r="K198">
        <v>1308.6895236728219</v>
      </c>
      <c r="L198">
        <v>1308.6895236728219</v>
      </c>
      <c r="M198">
        <v>-3.5582777433539547E-2</v>
      </c>
      <c r="N198">
        <v>-0.15881202839776609</v>
      </c>
      <c r="O198">
        <v>8.2351716941592379E-2</v>
      </c>
      <c r="P198">
        <v>0</v>
      </c>
      <c r="Q198">
        <v>0</v>
      </c>
      <c r="R198">
        <v>0</v>
      </c>
    </row>
    <row r="199" spans="1:18" x14ac:dyDescent="0.25">
      <c r="A199">
        <v>6.7855876450079293</v>
      </c>
      <c r="C199">
        <v>1315.4751113178299</v>
      </c>
      <c r="D199">
        <v>6.7522471637321413</v>
      </c>
      <c r="F199">
        <v>6.6263007783905907</v>
      </c>
      <c r="H199">
        <v>6.8859433169618054</v>
      </c>
      <c r="J199">
        <v>1315.4751113178299</v>
      </c>
      <c r="K199">
        <v>1315.4751113178299</v>
      </c>
      <c r="L199">
        <v>1315.4751113178299</v>
      </c>
      <c r="M199">
        <v>3.3340481275788043E-2</v>
      </c>
      <c r="N199">
        <v>-0.1003556719538761</v>
      </c>
      <c r="O199">
        <v>0.1592868666173386</v>
      </c>
      <c r="P199">
        <v>0</v>
      </c>
      <c r="Q199">
        <v>0</v>
      </c>
      <c r="R199">
        <v>0</v>
      </c>
    </row>
    <row r="200" spans="1:18" x14ac:dyDescent="0.25">
      <c r="A200">
        <v>6.7810576259361799</v>
      </c>
      <c r="C200">
        <v>1322.2561689437659</v>
      </c>
      <c r="D200">
        <v>6.7682594514620122</v>
      </c>
      <c r="F200">
        <v>6.6287154937550534</v>
      </c>
      <c r="H200">
        <v>6.9011704698549234</v>
      </c>
      <c r="J200">
        <v>1322.2561689437659</v>
      </c>
      <c r="K200">
        <v>1322.2561689437659</v>
      </c>
      <c r="L200">
        <v>1322.2561689437659</v>
      </c>
      <c r="M200">
        <v>1.279817447416765E-2</v>
      </c>
      <c r="N200">
        <v>-0.12011284391874361</v>
      </c>
      <c r="O200">
        <v>0.15234213218112741</v>
      </c>
      <c r="P200">
        <v>0</v>
      </c>
      <c r="Q200">
        <v>0</v>
      </c>
      <c r="R200">
        <v>0</v>
      </c>
    </row>
    <row r="201" spans="1:18" x14ac:dyDescent="0.25">
      <c r="A201">
        <v>6.7844570626376433</v>
      </c>
      <c r="C201">
        <v>1329.040626006404</v>
      </c>
      <c r="D201">
        <v>6.7829564535768654</v>
      </c>
      <c r="F201">
        <v>6.6599788404852278</v>
      </c>
      <c r="H201">
        <v>6.916808188574624</v>
      </c>
      <c r="J201">
        <v>1329.040626006404</v>
      </c>
      <c r="K201">
        <v>1329.040626006404</v>
      </c>
      <c r="L201">
        <v>1329.040626006404</v>
      </c>
      <c r="M201">
        <v>1.500609060777869E-3</v>
      </c>
      <c r="N201">
        <v>-0.1323511259369807</v>
      </c>
      <c r="O201">
        <v>0.1244782221524154</v>
      </c>
      <c r="P201">
        <v>0</v>
      </c>
      <c r="Q201">
        <v>0</v>
      </c>
      <c r="R201">
        <v>0</v>
      </c>
    </row>
    <row r="202" spans="1:18" x14ac:dyDescent="0.25">
      <c r="A202">
        <v>6.9047507699618382</v>
      </c>
      <c r="C202">
        <v>1335.945376776365</v>
      </c>
      <c r="D202">
        <v>6.898209357554542</v>
      </c>
      <c r="F202">
        <v>6.7742159144997149</v>
      </c>
      <c r="H202">
        <v>7.0292347615264088</v>
      </c>
      <c r="J202">
        <v>1335.945376776365</v>
      </c>
      <c r="K202">
        <v>1335.945376776365</v>
      </c>
      <c r="L202">
        <v>1335.945376776365</v>
      </c>
      <c r="M202">
        <v>6.541412407296221E-3</v>
      </c>
      <c r="N202">
        <v>-0.1244839915645706</v>
      </c>
      <c r="O202">
        <v>0.13053485546212329</v>
      </c>
      <c r="P202">
        <v>0</v>
      </c>
      <c r="Q202">
        <v>0</v>
      </c>
      <c r="R202">
        <v>0</v>
      </c>
    </row>
    <row r="203" spans="1:18" x14ac:dyDescent="0.25">
      <c r="A203">
        <v>6.7753660909363917</v>
      </c>
      <c r="C203">
        <v>1342.7207428673021</v>
      </c>
      <c r="D203">
        <v>6.8142415626584922</v>
      </c>
      <c r="F203">
        <v>6.6897636024495091</v>
      </c>
      <c r="H203">
        <v>6.9381123854739144</v>
      </c>
      <c r="J203">
        <v>1342.7207428673021</v>
      </c>
      <c r="K203">
        <v>1342.7207428673021</v>
      </c>
      <c r="L203">
        <v>1342.7207428673021</v>
      </c>
      <c r="M203">
        <v>-3.8875471722100492E-2</v>
      </c>
      <c r="N203">
        <v>-0.16274629453752271</v>
      </c>
      <c r="O203">
        <v>8.5602488486882677E-2</v>
      </c>
      <c r="P203">
        <v>0</v>
      </c>
      <c r="Q203">
        <v>0</v>
      </c>
      <c r="R203">
        <v>0</v>
      </c>
    </row>
    <row r="204" spans="1:18" x14ac:dyDescent="0.25">
      <c r="A204">
        <v>6.8895913083544658</v>
      </c>
      <c r="C204">
        <v>1349.6103341756559</v>
      </c>
      <c r="D204">
        <v>6.8631905955840322</v>
      </c>
      <c r="F204">
        <v>6.7363252296285543</v>
      </c>
      <c r="H204">
        <v>6.986577318014203</v>
      </c>
      <c r="J204">
        <v>1349.6103341756559</v>
      </c>
      <c r="K204">
        <v>1349.6103341756559</v>
      </c>
      <c r="L204">
        <v>1349.6103341756559</v>
      </c>
      <c r="M204">
        <v>2.640071277043354E-2</v>
      </c>
      <c r="N204">
        <v>-9.6986009659737249E-2</v>
      </c>
      <c r="O204">
        <v>0.1532660787259115</v>
      </c>
      <c r="P204">
        <v>0</v>
      </c>
      <c r="Q204">
        <v>0</v>
      </c>
      <c r="R204">
        <v>0</v>
      </c>
    </row>
    <row r="205" spans="1:18" x14ac:dyDescent="0.25">
      <c r="A205">
        <v>6.8437499490062246</v>
      </c>
      <c r="C205">
        <v>1356.4540841246619</v>
      </c>
      <c r="D205">
        <v>6.8666809071257591</v>
      </c>
      <c r="F205">
        <v>6.732947359429061</v>
      </c>
      <c r="H205">
        <v>6.9868261414532293</v>
      </c>
      <c r="J205">
        <v>1356.4540841246619</v>
      </c>
      <c r="K205">
        <v>1356.4540841246619</v>
      </c>
      <c r="L205">
        <v>1356.4540841246619</v>
      </c>
      <c r="M205">
        <v>-2.2930958119534502E-2</v>
      </c>
      <c r="N205">
        <v>-0.14307619244700481</v>
      </c>
      <c r="O205">
        <v>0.1108025895771636</v>
      </c>
      <c r="P205">
        <v>0</v>
      </c>
      <c r="Q205">
        <v>0</v>
      </c>
      <c r="R205">
        <v>0</v>
      </c>
    </row>
    <row r="206" spans="1:18" x14ac:dyDescent="0.25">
      <c r="A206">
        <v>6.9893352659745602</v>
      </c>
      <c r="C206">
        <v>1363.443419390637</v>
      </c>
      <c r="D206">
        <v>6.9632258644113252</v>
      </c>
      <c r="F206">
        <v>6.83053820480343</v>
      </c>
      <c r="H206">
        <v>7.0916821452134577</v>
      </c>
      <c r="J206">
        <v>1363.443419390637</v>
      </c>
      <c r="K206">
        <v>1363.443419390637</v>
      </c>
      <c r="L206">
        <v>1363.443419390637</v>
      </c>
      <c r="M206">
        <v>2.610940156323505E-2</v>
      </c>
      <c r="N206">
        <v>-0.1023468792388975</v>
      </c>
      <c r="O206">
        <v>0.15879706117113021</v>
      </c>
      <c r="P206">
        <v>0</v>
      </c>
      <c r="Q206">
        <v>0</v>
      </c>
      <c r="R206">
        <v>0</v>
      </c>
    </row>
    <row r="207" spans="1:18" x14ac:dyDescent="0.25">
      <c r="A207">
        <v>6.8783264682913252</v>
      </c>
      <c r="C207">
        <v>1370.3217458589279</v>
      </c>
      <c r="D207">
        <v>6.8763713956258794</v>
      </c>
      <c r="F207">
        <v>6.7446238475801437</v>
      </c>
      <c r="H207">
        <v>7.007590170500178</v>
      </c>
      <c r="J207">
        <v>1370.3217458589279</v>
      </c>
      <c r="K207">
        <v>1370.3217458589279</v>
      </c>
      <c r="L207">
        <v>1370.3217458589279</v>
      </c>
      <c r="M207">
        <v>1.9550726654466999E-3</v>
      </c>
      <c r="N207">
        <v>-0.1292637022088528</v>
      </c>
      <c r="O207">
        <v>0.13370262071118161</v>
      </c>
      <c r="P207">
        <v>0</v>
      </c>
      <c r="Q207">
        <v>0</v>
      </c>
      <c r="R207">
        <v>0</v>
      </c>
    </row>
    <row r="208" spans="1:18" x14ac:dyDescent="0.25">
      <c r="A208">
        <v>6.8638033914529544</v>
      </c>
      <c r="C208">
        <v>1377.185549250381</v>
      </c>
      <c r="D208">
        <v>6.8649736358172264</v>
      </c>
      <c r="F208">
        <v>6.7498668654390519</v>
      </c>
      <c r="H208">
        <v>6.9943071815756559</v>
      </c>
      <c r="J208">
        <v>1377.185549250381</v>
      </c>
      <c r="K208">
        <v>1377.185549250381</v>
      </c>
      <c r="L208">
        <v>1377.185549250381</v>
      </c>
      <c r="M208">
        <v>-1.1702443642720439E-3</v>
      </c>
      <c r="N208">
        <v>-0.1305037901227015</v>
      </c>
      <c r="O208">
        <v>0.1139365260139025</v>
      </c>
      <c r="P208">
        <v>0</v>
      </c>
      <c r="Q208">
        <v>0</v>
      </c>
      <c r="R208">
        <v>0</v>
      </c>
    </row>
    <row r="209" spans="1:18" x14ac:dyDescent="0.25">
      <c r="A209">
        <v>6.892641641172089</v>
      </c>
      <c r="C209">
        <v>1384.078190891553</v>
      </c>
      <c r="D209">
        <v>6.8781015304460231</v>
      </c>
      <c r="F209">
        <v>6.7443919446319747</v>
      </c>
      <c r="H209">
        <v>7.0112423034586131</v>
      </c>
      <c r="J209">
        <v>1384.078190891553</v>
      </c>
      <c r="K209">
        <v>1384.078190891553</v>
      </c>
      <c r="L209">
        <v>1384.078190891553</v>
      </c>
      <c r="M209">
        <v>1.4540110726065871E-2</v>
      </c>
      <c r="N209">
        <v>-0.11860066228652411</v>
      </c>
      <c r="O209">
        <v>0.1482496965401143</v>
      </c>
      <c r="P209">
        <v>0</v>
      </c>
      <c r="Q209">
        <v>0</v>
      </c>
      <c r="R209">
        <v>0</v>
      </c>
    </row>
    <row r="210" spans="1:18" x14ac:dyDescent="0.25">
      <c r="A210">
        <v>6.8543545022550214</v>
      </c>
      <c r="C210">
        <v>1390.9325453938079</v>
      </c>
      <c r="D210">
        <v>6.8762809560395892</v>
      </c>
      <c r="F210">
        <v>6.7408705660275201</v>
      </c>
      <c r="H210">
        <v>7.0239347528750091</v>
      </c>
      <c r="J210">
        <v>1390.9325453938079</v>
      </c>
      <c r="K210">
        <v>1390.9325453938079</v>
      </c>
      <c r="L210">
        <v>1390.9325453938079</v>
      </c>
      <c r="M210">
        <v>-2.1926453784567809E-2</v>
      </c>
      <c r="N210">
        <v>-0.16958025061998769</v>
      </c>
      <c r="O210">
        <v>0.1134839362275013</v>
      </c>
      <c r="P210">
        <v>0</v>
      </c>
      <c r="Q210">
        <v>0</v>
      </c>
      <c r="R210">
        <v>0</v>
      </c>
    </row>
    <row r="211" spans="1:18" x14ac:dyDescent="0.25">
      <c r="A211">
        <v>6.8700534117981258</v>
      </c>
      <c r="C211">
        <v>1397.802598805607</v>
      </c>
      <c r="D211">
        <v>6.8532648849692324</v>
      </c>
      <c r="F211">
        <v>6.7188363556352444</v>
      </c>
      <c r="H211">
        <v>6.9786083585889127</v>
      </c>
      <c r="J211">
        <v>1397.802598805607</v>
      </c>
      <c r="K211">
        <v>1397.802598805607</v>
      </c>
      <c r="L211">
        <v>1397.802598805607</v>
      </c>
      <c r="M211">
        <v>1.6788526828893421E-2</v>
      </c>
      <c r="N211">
        <v>-0.10855494679078689</v>
      </c>
      <c r="O211">
        <v>0.15121705616288139</v>
      </c>
      <c r="P211">
        <v>0</v>
      </c>
      <c r="Q211">
        <v>0</v>
      </c>
      <c r="R211">
        <v>0</v>
      </c>
    </row>
    <row r="212" spans="1:18" x14ac:dyDescent="0.25">
      <c r="A212">
        <v>6.8200163646741299</v>
      </c>
      <c r="C212">
        <v>1404.6226151702811</v>
      </c>
      <c r="D212">
        <v>6.7916988022511964</v>
      </c>
      <c r="F212">
        <v>6.6612719531094688</v>
      </c>
      <c r="H212">
        <v>6.9189211497817302</v>
      </c>
      <c r="J212">
        <v>1404.6226151702811</v>
      </c>
      <c r="K212">
        <v>1404.6226151702811</v>
      </c>
      <c r="L212">
        <v>1404.6226151702811</v>
      </c>
      <c r="M212">
        <v>2.8317562422933481E-2</v>
      </c>
      <c r="N212">
        <v>-9.8904785107600368E-2</v>
      </c>
      <c r="O212">
        <v>0.15874441156466099</v>
      </c>
      <c r="P212">
        <v>0</v>
      </c>
      <c r="Q212">
        <v>0</v>
      </c>
      <c r="R212">
        <v>0</v>
      </c>
    </row>
    <row r="213" spans="1:18" x14ac:dyDescent="0.25">
      <c r="A213">
        <v>6.7007311095478101</v>
      </c>
      <c r="C213">
        <v>1411.3233462798289</v>
      </c>
      <c r="D213">
        <v>6.7131522140033617</v>
      </c>
      <c r="F213">
        <v>6.5878702556015174</v>
      </c>
      <c r="H213">
        <v>6.8481109570397631</v>
      </c>
      <c r="J213">
        <v>1411.3233462798289</v>
      </c>
      <c r="K213">
        <v>1411.3233462798289</v>
      </c>
      <c r="L213">
        <v>1411.3233462798289</v>
      </c>
      <c r="M213">
        <v>-1.2421104455551561E-2</v>
      </c>
      <c r="N213">
        <v>-0.14737984749195299</v>
      </c>
      <c r="O213">
        <v>0.1128608539462936</v>
      </c>
      <c r="P213">
        <v>0</v>
      </c>
      <c r="Q213">
        <v>0</v>
      </c>
      <c r="R213">
        <v>0</v>
      </c>
    </row>
    <row r="214" spans="1:18" x14ac:dyDescent="0.25">
      <c r="A214">
        <v>6.6732979677676543</v>
      </c>
      <c r="C214">
        <v>1417.9966442475959</v>
      </c>
      <c r="D214">
        <v>6.6910388561315619</v>
      </c>
      <c r="F214">
        <v>6.5619791374887981</v>
      </c>
      <c r="H214">
        <v>6.82101065422634</v>
      </c>
      <c r="J214">
        <v>1417.9966442475959</v>
      </c>
      <c r="K214">
        <v>1417.9966442475959</v>
      </c>
      <c r="L214">
        <v>1417.9966442475959</v>
      </c>
      <c r="M214">
        <v>-1.774088836390764E-2</v>
      </c>
      <c r="N214">
        <v>-0.14771268645868571</v>
      </c>
      <c r="O214">
        <v>0.1113188302788561</v>
      </c>
      <c r="P214">
        <v>0</v>
      </c>
      <c r="Q214">
        <v>0</v>
      </c>
      <c r="R214">
        <v>0</v>
      </c>
    </row>
    <row r="215" spans="1:18" x14ac:dyDescent="0.25">
      <c r="A215">
        <v>6.6682282484174031</v>
      </c>
      <c r="C215">
        <v>1424.6648724960139</v>
      </c>
      <c r="D215">
        <v>6.6947428169172642</v>
      </c>
      <c r="F215">
        <v>6.5617412096329524</v>
      </c>
      <c r="H215">
        <v>6.8348683285178584</v>
      </c>
      <c r="J215">
        <v>1424.6648724960139</v>
      </c>
      <c r="K215">
        <v>1424.6648724960139</v>
      </c>
      <c r="L215">
        <v>1424.6648724960139</v>
      </c>
      <c r="M215">
        <v>-2.651456849986111E-2</v>
      </c>
      <c r="N215">
        <v>-0.16664008010045531</v>
      </c>
      <c r="O215">
        <v>0.1064870387844517</v>
      </c>
      <c r="P215">
        <v>0</v>
      </c>
      <c r="Q215">
        <v>0</v>
      </c>
      <c r="R215">
        <v>0</v>
      </c>
    </row>
    <row r="216" spans="1:18" x14ac:dyDescent="0.25">
      <c r="A216">
        <v>6.8554087986099281</v>
      </c>
      <c r="C216">
        <v>1431.5202812946229</v>
      </c>
      <c r="D216">
        <v>6.8325932799886733</v>
      </c>
      <c r="F216">
        <v>6.6983592345512362</v>
      </c>
      <c r="H216">
        <v>6.9666620434187587</v>
      </c>
      <c r="J216">
        <v>1431.5202812946229</v>
      </c>
      <c r="K216">
        <v>1431.5202812946229</v>
      </c>
      <c r="L216">
        <v>1431.5202812946229</v>
      </c>
      <c r="M216">
        <v>2.281551862125486E-2</v>
      </c>
      <c r="N216">
        <v>-0.1112532448088306</v>
      </c>
      <c r="O216">
        <v>0.157049564058692</v>
      </c>
      <c r="P216">
        <v>0</v>
      </c>
      <c r="Q216">
        <v>0</v>
      </c>
      <c r="R216">
        <v>0</v>
      </c>
    </row>
    <row r="217" spans="1:18" x14ac:dyDescent="0.25">
      <c r="A217">
        <v>6.8679744089702934</v>
      </c>
      <c r="C217">
        <v>1438.388255703594</v>
      </c>
      <c r="D217">
        <v>6.85614863918582</v>
      </c>
      <c r="F217">
        <v>6.7285733038006068</v>
      </c>
      <c r="H217">
        <v>6.9849047160030082</v>
      </c>
      <c r="J217">
        <v>1438.388255703594</v>
      </c>
      <c r="K217">
        <v>1438.388255703594</v>
      </c>
      <c r="L217">
        <v>1438.388255703594</v>
      </c>
      <c r="M217">
        <v>1.1825769784472581E-2</v>
      </c>
      <c r="N217">
        <v>-0.1169303070327157</v>
      </c>
      <c r="O217">
        <v>0.13940110516968571</v>
      </c>
      <c r="P217">
        <v>0</v>
      </c>
      <c r="Q217">
        <v>0</v>
      </c>
      <c r="R217">
        <v>0</v>
      </c>
    </row>
    <row r="218" spans="1:18" x14ac:dyDescent="0.25">
      <c r="A218">
        <v>6.7719355558396019</v>
      </c>
      <c r="C218">
        <v>1445.1601912594331</v>
      </c>
      <c r="D218">
        <v>6.7655984171660544</v>
      </c>
      <c r="F218">
        <v>6.63727493017758</v>
      </c>
      <c r="H218">
        <v>6.8925365945794503</v>
      </c>
      <c r="J218">
        <v>1445.1601912594331</v>
      </c>
      <c r="K218">
        <v>1445.1601912594331</v>
      </c>
      <c r="L218">
        <v>1445.1601912594331</v>
      </c>
      <c r="M218">
        <v>6.337138673547571E-3</v>
      </c>
      <c r="N218">
        <v>-0.1206010387398484</v>
      </c>
      <c r="O218">
        <v>0.134660625662022</v>
      </c>
      <c r="P218">
        <v>0</v>
      </c>
      <c r="Q218">
        <v>0</v>
      </c>
      <c r="R218">
        <v>0</v>
      </c>
    </row>
    <row r="219" spans="1:18" x14ac:dyDescent="0.25">
      <c r="A219">
        <v>6.7833252006039597</v>
      </c>
      <c r="C219">
        <v>1451.943516460037</v>
      </c>
      <c r="D219">
        <v>6.8104973600519214</v>
      </c>
      <c r="F219">
        <v>6.6842392114917972</v>
      </c>
      <c r="H219">
        <v>6.9337958280635537</v>
      </c>
      <c r="J219">
        <v>1451.943516460037</v>
      </c>
      <c r="K219">
        <v>1451.943516460037</v>
      </c>
      <c r="L219">
        <v>1451.943516460037</v>
      </c>
      <c r="M219">
        <v>-2.71721594479617E-2</v>
      </c>
      <c r="N219">
        <v>-0.15047062745959389</v>
      </c>
      <c r="O219">
        <v>9.9085989112162487E-2</v>
      </c>
      <c r="P219">
        <v>0</v>
      </c>
      <c r="Q219">
        <v>0</v>
      </c>
      <c r="R219">
        <v>0</v>
      </c>
    </row>
    <row r="220" spans="1:18" x14ac:dyDescent="0.25">
      <c r="A220">
        <v>6.8679744089702934</v>
      </c>
      <c r="C220">
        <v>1458.8114908690079</v>
      </c>
      <c r="D220">
        <v>6.8352127046003099</v>
      </c>
      <c r="F220">
        <v>6.7007018089806252</v>
      </c>
      <c r="H220">
        <v>6.9722462114318793</v>
      </c>
      <c r="J220">
        <v>1458.8114908690079</v>
      </c>
      <c r="K220">
        <v>1458.8114908690079</v>
      </c>
      <c r="L220">
        <v>1458.8114908690079</v>
      </c>
      <c r="M220">
        <v>3.2761704369982603E-2</v>
      </c>
      <c r="N220">
        <v>-0.1042718024615867</v>
      </c>
      <c r="O220">
        <v>0.1672725999896674</v>
      </c>
      <c r="P220">
        <v>0</v>
      </c>
      <c r="Q220">
        <v>0</v>
      </c>
      <c r="R220">
        <v>0</v>
      </c>
    </row>
    <row r="221" spans="1:18" x14ac:dyDescent="0.25">
      <c r="A221">
        <v>6.8112443786012937</v>
      </c>
      <c r="C221">
        <v>1465.6227352476089</v>
      </c>
      <c r="D221">
        <v>6.8396620583940759</v>
      </c>
      <c r="F221">
        <v>6.7160827395205231</v>
      </c>
      <c r="H221">
        <v>6.9786962539205666</v>
      </c>
      <c r="J221">
        <v>1465.6227352476089</v>
      </c>
      <c r="K221">
        <v>1465.6227352476089</v>
      </c>
      <c r="L221">
        <v>1465.6227352476089</v>
      </c>
      <c r="M221">
        <v>-2.8417679792782199E-2</v>
      </c>
      <c r="N221">
        <v>-0.16745187531927291</v>
      </c>
      <c r="O221">
        <v>9.5161639080770577E-2</v>
      </c>
      <c r="P221">
        <v>0</v>
      </c>
      <c r="Q221">
        <v>0</v>
      </c>
      <c r="R221">
        <v>0</v>
      </c>
    </row>
    <row r="222" spans="1:18" x14ac:dyDescent="0.25">
      <c r="A222">
        <v>6.9087547793152204</v>
      </c>
      <c r="C222">
        <v>1472.5314900269241</v>
      </c>
      <c r="D222">
        <v>6.8872885120376122</v>
      </c>
      <c r="F222">
        <v>6.7651300945933004</v>
      </c>
      <c r="H222">
        <v>6.9999851890612979</v>
      </c>
      <c r="J222">
        <v>1472.5314900269241</v>
      </c>
      <c r="K222">
        <v>1472.5314900269241</v>
      </c>
      <c r="L222">
        <v>1472.5314900269241</v>
      </c>
      <c r="M222">
        <v>2.146626727760825E-2</v>
      </c>
      <c r="N222">
        <v>-9.1230409746077434E-2</v>
      </c>
      <c r="O222">
        <v>0.14362468472192089</v>
      </c>
      <c r="P222">
        <v>0</v>
      </c>
      <c r="Q222">
        <v>0</v>
      </c>
      <c r="R222">
        <v>0</v>
      </c>
    </row>
    <row r="223" spans="1:18" x14ac:dyDescent="0.25">
      <c r="A223">
        <v>6.9498564550007726</v>
      </c>
      <c r="C223">
        <v>1479.4813464819249</v>
      </c>
      <c r="D223">
        <v>6.9417418724980777</v>
      </c>
      <c r="F223">
        <v>6.8219877361512564</v>
      </c>
      <c r="H223">
        <v>7.0810436510244044</v>
      </c>
      <c r="J223">
        <v>1479.4813464819249</v>
      </c>
      <c r="K223">
        <v>1479.4813464819249</v>
      </c>
      <c r="L223">
        <v>1479.4813464819249</v>
      </c>
      <c r="M223">
        <v>8.1145825026949225E-3</v>
      </c>
      <c r="N223">
        <v>-0.1311871960236308</v>
      </c>
      <c r="O223">
        <v>0.1278687188495162</v>
      </c>
      <c r="P223">
        <v>0</v>
      </c>
      <c r="Q223">
        <v>0</v>
      </c>
      <c r="R223">
        <v>0</v>
      </c>
    </row>
    <row r="224" spans="1:18" x14ac:dyDescent="0.25">
      <c r="A224">
        <v>6.9147308927185627</v>
      </c>
      <c r="C224">
        <v>1486.3960773746439</v>
      </c>
      <c r="D224">
        <v>6.9121747801072377</v>
      </c>
      <c r="F224">
        <v>6.7778677050293838</v>
      </c>
      <c r="H224">
        <v>7.0423048763884468</v>
      </c>
      <c r="J224">
        <v>1486.3960773746439</v>
      </c>
      <c r="K224">
        <v>1486.3960773746439</v>
      </c>
      <c r="L224">
        <v>1486.3960773746439</v>
      </c>
      <c r="M224">
        <v>2.556112611324934E-3</v>
      </c>
      <c r="N224">
        <v>-0.12757398366988421</v>
      </c>
      <c r="O224">
        <v>0.13686318768917879</v>
      </c>
      <c r="P224">
        <v>0</v>
      </c>
      <c r="Q224">
        <v>0</v>
      </c>
      <c r="R224">
        <v>0</v>
      </c>
    </row>
    <row r="225" spans="1:18" x14ac:dyDescent="0.25">
      <c r="A225">
        <v>6.9027427371585928</v>
      </c>
      <c r="C225">
        <v>1493.2988201118019</v>
      </c>
      <c r="D225">
        <v>6.8852173638365164</v>
      </c>
      <c r="F225">
        <v>6.7617707318277489</v>
      </c>
      <c r="H225">
        <v>7.0199632209458933</v>
      </c>
      <c r="J225">
        <v>1493.2988201118019</v>
      </c>
      <c r="K225">
        <v>1493.2988201118019</v>
      </c>
      <c r="L225">
        <v>1493.2988201118019</v>
      </c>
      <c r="M225">
        <v>1.752537332207638E-2</v>
      </c>
      <c r="N225">
        <v>-0.1172204837873005</v>
      </c>
      <c r="O225">
        <v>0.14097200533084389</v>
      </c>
      <c r="P225">
        <v>0</v>
      </c>
      <c r="Q225">
        <v>0</v>
      </c>
      <c r="R225">
        <v>0</v>
      </c>
    </row>
    <row r="226" spans="1:18" x14ac:dyDescent="0.25">
      <c r="A226">
        <v>6.8700534117981258</v>
      </c>
      <c r="C226">
        <v>1500.1688735236</v>
      </c>
      <c r="D226">
        <v>6.8530908060420028</v>
      </c>
      <c r="F226">
        <v>6.7224135401460199</v>
      </c>
      <c r="H226">
        <v>6.9711080659779752</v>
      </c>
      <c r="J226">
        <v>1500.1688735236</v>
      </c>
      <c r="K226">
        <v>1500.1688735236</v>
      </c>
      <c r="L226">
        <v>1500.1688735236</v>
      </c>
      <c r="M226">
        <v>1.6962605756122962E-2</v>
      </c>
      <c r="N226">
        <v>-0.10105465417984941</v>
      </c>
      <c r="O226">
        <v>0.1476398716521059</v>
      </c>
      <c r="P226">
        <v>0</v>
      </c>
      <c r="Q226">
        <v>0</v>
      </c>
      <c r="R226">
        <v>0</v>
      </c>
    </row>
    <row r="227" spans="1:18" x14ac:dyDescent="0.25">
      <c r="A227">
        <v>6.7661917146603514</v>
      </c>
      <c r="C227">
        <v>1506.93506523826</v>
      </c>
      <c r="D227">
        <v>6.7884823918988468</v>
      </c>
      <c r="F227">
        <v>6.6726098806536394</v>
      </c>
      <c r="H227">
        <v>6.9264738727979704</v>
      </c>
      <c r="J227">
        <v>1506.93506523826</v>
      </c>
      <c r="K227">
        <v>1506.93506523826</v>
      </c>
      <c r="L227">
        <v>1506.93506523826</v>
      </c>
      <c r="M227">
        <v>-2.2290677238496322E-2</v>
      </c>
      <c r="N227">
        <v>-0.16028215813761901</v>
      </c>
      <c r="O227">
        <v>9.358183400671205E-2</v>
      </c>
      <c r="P227">
        <v>0</v>
      </c>
      <c r="Q227">
        <v>0</v>
      </c>
      <c r="R227">
        <v>0</v>
      </c>
    </row>
    <row r="228" spans="1:18" x14ac:dyDescent="0.25">
      <c r="A228">
        <v>6.7742238863576141</v>
      </c>
      <c r="C228">
        <v>1513.709289124618</v>
      </c>
      <c r="D228">
        <v>6.7941716204402827</v>
      </c>
      <c r="F228">
        <v>6.6664153438712974</v>
      </c>
      <c r="H228">
        <v>6.9137418739344181</v>
      </c>
      <c r="J228">
        <v>1513.709289124618</v>
      </c>
      <c r="K228">
        <v>1513.709289124618</v>
      </c>
      <c r="L228">
        <v>1513.709289124618</v>
      </c>
      <c r="M228">
        <v>-1.9947734082668589E-2</v>
      </c>
      <c r="N228">
        <v>-0.139517987576804</v>
      </c>
      <c r="O228">
        <v>0.1078085424863176</v>
      </c>
      <c r="P228">
        <v>0</v>
      </c>
      <c r="Q228">
        <v>0</v>
      </c>
      <c r="R228">
        <v>0</v>
      </c>
    </row>
    <row r="229" spans="1:18" x14ac:dyDescent="0.25">
      <c r="A229">
        <v>6.8145428972599582</v>
      </c>
      <c r="C229">
        <v>1520.523832021878</v>
      </c>
      <c r="D229">
        <v>6.7829978800035091</v>
      </c>
      <c r="F229">
        <v>6.6438383805491901</v>
      </c>
      <c r="H229">
        <v>6.9213575676714418</v>
      </c>
      <c r="J229">
        <v>1520.523832021878</v>
      </c>
      <c r="K229">
        <v>1520.523832021878</v>
      </c>
      <c r="L229">
        <v>1520.523832021878</v>
      </c>
      <c r="M229">
        <v>3.1545017256449093E-2</v>
      </c>
      <c r="N229">
        <v>-0.1068146704114836</v>
      </c>
      <c r="O229">
        <v>0.17070451671076811</v>
      </c>
      <c r="P229">
        <v>0</v>
      </c>
      <c r="Q229">
        <v>0</v>
      </c>
      <c r="R229">
        <v>0</v>
      </c>
    </row>
    <row r="230" spans="1:18" x14ac:dyDescent="0.25">
      <c r="A230">
        <v>6.852242569051878</v>
      </c>
      <c r="C230">
        <v>1527.3760745909301</v>
      </c>
      <c r="D230">
        <v>6.845260662890885</v>
      </c>
      <c r="F230">
        <v>6.7094484271076338</v>
      </c>
      <c r="H230">
        <v>6.974010276217391</v>
      </c>
      <c r="J230">
        <v>1527.3760745909301</v>
      </c>
      <c r="K230">
        <v>1527.3760745909301</v>
      </c>
      <c r="L230">
        <v>1527.3760745909301</v>
      </c>
      <c r="M230">
        <v>6.9819061609930344E-3</v>
      </c>
      <c r="N230">
        <v>-0.121767707165513</v>
      </c>
      <c r="O230">
        <v>0.1427941419442442</v>
      </c>
      <c r="P230">
        <v>0</v>
      </c>
      <c r="Q230">
        <v>0</v>
      </c>
      <c r="R230">
        <v>0</v>
      </c>
    </row>
    <row r="231" spans="1:18" x14ac:dyDescent="0.25">
      <c r="A231">
        <v>6.8469431395853793</v>
      </c>
      <c r="C231">
        <v>1534.223017730515</v>
      </c>
      <c r="D231">
        <v>6.8422059888570983</v>
      </c>
      <c r="F231">
        <v>6.7147606946083682</v>
      </c>
      <c r="H231">
        <v>6.9776775543089213</v>
      </c>
      <c r="J231">
        <v>1534.223017730515</v>
      </c>
      <c r="K231">
        <v>1534.223017730515</v>
      </c>
      <c r="L231">
        <v>1534.223017730515</v>
      </c>
      <c r="M231">
        <v>4.7371507282809588E-3</v>
      </c>
      <c r="N231">
        <v>-0.13073441472354211</v>
      </c>
      <c r="O231">
        <v>0.13218244497701101</v>
      </c>
      <c r="P231">
        <v>0</v>
      </c>
      <c r="Q231">
        <v>0</v>
      </c>
      <c r="R231">
        <v>0</v>
      </c>
    </row>
    <row r="232" spans="1:18" x14ac:dyDescent="0.25">
      <c r="A232">
        <v>6.7707894239089796</v>
      </c>
      <c r="C232">
        <v>1540.9938071544241</v>
      </c>
      <c r="D232">
        <v>6.7515429477302282</v>
      </c>
      <c r="F232">
        <v>6.620764022107485</v>
      </c>
      <c r="H232">
        <v>6.8829198008441654</v>
      </c>
      <c r="J232">
        <v>1540.9938071544241</v>
      </c>
      <c r="K232">
        <v>1540.9938071544241</v>
      </c>
      <c r="L232">
        <v>1540.9938071544241</v>
      </c>
      <c r="M232">
        <v>1.9246476178751418E-2</v>
      </c>
      <c r="N232">
        <v>-0.11213037693518579</v>
      </c>
      <c r="O232">
        <v>0.1500254018014946</v>
      </c>
      <c r="P232">
        <v>0</v>
      </c>
      <c r="Q232">
        <v>0</v>
      </c>
      <c r="R232">
        <v>0</v>
      </c>
    </row>
    <row r="233" spans="1:18" x14ac:dyDescent="0.25">
      <c r="A233">
        <v>6.694562058521095</v>
      </c>
      <c r="C233">
        <v>1547.688369212945</v>
      </c>
      <c r="D233">
        <v>6.6844541771919683</v>
      </c>
      <c r="F233">
        <v>6.5467327083527724</v>
      </c>
      <c r="H233">
        <v>6.8193155462898973</v>
      </c>
      <c r="J233">
        <v>1547.688369212945</v>
      </c>
      <c r="K233">
        <v>1547.688369212945</v>
      </c>
      <c r="L233">
        <v>1547.688369212945</v>
      </c>
      <c r="M233">
        <v>1.0107881329126661E-2</v>
      </c>
      <c r="N233">
        <v>-0.12475348776880241</v>
      </c>
      <c r="O233">
        <v>0.14782935016832341</v>
      </c>
      <c r="P233">
        <v>0</v>
      </c>
      <c r="Q233">
        <v>0</v>
      </c>
      <c r="R233">
        <v>0</v>
      </c>
    </row>
    <row r="234" spans="1:18" x14ac:dyDescent="0.25">
      <c r="A234">
        <v>6.3935907539506314</v>
      </c>
      <c r="C234">
        <v>1554.081959966896</v>
      </c>
      <c r="D234">
        <v>6.4624810548359291</v>
      </c>
      <c r="F234">
        <v>6.3385725855252639</v>
      </c>
      <c r="H234">
        <v>6.5995132070144624</v>
      </c>
      <c r="J234">
        <v>1554.081959966896</v>
      </c>
      <c r="K234">
        <v>1554.081959966896</v>
      </c>
      <c r="L234">
        <v>1554.081959966896</v>
      </c>
      <c r="M234">
        <v>-6.8890300885297684E-2</v>
      </c>
      <c r="N234">
        <v>-0.2059224530638302</v>
      </c>
      <c r="O234">
        <v>5.5018168425367442E-2</v>
      </c>
      <c r="P234">
        <v>0</v>
      </c>
      <c r="Q234">
        <v>0</v>
      </c>
      <c r="R234">
        <v>0</v>
      </c>
    </row>
    <row r="235" spans="1:18" x14ac:dyDescent="0.25">
      <c r="A235">
        <v>6.5102583405231496</v>
      </c>
      <c r="C235">
        <v>1560.592218307419</v>
      </c>
      <c r="D235">
        <v>6.5101992855734441</v>
      </c>
      <c r="F235">
        <v>6.3755118831996294</v>
      </c>
      <c r="H235">
        <v>6.638326276516147</v>
      </c>
      <c r="J235">
        <v>1560.592218307419</v>
      </c>
      <c r="K235">
        <v>1560.592218307419</v>
      </c>
      <c r="L235">
        <v>1560.592218307419</v>
      </c>
      <c r="M235">
        <v>5.905494970548375E-5</v>
      </c>
      <c r="N235">
        <v>-0.12806793599299751</v>
      </c>
      <c r="O235">
        <v>0.1347464573235202</v>
      </c>
      <c r="P235">
        <v>0</v>
      </c>
      <c r="Q235">
        <v>0</v>
      </c>
      <c r="R235">
        <v>0</v>
      </c>
    </row>
    <row r="236" spans="1:18" x14ac:dyDescent="0.25">
      <c r="A236">
        <v>6.5250296578434623</v>
      </c>
      <c r="C236">
        <v>1567.117247965263</v>
      </c>
      <c r="D236">
        <v>6.5321657732330589</v>
      </c>
      <c r="F236">
        <v>6.4068181546731706</v>
      </c>
      <c r="H236">
        <v>6.6596289029748634</v>
      </c>
      <c r="J236">
        <v>1567.117247965263</v>
      </c>
      <c r="K236">
        <v>1567.117247965263</v>
      </c>
      <c r="L236">
        <v>1567.117247965263</v>
      </c>
      <c r="M236">
        <v>-7.1361153895965757E-3</v>
      </c>
      <c r="N236">
        <v>-0.13459924513140109</v>
      </c>
      <c r="O236">
        <v>0.11821150317029171</v>
      </c>
      <c r="P236">
        <v>0</v>
      </c>
      <c r="Q236">
        <v>0</v>
      </c>
      <c r="R236">
        <v>0</v>
      </c>
    </row>
    <row r="237" spans="1:18" x14ac:dyDescent="0.25">
      <c r="A237">
        <v>6.62273632394984</v>
      </c>
      <c r="C237">
        <v>1573.739984289213</v>
      </c>
      <c r="D237">
        <v>6.5998938257592243</v>
      </c>
      <c r="F237">
        <v>6.4764713543296599</v>
      </c>
      <c r="H237">
        <v>6.7302763153038097</v>
      </c>
      <c r="J237">
        <v>1573.739984289213</v>
      </c>
      <c r="K237">
        <v>1573.739984289213</v>
      </c>
      <c r="L237">
        <v>1573.739984289213</v>
      </c>
      <c r="M237">
        <v>2.2842498190615679E-2</v>
      </c>
      <c r="N237">
        <v>-0.10753999135396961</v>
      </c>
      <c r="O237">
        <v>0.1462649696201801</v>
      </c>
      <c r="P237">
        <v>0</v>
      </c>
      <c r="Q237">
        <v>0</v>
      </c>
      <c r="R237">
        <v>0</v>
      </c>
    </row>
    <row r="238" spans="1:18" x14ac:dyDescent="0.25">
      <c r="A238">
        <v>6.6631326959908028</v>
      </c>
      <c r="C238">
        <v>1580.403116985203</v>
      </c>
      <c r="D238">
        <v>6.6434128812160438</v>
      </c>
      <c r="F238">
        <v>6.5115664597979421</v>
      </c>
      <c r="H238">
        <v>6.7649598525841022</v>
      </c>
      <c r="J238">
        <v>1580.403116985203</v>
      </c>
      <c r="K238">
        <v>1580.403116985203</v>
      </c>
      <c r="L238">
        <v>1580.403116985203</v>
      </c>
      <c r="M238">
        <v>1.971981477475904E-2</v>
      </c>
      <c r="N238">
        <v>-0.1018271565932993</v>
      </c>
      <c r="O238">
        <v>0.15156623619286069</v>
      </c>
      <c r="P238">
        <v>0</v>
      </c>
      <c r="Q238">
        <v>0</v>
      </c>
      <c r="R238">
        <v>0</v>
      </c>
    </row>
    <row r="239" spans="1:18" x14ac:dyDescent="0.25">
      <c r="A239">
        <v>6.620073206530356</v>
      </c>
      <c r="C239">
        <v>1587.0231901917341</v>
      </c>
      <c r="D239">
        <v>6.6162622468393204</v>
      </c>
      <c r="F239">
        <v>6.4886316279222971</v>
      </c>
      <c r="H239">
        <v>6.7525818732541998</v>
      </c>
      <c r="J239">
        <v>1587.0231901917341</v>
      </c>
      <c r="K239">
        <v>1587.0231901917341</v>
      </c>
      <c r="L239">
        <v>1587.0231901917341</v>
      </c>
      <c r="M239">
        <v>3.810959691036508E-3</v>
      </c>
      <c r="N239">
        <v>-0.13250866672384379</v>
      </c>
      <c r="O239">
        <v>0.13144157860805891</v>
      </c>
      <c r="P239">
        <v>0</v>
      </c>
      <c r="Q239">
        <v>0</v>
      </c>
      <c r="R239">
        <v>0</v>
      </c>
    </row>
    <row r="240" spans="1:18" x14ac:dyDescent="0.25">
      <c r="A240">
        <v>6.5147126908725301</v>
      </c>
      <c r="C240">
        <v>1593.537902882606</v>
      </c>
      <c r="D240">
        <v>6.556059002009099</v>
      </c>
      <c r="F240">
        <v>6.4319460446836327</v>
      </c>
      <c r="H240">
        <v>6.6885246267577383</v>
      </c>
      <c r="J240">
        <v>1593.537902882606</v>
      </c>
      <c r="K240">
        <v>1593.537902882606</v>
      </c>
      <c r="L240">
        <v>1593.537902882606</v>
      </c>
      <c r="M240">
        <v>-4.1346311136568843E-2</v>
      </c>
      <c r="N240">
        <v>-0.17381193588520821</v>
      </c>
      <c r="O240">
        <v>8.2766646188897397E-2</v>
      </c>
      <c r="P240">
        <v>0</v>
      </c>
      <c r="Q240">
        <v>0</v>
      </c>
      <c r="R240">
        <v>0</v>
      </c>
    </row>
    <row r="241" spans="1:18" x14ac:dyDescent="0.25">
      <c r="A241">
        <v>6.5820251388928259</v>
      </c>
      <c r="C241">
        <v>1600.1199280214989</v>
      </c>
      <c r="D241">
        <v>6.5610532672395854</v>
      </c>
      <c r="F241">
        <v>6.4321694125071112</v>
      </c>
      <c r="H241">
        <v>6.6878752386155584</v>
      </c>
      <c r="J241">
        <v>1600.1199280214989</v>
      </c>
      <c r="K241">
        <v>1600.1199280214989</v>
      </c>
      <c r="L241">
        <v>1600.1199280214989</v>
      </c>
      <c r="M241">
        <v>2.097187165324144E-2</v>
      </c>
      <c r="N241">
        <v>-0.1058500997227316</v>
      </c>
      <c r="O241">
        <v>0.14985572638571479</v>
      </c>
      <c r="P241">
        <v>0</v>
      </c>
      <c r="Q241">
        <v>0</v>
      </c>
      <c r="R241">
        <v>0</v>
      </c>
    </row>
    <row r="242" spans="1:18" x14ac:dyDescent="0.25">
      <c r="A242">
        <v>6.6933236682699491</v>
      </c>
      <c r="C242">
        <v>1606.813251689769</v>
      </c>
      <c r="D242">
        <v>6.6890432583143919</v>
      </c>
      <c r="F242">
        <v>6.5641247445418118</v>
      </c>
      <c r="H242">
        <v>6.8239717061023581</v>
      </c>
      <c r="J242">
        <v>1606.813251689769</v>
      </c>
      <c r="K242">
        <v>1606.813251689769</v>
      </c>
      <c r="L242">
        <v>1606.813251689769</v>
      </c>
      <c r="M242">
        <v>4.2804099555571193E-3</v>
      </c>
      <c r="N242">
        <v>-0.13064803783240911</v>
      </c>
      <c r="O242">
        <v>0.12919892372813721</v>
      </c>
      <c r="P242">
        <v>0</v>
      </c>
      <c r="Q242">
        <v>0</v>
      </c>
      <c r="R242">
        <v>0</v>
      </c>
    </row>
    <row r="243" spans="1:18" x14ac:dyDescent="0.25">
      <c r="A243">
        <v>6.523562306149512</v>
      </c>
      <c r="C243">
        <v>1613.336813995918</v>
      </c>
      <c r="D243">
        <v>6.5492773918608558</v>
      </c>
      <c r="F243">
        <v>6.4259670026761846</v>
      </c>
      <c r="H243">
        <v>6.6893568577032179</v>
      </c>
      <c r="J243">
        <v>1613.336813995918</v>
      </c>
      <c r="K243">
        <v>1613.336813995918</v>
      </c>
      <c r="L243">
        <v>1613.336813995918</v>
      </c>
      <c r="M243">
        <v>-2.5715085711343729E-2</v>
      </c>
      <c r="N243">
        <v>-0.16579455155370579</v>
      </c>
      <c r="O243">
        <v>9.7595303473327455E-2</v>
      </c>
      <c r="P243">
        <v>0</v>
      </c>
      <c r="Q243">
        <v>0</v>
      </c>
      <c r="R243">
        <v>0</v>
      </c>
    </row>
    <row r="244" spans="1:18" x14ac:dyDescent="0.25">
      <c r="A244">
        <v>6.642486801367256</v>
      </c>
      <c r="C244">
        <v>1619.979300797286</v>
      </c>
      <c r="D244">
        <v>6.6599297930879153</v>
      </c>
      <c r="F244">
        <v>6.5222178272977454</v>
      </c>
      <c r="H244">
        <v>6.7793088087514377</v>
      </c>
      <c r="J244">
        <v>1619.979300797286</v>
      </c>
      <c r="K244">
        <v>1619.979300797286</v>
      </c>
      <c r="L244">
        <v>1619.979300797286</v>
      </c>
      <c r="M244">
        <v>-1.7442991720659329E-2</v>
      </c>
      <c r="N244">
        <v>-0.13682200738418171</v>
      </c>
      <c r="O244">
        <v>0.12026897406951149</v>
      </c>
      <c r="P244">
        <v>0</v>
      </c>
      <c r="Q244">
        <v>0</v>
      </c>
      <c r="R244">
        <v>0</v>
      </c>
    </row>
    <row r="245" spans="1:18" x14ac:dyDescent="0.25">
      <c r="A245">
        <v>6.7627295069318789</v>
      </c>
      <c r="C245">
        <v>1626.7420303042179</v>
      </c>
      <c r="D245">
        <v>6.7694546946727927</v>
      </c>
      <c r="F245">
        <v>6.6369685262825362</v>
      </c>
      <c r="H245">
        <v>6.9130744734637446</v>
      </c>
      <c r="J245">
        <v>1626.7420303042179</v>
      </c>
      <c r="K245">
        <v>1626.7420303042179</v>
      </c>
      <c r="L245">
        <v>1626.7420303042179</v>
      </c>
      <c r="M245">
        <v>-6.7251877409137961E-3</v>
      </c>
      <c r="N245">
        <v>-0.15034496653186569</v>
      </c>
      <c r="O245">
        <v>0.12576098064934271</v>
      </c>
      <c r="P245">
        <v>0</v>
      </c>
      <c r="Q245">
        <v>0</v>
      </c>
      <c r="R245">
        <v>0</v>
      </c>
    </row>
    <row r="246" spans="1:18" x14ac:dyDescent="0.25">
      <c r="A246">
        <v>6.8762646118907664</v>
      </c>
      <c r="C246">
        <v>1633.618294916108</v>
      </c>
      <c r="D246">
        <v>6.8453494957778647</v>
      </c>
      <c r="F246">
        <v>6.7220541807571701</v>
      </c>
      <c r="H246">
        <v>6.9807967380178244</v>
      </c>
      <c r="J246">
        <v>1633.618294916108</v>
      </c>
      <c r="K246">
        <v>1633.618294916108</v>
      </c>
      <c r="L246">
        <v>1633.618294916108</v>
      </c>
      <c r="M246">
        <v>3.091511611290176E-2</v>
      </c>
      <c r="N246">
        <v>-0.10453212612705801</v>
      </c>
      <c r="O246">
        <v>0.15421043113359631</v>
      </c>
      <c r="P246">
        <v>0</v>
      </c>
      <c r="Q246">
        <v>0</v>
      </c>
      <c r="R246">
        <v>0</v>
      </c>
    </row>
    <row r="247" spans="1:18" x14ac:dyDescent="0.25">
      <c r="A247">
        <v>6.8511849274937431</v>
      </c>
      <c r="C247">
        <v>1640.4694798436019</v>
      </c>
      <c r="D247">
        <v>6.8042106509439533</v>
      </c>
      <c r="F247">
        <v>6.6703185529579043</v>
      </c>
      <c r="H247">
        <v>6.9254974035259753</v>
      </c>
      <c r="J247">
        <v>1640.4694798436019</v>
      </c>
      <c r="K247">
        <v>1640.4694798436019</v>
      </c>
      <c r="L247">
        <v>1640.4694798436019</v>
      </c>
      <c r="M247">
        <v>4.6974276549789813E-2</v>
      </c>
      <c r="N247">
        <v>-7.4312476032232233E-2</v>
      </c>
      <c r="O247">
        <v>0.18086637453583879</v>
      </c>
      <c r="P247">
        <v>0</v>
      </c>
      <c r="Q247">
        <v>0</v>
      </c>
      <c r="R247">
        <v>0</v>
      </c>
    </row>
    <row r="248" spans="1:18" x14ac:dyDescent="0.25">
      <c r="A248">
        <v>6.7487595474916793</v>
      </c>
      <c r="C248">
        <v>1647.2182393910939</v>
      </c>
      <c r="D248">
        <v>6.7495460397313787</v>
      </c>
      <c r="F248">
        <v>6.6318270446728587</v>
      </c>
      <c r="H248">
        <v>6.8777773481971423</v>
      </c>
      <c r="J248">
        <v>1647.2182393910939</v>
      </c>
      <c r="K248">
        <v>1647.2182393910939</v>
      </c>
      <c r="L248">
        <v>1647.2182393910939</v>
      </c>
      <c r="M248">
        <v>-7.8649223969939897E-4</v>
      </c>
      <c r="N248">
        <v>-0.12901780070546301</v>
      </c>
      <c r="O248">
        <v>0.1169325028188206</v>
      </c>
      <c r="P248">
        <v>0</v>
      </c>
      <c r="Q248">
        <v>0</v>
      </c>
      <c r="R248">
        <v>0</v>
      </c>
    </row>
    <row r="249" spans="1:18" x14ac:dyDescent="0.25">
      <c r="A249">
        <v>6.5482191027623724</v>
      </c>
      <c r="C249">
        <v>1653.7664584938559</v>
      </c>
      <c r="D249">
        <v>6.6126903080532893</v>
      </c>
      <c r="F249">
        <v>6.4903447085945611</v>
      </c>
      <c r="H249">
        <v>6.7487980369289753</v>
      </c>
      <c r="J249">
        <v>1653.7664584938559</v>
      </c>
      <c r="K249">
        <v>1653.7664584938559</v>
      </c>
      <c r="L249">
        <v>1653.7664584938559</v>
      </c>
      <c r="M249">
        <v>-6.4471205290916878E-2</v>
      </c>
      <c r="N249">
        <v>-0.20057893416660291</v>
      </c>
      <c r="O249">
        <v>5.7874394167811261E-2</v>
      </c>
      <c r="P249">
        <v>0</v>
      </c>
      <c r="Q249">
        <v>0</v>
      </c>
      <c r="R249">
        <v>0</v>
      </c>
    </row>
    <row r="250" spans="1:18" x14ac:dyDescent="0.25">
      <c r="A250">
        <v>6.7855876450079293</v>
      </c>
      <c r="C250">
        <v>1660.5520461388639</v>
      </c>
      <c r="D250">
        <v>6.7857405189657021</v>
      </c>
      <c r="F250">
        <v>6.6631749776276461</v>
      </c>
      <c r="H250">
        <v>6.927070906289182</v>
      </c>
      <c r="J250">
        <v>1660.5520461388639</v>
      </c>
      <c r="K250">
        <v>1660.5520461388639</v>
      </c>
      <c r="L250">
        <v>1660.5520461388639</v>
      </c>
      <c r="M250">
        <v>-1.5287395777274779E-4</v>
      </c>
      <c r="N250">
        <v>-0.14148326128125269</v>
      </c>
      <c r="O250">
        <v>0.1224126673802832</v>
      </c>
      <c r="P250">
        <v>0</v>
      </c>
      <c r="Q250">
        <v>0</v>
      </c>
      <c r="R250">
        <v>0</v>
      </c>
    </row>
    <row r="251" spans="1:18" x14ac:dyDescent="0.25">
      <c r="A251">
        <v>6.8405465292886873</v>
      </c>
      <c r="C251">
        <v>1667.3925926681529</v>
      </c>
      <c r="D251">
        <v>6.85637350310569</v>
      </c>
      <c r="F251">
        <v>6.7228758693578499</v>
      </c>
      <c r="H251">
        <v>6.9904339006241072</v>
      </c>
      <c r="J251">
        <v>1667.3925926681529</v>
      </c>
      <c r="K251">
        <v>1667.3925926681529</v>
      </c>
      <c r="L251">
        <v>1667.3925926681529</v>
      </c>
      <c r="M251">
        <v>-1.582697381700271E-2</v>
      </c>
      <c r="N251">
        <v>-0.14988737133541991</v>
      </c>
      <c r="O251">
        <v>0.1176706599308375</v>
      </c>
      <c r="P251">
        <v>0</v>
      </c>
      <c r="Q251">
        <v>0</v>
      </c>
      <c r="R251">
        <v>0</v>
      </c>
    </row>
    <row r="252" spans="1:18" x14ac:dyDescent="0.25">
      <c r="A252">
        <v>6.9975959829819274</v>
      </c>
      <c r="C252">
        <v>1674.3901886511351</v>
      </c>
      <c r="D252">
        <v>6.9440845791684591</v>
      </c>
      <c r="F252">
        <v>6.8142990244367834</v>
      </c>
      <c r="H252">
        <v>7.0723330764046022</v>
      </c>
      <c r="J252">
        <v>1674.3901886511351</v>
      </c>
      <c r="K252">
        <v>1674.3901886511351</v>
      </c>
      <c r="L252">
        <v>1674.3901886511351</v>
      </c>
      <c r="M252">
        <v>5.3511403813467417E-2</v>
      </c>
      <c r="N252">
        <v>-7.4737093422675649E-2</v>
      </c>
      <c r="O252">
        <v>0.18329695854514319</v>
      </c>
      <c r="P252">
        <v>0</v>
      </c>
      <c r="Q252">
        <v>0</v>
      </c>
      <c r="R252">
        <v>0</v>
      </c>
    </row>
    <row r="253" spans="1:18" x14ac:dyDescent="0.25">
      <c r="A253">
        <v>6.8501261661455004</v>
      </c>
      <c r="C253">
        <v>1681.24031481728</v>
      </c>
      <c r="D253">
        <v>6.8699862105758633</v>
      </c>
      <c r="F253">
        <v>6.7353656232593924</v>
      </c>
      <c r="H253">
        <v>7.0060271765079252</v>
      </c>
      <c r="J253">
        <v>1681.24031481728</v>
      </c>
      <c r="K253">
        <v>1681.24031481728</v>
      </c>
      <c r="L253">
        <v>1681.24031481728</v>
      </c>
      <c r="M253">
        <v>-1.986004443036293E-2</v>
      </c>
      <c r="N253">
        <v>-0.15590101036242479</v>
      </c>
      <c r="O253">
        <v>0.1147605428861089</v>
      </c>
      <c r="P253">
        <v>0</v>
      </c>
      <c r="Q253">
        <v>0</v>
      </c>
      <c r="R253">
        <v>0</v>
      </c>
    </row>
    <row r="254" spans="1:18" x14ac:dyDescent="0.25">
      <c r="A254">
        <v>6.926577033222725</v>
      </c>
      <c r="B254">
        <f t="shared" ref="B254:B263" si="0">EXP(A254)</f>
        <v>1019.0000000000002</v>
      </c>
      <c r="C254">
        <v>1688.1668918505029</v>
      </c>
      <c r="D254">
        <v>6.6971943270242473</v>
      </c>
      <c r="E254">
        <f t="shared" ref="E254:E263" si="1">EXP(D254)</f>
        <v>810.12967465862903</v>
      </c>
      <c r="F254">
        <v>6.4687040415471992</v>
      </c>
      <c r="G254">
        <f t="shared" ref="G254:G263" si="2">EXP(F254)</f>
        <v>644.64774868651693</v>
      </c>
      <c r="H254">
        <v>6.915043446317573</v>
      </c>
      <c r="I254">
        <f t="shared" ref="I254:I263" si="3">EXP(H254)</f>
        <v>1007.3147906661189</v>
      </c>
      <c r="J254">
        <v>1687.9375091443039</v>
      </c>
      <c r="K254">
        <v>1687.709018858827</v>
      </c>
      <c r="L254">
        <v>1688.1553582635979</v>
      </c>
      <c r="M254">
        <v>0.2293827061984777</v>
      </c>
      <c r="N254">
        <v>1.1533586905152051E-2</v>
      </c>
      <c r="O254">
        <v>0.45787299167552581</v>
      </c>
      <c r="P254">
        <v>0.22938270619852119</v>
      </c>
      <c r="Q254">
        <v>1.1533586904988621E-2</v>
      </c>
      <c r="R254">
        <v>0.45787299167568563</v>
      </c>
    </row>
    <row r="255" spans="1:18" x14ac:dyDescent="0.25">
      <c r="A255">
        <v>6.6669567924292066</v>
      </c>
      <c r="B255">
        <f t="shared" si="0"/>
        <v>786</v>
      </c>
      <c r="C255">
        <v>1694.833848642932</v>
      </c>
      <c r="D255">
        <v>6.7045024692478714</v>
      </c>
      <c r="E255">
        <f t="shared" si="1"/>
        <v>816.07190442340857</v>
      </c>
      <c r="F255">
        <v>6.4334468765053243</v>
      </c>
      <c r="G255">
        <f t="shared" si="2"/>
        <v>622.31529939010011</v>
      </c>
      <c r="H255">
        <v>6.9596736030061592</v>
      </c>
      <c r="I255">
        <f t="shared" si="3"/>
        <v>1053.2897105349443</v>
      </c>
      <c r="J255">
        <v>1694.6420116135521</v>
      </c>
      <c r="K255">
        <v>1694.1763531601509</v>
      </c>
      <c r="L255">
        <v>1695.0778611133339</v>
      </c>
      <c r="M255">
        <v>-3.754567681866483E-2</v>
      </c>
      <c r="N255">
        <v>-0.2927168105769527</v>
      </c>
      <c r="O255">
        <v>0.23350991592388229</v>
      </c>
      <c r="P255">
        <v>0.19183702937993991</v>
      </c>
      <c r="Q255">
        <v>-0.2440124704014579</v>
      </c>
      <c r="R255">
        <v>0.6574954827815418</v>
      </c>
    </row>
    <row r="256" spans="1:18" x14ac:dyDescent="0.25">
      <c r="A256">
        <v>6.6795991858443831</v>
      </c>
      <c r="B256">
        <f t="shared" si="0"/>
        <v>796</v>
      </c>
      <c r="C256">
        <v>1701.5134478287771</v>
      </c>
      <c r="D256">
        <v>6.7713017999105354</v>
      </c>
      <c r="E256">
        <f t="shared" si="1"/>
        <v>872.44690635562529</v>
      </c>
      <c r="F256">
        <v>6.4981078869901827</v>
      </c>
      <c r="G256">
        <f t="shared" si="2"/>
        <v>663.88429979052512</v>
      </c>
      <c r="H256">
        <v>7.0773334277286297</v>
      </c>
      <c r="I256">
        <f t="shared" si="3"/>
        <v>1184.8049344357437</v>
      </c>
      <c r="J256">
        <v>1701.4133134134629</v>
      </c>
      <c r="K256">
        <v>1700.7071819586699</v>
      </c>
      <c r="L256">
        <v>1702.123677570682</v>
      </c>
      <c r="M256">
        <v>-9.1702614066152321E-2</v>
      </c>
      <c r="N256">
        <v>-0.39773424188424672</v>
      </c>
      <c r="O256">
        <v>0.18149129885420029</v>
      </c>
      <c r="P256">
        <v>0.1001344153137325</v>
      </c>
      <c r="Q256">
        <v>-0.61022974190495916</v>
      </c>
      <c r="R256">
        <v>0.80626587010715411</v>
      </c>
    </row>
    <row r="257" spans="1:18" x14ac:dyDescent="0.25">
      <c r="A257">
        <v>6.8035052576083377</v>
      </c>
      <c r="B257">
        <f t="shared" si="0"/>
        <v>900.99999999999977</v>
      </c>
      <c r="C257">
        <v>1708.316953086385</v>
      </c>
      <c r="D257">
        <v>6.7527392963980164</v>
      </c>
      <c r="E257">
        <f t="shared" si="1"/>
        <v>856.40148986537929</v>
      </c>
      <c r="F257">
        <v>6.4460243344588068</v>
      </c>
      <c r="G257">
        <f t="shared" si="2"/>
        <v>630.19187370886948</v>
      </c>
      <c r="H257">
        <v>7.0680157490964683</v>
      </c>
      <c r="I257">
        <f t="shared" si="3"/>
        <v>1173.816575314238</v>
      </c>
      <c r="J257">
        <v>1708.1660527098611</v>
      </c>
      <c r="K257">
        <v>1707.196931335651</v>
      </c>
      <c r="L257">
        <v>1709.079118429474</v>
      </c>
      <c r="M257">
        <v>5.0765961210322182E-2</v>
      </c>
      <c r="N257">
        <v>-0.26451049148812977</v>
      </c>
      <c r="O257">
        <v>0.35748092314953078</v>
      </c>
      <c r="P257">
        <v>0.1509003765240777</v>
      </c>
      <c r="Q257">
        <v>-0.76216534308855444</v>
      </c>
      <c r="R257">
        <v>1.1200217507341681</v>
      </c>
    </row>
    <row r="258" spans="1:18" x14ac:dyDescent="0.25">
      <c r="A258">
        <v>6.6883547139467616</v>
      </c>
      <c r="B258">
        <f t="shared" si="0"/>
        <v>803</v>
      </c>
      <c r="C258">
        <v>1715.005307800332</v>
      </c>
      <c r="D258">
        <v>6.7519448845607997</v>
      </c>
      <c r="E258">
        <f t="shared" si="1"/>
        <v>855.72142454615516</v>
      </c>
      <c r="F258">
        <v>6.4033242164662436</v>
      </c>
      <c r="G258">
        <f t="shared" si="2"/>
        <v>603.8490300636123</v>
      </c>
      <c r="H258">
        <v>7.0938322749654432</v>
      </c>
      <c r="I258">
        <f t="shared" si="3"/>
        <v>1204.5149996241123</v>
      </c>
      <c r="J258">
        <v>1714.9179975944221</v>
      </c>
      <c r="K258">
        <v>1713.733585407226</v>
      </c>
      <c r="L258">
        <v>1716.1369638551259</v>
      </c>
      <c r="M258">
        <v>-6.3590170614043373E-2</v>
      </c>
      <c r="N258">
        <v>-0.4054775610186816</v>
      </c>
      <c r="O258">
        <v>0.28503049748051801</v>
      </c>
      <c r="P258">
        <v>8.7310205909943761E-2</v>
      </c>
      <c r="Q258">
        <v>-1.131656054794576</v>
      </c>
      <c r="R258">
        <v>1.271722393105847</v>
      </c>
    </row>
    <row r="259" spans="1:18" x14ac:dyDescent="0.25">
      <c r="A259">
        <v>6.6656837177824082</v>
      </c>
      <c r="B259">
        <f t="shared" si="0"/>
        <v>784.99999999999977</v>
      </c>
      <c r="C259">
        <v>1721.6709915181141</v>
      </c>
      <c r="D259">
        <v>6.726071521285383</v>
      </c>
      <c r="E259">
        <f t="shared" si="1"/>
        <v>833.86500211191094</v>
      </c>
      <c r="F259">
        <v>6.3685368370799278</v>
      </c>
      <c r="G259">
        <f t="shared" si="2"/>
        <v>583.20388201693163</v>
      </c>
      <c r="H259">
        <v>7.0669262961569412</v>
      </c>
      <c r="I259">
        <f t="shared" si="3"/>
        <v>1172.5384537488621</v>
      </c>
      <c r="J259">
        <v>1721.644069115707</v>
      </c>
      <c r="K259">
        <v>1720.205791734558</v>
      </c>
      <c r="L259">
        <v>1723.107559686594</v>
      </c>
      <c r="M259">
        <v>-6.0387803502974791E-2</v>
      </c>
      <c r="N259">
        <v>-0.40124257837453298</v>
      </c>
      <c r="O259">
        <v>0.29714688070248041</v>
      </c>
      <c r="P259">
        <v>2.6922402406853511E-2</v>
      </c>
      <c r="Q259">
        <v>-1.4365681684798799</v>
      </c>
      <c r="R259">
        <v>1.4651997835558179</v>
      </c>
    </row>
    <row r="260" spans="1:18" x14ac:dyDescent="0.25">
      <c r="A260">
        <v>6.6644090203504076</v>
      </c>
      <c r="B260">
        <f t="shared" si="0"/>
        <v>783.99999999999977</v>
      </c>
      <c r="C260">
        <v>1728.3354005384649</v>
      </c>
      <c r="D260">
        <v>6.7324697779146483</v>
      </c>
      <c r="E260">
        <f t="shared" si="1"/>
        <v>839.21738910284284</v>
      </c>
      <c r="F260">
        <v>6.340376432625888</v>
      </c>
      <c r="G260">
        <f t="shared" si="2"/>
        <v>567.0097121684222</v>
      </c>
      <c r="H260">
        <v>7.0676006274477263</v>
      </c>
      <c r="I260">
        <f t="shared" si="3"/>
        <v>1173.329399767727</v>
      </c>
      <c r="J260">
        <v>1728.376538893622</v>
      </c>
      <c r="K260">
        <v>1726.588500312281</v>
      </c>
      <c r="L260">
        <v>1730.154138726946</v>
      </c>
      <c r="M260">
        <v>-6.8060757564240681E-2</v>
      </c>
      <c r="N260">
        <v>-0.40319160709731872</v>
      </c>
      <c r="O260">
        <v>0.32403258772451959</v>
      </c>
      <c r="P260">
        <v>-4.1138355157272599E-2</v>
      </c>
      <c r="Q260">
        <v>-1.8187381884813481</v>
      </c>
      <c r="R260">
        <v>1.746900226183925</v>
      </c>
    </row>
    <row r="261" spans="1:18" x14ac:dyDescent="0.25">
      <c r="A261">
        <v>6.6012301187288767</v>
      </c>
      <c r="B261">
        <f t="shared" si="0"/>
        <v>736.00000000000034</v>
      </c>
      <c r="C261">
        <v>1734.9366306571931</v>
      </c>
      <c r="D261">
        <v>6.7785344852738199</v>
      </c>
      <c r="E261">
        <f t="shared" si="1"/>
        <v>878.77991504756892</v>
      </c>
      <c r="F261">
        <v>6.4143316939983661</v>
      </c>
      <c r="G261">
        <f t="shared" si="2"/>
        <v>610.53260184373266</v>
      </c>
      <c r="H261">
        <v>7.1437501269856849</v>
      </c>
      <c r="I261">
        <f t="shared" si="3"/>
        <v>1266.1677868581301</v>
      </c>
      <c r="J261">
        <v>1735.1550733788961</v>
      </c>
      <c r="K261">
        <v>1733.098088706073</v>
      </c>
      <c r="L261">
        <v>1737.16075840947</v>
      </c>
      <c r="M261">
        <v>-0.17730436654494319</v>
      </c>
      <c r="N261">
        <v>-0.54252000825680824</v>
      </c>
      <c r="O261">
        <v>0.1868984247305106</v>
      </c>
      <c r="P261">
        <v>-0.21844272170233131</v>
      </c>
      <c r="Q261">
        <v>-2.224127752276218</v>
      </c>
      <c r="R261">
        <v>1.838541951120533</v>
      </c>
    </row>
    <row r="262" spans="1:18" x14ac:dyDescent="0.25">
      <c r="A262">
        <v>6.6093492431673804</v>
      </c>
      <c r="B262">
        <f t="shared" si="0"/>
        <v>742</v>
      </c>
      <c r="C262">
        <v>1741.5459799003611</v>
      </c>
      <c r="D262">
        <v>6.9746077283440684</v>
      </c>
      <c r="E262">
        <f t="shared" si="1"/>
        <v>1069.1377145838571</v>
      </c>
      <c r="F262">
        <v>6.4366151984508448</v>
      </c>
      <c r="G262">
        <f t="shared" si="2"/>
        <v>624.29012139415613</v>
      </c>
      <c r="H262">
        <v>7.4905728167762584</v>
      </c>
      <c r="I262">
        <f t="shared" si="3"/>
        <v>1791.0777574434405</v>
      </c>
      <c r="J262">
        <v>1742.12968110724</v>
      </c>
      <c r="K262">
        <v>1739.6999023985479</v>
      </c>
      <c r="L262">
        <v>1744.4696490255869</v>
      </c>
      <c r="M262">
        <v>-0.36525848517668708</v>
      </c>
      <c r="N262">
        <v>-0.88122357360887804</v>
      </c>
      <c r="O262">
        <v>0.1727340447165355</v>
      </c>
      <c r="P262">
        <v>-0.58370120687891358</v>
      </c>
      <c r="Q262">
        <v>-2.9236691252260698</v>
      </c>
      <c r="R262">
        <v>1.8460775018131701</v>
      </c>
    </row>
    <row r="263" spans="1:18" x14ac:dyDescent="0.25">
      <c r="A263">
        <v>6.5750758405996201</v>
      </c>
      <c r="B263">
        <f t="shared" si="0"/>
        <v>716.99999999999989</v>
      </c>
      <c r="C263">
        <v>1748.1210557409599</v>
      </c>
      <c r="D263">
        <v>6.9412434064992681</v>
      </c>
      <c r="E263">
        <f t="shared" si="1"/>
        <v>1034.0551668511462</v>
      </c>
      <c r="F263">
        <v>6.3737039885584821</v>
      </c>
      <c r="G263">
        <f t="shared" si="2"/>
        <v>586.22518385807564</v>
      </c>
      <c r="H263">
        <v>7.4735216437073744</v>
      </c>
      <c r="I263">
        <f t="shared" si="3"/>
        <v>1760.796678245345</v>
      </c>
      <c r="J263">
        <v>1749.0709245137391</v>
      </c>
      <c r="K263">
        <v>1746.2855421466791</v>
      </c>
      <c r="L263">
        <v>1751.690577499242</v>
      </c>
      <c r="M263">
        <v>-0.36616756589964788</v>
      </c>
      <c r="N263">
        <v>-0.89844580310775335</v>
      </c>
      <c r="O263">
        <v>0.20137185204113811</v>
      </c>
      <c r="P263">
        <v>-0.9498687727784727</v>
      </c>
      <c r="Q263">
        <v>-3.5695217582810979</v>
      </c>
      <c r="R263">
        <v>1.8355135942813381</v>
      </c>
    </row>
    <row r="267" spans="1:18" x14ac:dyDescent="0.25">
      <c r="A267" s="18" t="s">
        <v>82</v>
      </c>
    </row>
    <row r="268" spans="1:18" ht="15.75" thickBot="1" x14ac:dyDescent="0.3">
      <c r="C268" s="13" t="s">
        <v>92</v>
      </c>
      <c r="F268" s="13" t="s">
        <v>91</v>
      </c>
    </row>
    <row r="269" spans="1:18" x14ac:dyDescent="0.25">
      <c r="B269" s="30" t="s">
        <v>87</v>
      </c>
      <c r="C269" s="29" t="s">
        <v>81</v>
      </c>
      <c r="D269" s="31">
        <f>AVERAGE(A254:A263)</f>
        <v>6.6880740923680104</v>
      </c>
      <c r="E269" s="30" t="s">
        <v>87</v>
      </c>
      <c r="F269" s="29" t="s">
        <v>81</v>
      </c>
      <c r="G269" s="33">
        <f>AVERAGE(B254:B263)</f>
        <v>806.9</v>
      </c>
      <c r="H269" s="26"/>
      <c r="I269" s="26"/>
    </row>
    <row r="270" spans="1:18" x14ac:dyDescent="0.25">
      <c r="B270" s="23" t="s">
        <v>87</v>
      </c>
      <c r="C270" s="32" t="s">
        <v>89</v>
      </c>
      <c r="D270" s="27">
        <f>AVERAGE(D254:D263)</f>
        <v>6.7830609696458666</v>
      </c>
      <c r="E270" s="23" t="s">
        <v>87</v>
      </c>
      <c r="F270" s="32" t="s">
        <v>89</v>
      </c>
      <c r="G270" s="34">
        <f>AVERAGE(E254:E263)</f>
        <v>886.58265875465236</v>
      </c>
      <c r="H270" s="26"/>
      <c r="I270" s="26"/>
    </row>
    <row r="271" spans="1:18" x14ac:dyDescent="0.25">
      <c r="B271" s="23" t="s">
        <v>87</v>
      </c>
      <c r="C271" s="32" t="s">
        <v>86</v>
      </c>
      <c r="D271" s="27" t="str">
        <f>CONCATENATE(ROUND(AVERAGE(F254:F263),1),"-",ROUND(AVERAGE(H254:H263),1))</f>
        <v>6,4-7,1</v>
      </c>
      <c r="E271" s="23" t="s">
        <v>87</v>
      </c>
      <c r="F271" s="32" t="s">
        <v>86</v>
      </c>
      <c r="G271" s="34" t="str">
        <f>CONCATENATE(ROUND(AVERAGE(G254:G263),0),"-",ROUND(AVERAGE(I254:I263),0))</f>
        <v>614-1279</v>
      </c>
      <c r="H271" s="26"/>
      <c r="I271" s="26"/>
    </row>
    <row r="272" spans="1:18" x14ac:dyDescent="0.25">
      <c r="B272" s="23" t="s">
        <v>85</v>
      </c>
      <c r="C272" s="32" t="s">
        <v>81</v>
      </c>
      <c r="D272" s="27">
        <f>SUM(A254:A263)</f>
        <v>66.880740923680108</v>
      </c>
      <c r="E272" s="23" t="s">
        <v>90</v>
      </c>
      <c r="F272" s="32" t="s">
        <v>81</v>
      </c>
      <c r="G272" s="34">
        <f>SUM(B254:B263)</f>
        <v>8069</v>
      </c>
      <c r="H272" s="26"/>
      <c r="I272" s="26"/>
      <c r="K272" s="28"/>
    </row>
    <row r="273" spans="2:9" x14ac:dyDescent="0.25">
      <c r="B273" s="23" t="s">
        <v>85</v>
      </c>
      <c r="C273" s="32" t="s">
        <v>89</v>
      </c>
      <c r="D273" s="27">
        <f>SUM(D254:D263)</f>
        <v>67.830609696458666</v>
      </c>
      <c r="E273" s="23" t="s">
        <v>90</v>
      </c>
      <c r="F273" s="32" t="s">
        <v>89</v>
      </c>
      <c r="G273" s="34">
        <f>SUM(E254:E263)</f>
        <v>8865.826587546524</v>
      </c>
      <c r="H273" s="26"/>
      <c r="I273" s="26"/>
    </row>
    <row r="274" spans="2:9" x14ac:dyDescent="0.25">
      <c r="B274" s="23" t="s">
        <v>85</v>
      </c>
      <c r="C274" s="32" t="s">
        <v>86</v>
      </c>
      <c r="D274" s="27" t="str">
        <f>CONCATENATE(ROUND(SUM(F254:F263),1),"-",ROUND(SUM(H254:H263),1))</f>
        <v>64,2-71,4</v>
      </c>
      <c r="E274" s="23" t="s">
        <v>85</v>
      </c>
      <c r="F274" s="32" t="s">
        <v>86</v>
      </c>
      <c r="G274" s="34" t="str">
        <f>CONCATENATE(ROUND(SUM(G254:G263),0),"-",ROUND(SUM(I254:I263),0))</f>
        <v>6136-12788</v>
      </c>
      <c r="H274" s="26"/>
      <c r="I274" s="26"/>
    </row>
    <row r="275" spans="2:9" x14ac:dyDescent="0.25">
      <c r="B275" s="23" t="s">
        <v>87</v>
      </c>
      <c r="C275" s="32" t="s">
        <v>88</v>
      </c>
      <c r="D275" s="36">
        <f>D269-D270</f>
        <v>-9.4986877277856152E-2</v>
      </c>
      <c r="E275" s="23" t="s">
        <v>87</v>
      </c>
      <c r="F275" s="32" t="s">
        <v>88</v>
      </c>
      <c r="G275" s="25">
        <f>(G272-G273)/G273</f>
        <v>-8.9876175636662559E-2</v>
      </c>
      <c r="H275" s="24"/>
      <c r="I275" s="24"/>
    </row>
    <row r="276" spans="2:9" x14ac:dyDescent="0.25">
      <c r="B276" s="23"/>
      <c r="C276" s="32" t="s">
        <v>86</v>
      </c>
      <c r="D276" s="35">
        <f>AVERAGE(F254:F263)-D270</f>
        <v>-0.36474381897773878</v>
      </c>
      <c r="E276" s="23"/>
      <c r="F276" s="32"/>
      <c r="G276" s="25"/>
      <c r="H276" s="24"/>
      <c r="I276" s="24"/>
    </row>
    <row r="277" spans="2:9" x14ac:dyDescent="0.25">
      <c r="B277" s="23" t="s">
        <v>87</v>
      </c>
      <c r="C277" s="32" t="s">
        <v>86</v>
      </c>
      <c r="D277" s="35">
        <f>AVERAGE(H254:H263)-D270</f>
        <v>0.35256603157295974</v>
      </c>
      <c r="E277" s="23" t="s">
        <v>87</v>
      </c>
      <c r="F277" s="32" t="s">
        <v>86</v>
      </c>
      <c r="G277" s="22"/>
      <c r="H277" s="24"/>
      <c r="I277" s="24"/>
    </row>
    <row r="278" spans="2:9" x14ac:dyDescent="0.25">
      <c r="B278" s="23" t="s">
        <v>85</v>
      </c>
      <c r="C278" s="32" t="s">
        <v>88</v>
      </c>
      <c r="D278" s="25">
        <f>(D272-D273)/D273</f>
        <v>-1.4003541720017139E-2</v>
      </c>
      <c r="E278" s="23" t="s">
        <v>85</v>
      </c>
      <c r="F278" s="32" t="s">
        <v>88</v>
      </c>
      <c r="G278" s="22"/>
      <c r="H278" s="24"/>
    </row>
    <row r="279" spans="2:9" x14ac:dyDescent="0.25">
      <c r="B279" s="23" t="s">
        <v>85</v>
      </c>
      <c r="C279" s="32" t="s">
        <v>86</v>
      </c>
      <c r="D279" s="22"/>
      <c r="E279" s="23" t="s">
        <v>85</v>
      </c>
      <c r="F279" s="32" t="s">
        <v>86</v>
      </c>
      <c r="G279" s="22"/>
    </row>
    <row r="280" spans="2:9" x14ac:dyDescent="0.25">
      <c r="B280" s="23" t="s">
        <v>87</v>
      </c>
      <c r="C280" s="32" t="s">
        <v>84</v>
      </c>
      <c r="D280" s="22">
        <f>(D269-D270)/D270</f>
        <v>-1.4003541720017191E-2</v>
      </c>
      <c r="E280" s="23" t="s">
        <v>87</v>
      </c>
      <c r="F280" s="32" t="s">
        <v>84</v>
      </c>
      <c r="G280" s="22"/>
    </row>
    <row r="281" spans="2:9" x14ac:dyDescent="0.25">
      <c r="B281" s="23" t="s">
        <v>87</v>
      </c>
      <c r="C281" s="32" t="s">
        <v>86</v>
      </c>
      <c r="D281" s="22"/>
      <c r="E281" s="23" t="s">
        <v>87</v>
      </c>
      <c r="F281" s="32" t="s">
        <v>86</v>
      </c>
      <c r="G281" s="22"/>
    </row>
    <row r="282" spans="2:9" x14ac:dyDescent="0.25">
      <c r="B282" s="23" t="s">
        <v>85</v>
      </c>
      <c r="C282" s="32" t="s">
        <v>84</v>
      </c>
      <c r="D282" s="22"/>
      <c r="E282" s="23" t="s">
        <v>85</v>
      </c>
      <c r="F282" s="32" t="s">
        <v>84</v>
      </c>
      <c r="G282" s="22"/>
    </row>
    <row r="283" spans="2:9" ht="15.75" thickBot="1" x14ac:dyDescent="0.3">
      <c r="B283" s="21" t="s">
        <v>85</v>
      </c>
      <c r="C283" s="20" t="s">
        <v>86</v>
      </c>
      <c r="D283" s="19"/>
      <c r="E283" s="21" t="s">
        <v>85</v>
      </c>
      <c r="F283" s="20" t="s">
        <v>86</v>
      </c>
      <c r="G283" s="19"/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E0D6C-F721-4907-B29E-B50C2A8B9C4C}">
  <dimension ref="A1:A7"/>
  <sheetViews>
    <sheetView workbookViewId="0">
      <selection activeCell="D13" sqref="D13"/>
    </sheetView>
  </sheetViews>
  <sheetFormatPr baseColWidth="10" defaultRowHeight="15" x14ac:dyDescent="0.25"/>
  <sheetData>
    <row r="1" spans="1:1" x14ac:dyDescent="0.25">
      <c r="A1" t="s">
        <v>96</v>
      </c>
    </row>
    <row r="2" spans="1:1" x14ac:dyDescent="0.25">
      <c r="A2" t="s">
        <v>97</v>
      </c>
    </row>
    <row r="3" spans="1:1" x14ac:dyDescent="0.25">
      <c r="A3" t="s">
        <v>98</v>
      </c>
    </row>
    <row r="4" spans="1:1" x14ac:dyDescent="0.25">
      <c r="A4" t="s">
        <v>99</v>
      </c>
    </row>
    <row r="5" spans="1:1" x14ac:dyDescent="0.25">
      <c r="A5" t="s">
        <v>100</v>
      </c>
    </row>
    <row r="6" spans="1:1" x14ac:dyDescent="0.25">
      <c r="A6" t="s">
        <v>101</v>
      </c>
    </row>
    <row r="7" spans="1:1" x14ac:dyDescent="0.25">
      <c r="A7" s="18" t="s">
        <v>102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ECB58-335D-4595-A252-B40C9DC023C9}">
  <dimension ref="A1:U23"/>
  <sheetViews>
    <sheetView zoomScale="85" zoomScaleNormal="85" workbookViewId="0">
      <selection activeCell="K2" sqref="K2"/>
    </sheetView>
  </sheetViews>
  <sheetFormatPr baseColWidth="10" defaultRowHeight="15" x14ac:dyDescent="0.25"/>
  <cols>
    <col min="1" max="1" width="6.7109375" bestFit="1" customWidth="1"/>
    <col min="2" max="2" width="9.85546875" bestFit="1" customWidth="1"/>
    <col min="3" max="4" width="11.140625" customWidth="1"/>
    <col min="5" max="5" width="4.42578125" bestFit="1" customWidth="1"/>
    <col min="6" max="6" width="25.42578125" bestFit="1" customWidth="1"/>
  </cols>
  <sheetData>
    <row r="1" spans="1:21" ht="224.25" x14ac:dyDescent="0.25">
      <c r="A1" s="38" t="s">
        <v>121</v>
      </c>
      <c r="K1" s="38" t="s">
        <v>122</v>
      </c>
    </row>
    <row r="2" spans="1:21" x14ac:dyDescent="0.25">
      <c r="A2" s="43" t="s">
        <v>103</v>
      </c>
      <c r="B2" s="43" t="s">
        <v>104</v>
      </c>
      <c r="C2" s="43" t="s">
        <v>105</v>
      </c>
      <c r="D2" s="43" t="s">
        <v>106</v>
      </c>
      <c r="E2" s="43" t="s">
        <v>107</v>
      </c>
      <c r="F2" s="43" t="s">
        <v>120</v>
      </c>
      <c r="K2" t="s">
        <v>103</v>
      </c>
      <c r="L2" t="s">
        <v>104</v>
      </c>
      <c r="M2" t="s">
        <v>105</v>
      </c>
      <c r="N2" t="s">
        <v>106</v>
      </c>
      <c r="O2" t="s">
        <v>107</v>
      </c>
    </row>
    <row r="3" spans="1:21" s="39" customFormat="1" x14ac:dyDescent="0.25">
      <c r="A3" s="41" t="s">
        <v>110</v>
      </c>
      <c r="B3" s="41">
        <v>1</v>
      </c>
      <c r="C3" s="42">
        <v>43112</v>
      </c>
      <c r="D3" s="42">
        <v>43465</v>
      </c>
      <c r="E3" s="41">
        <v>3</v>
      </c>
      <c r="F3" s="41" t="s">
        <v>117</v>
      </c>
      <c r="J3" s="39">
        <v>1</v>
      </c>
      <c r="K3" s="40" t="s">
        <v>108</v>
      </c>
      <c r="L3" s="44">
        <v>2</v>
      </c>
      <c r="M3" s="40">
        <v>43465</v>
      </c>
      <c r="N3" s="40">
        <v>43465</v>
      </c>
      <c r="O3" s="39">
        <v>1</v>
      </c>
      <c r="T3" s="40"/>
      <c r="U3" s="40"/>
    </row>
    <row r="4" spans="1:21" x14ac:dyDescent="0.25">
      <c r="A4" s="41" t="s">
        <v>110</v>
      </c>
      <c r="B4" s="41">
        <v>2</v>
      </c>
      <c r="C4" s="42">
        <v>43112</v>
      </c>
      <c r="D4" s="42">
        <v>43465</v>
      </c>
      <c r="E4" s="41">
        <v>6</v>
      </c>
      <c r="F4" s="41" t="s">
        <v>118</v>
      </c>
      <c r="J4">
        <v>2</v>
      </c>
      <c r="K4" s="37" t="s">
        <v>108</v>
      </c>
      <c r="L4" s="26">
        <v>7</v>
      </c>
      <c r="M4" s="37">
        <v>43101</v>
      </c>
      <c r="N4" s="37">
        <v>43463</v>
      </c>
      <c r="O4">
        <v>112</v>
      </c>
      <c r="T4" s="37"/>
      <c r="U4" s="37"/>
    </row>
    <row r="5" spans="1:21" s="39" customFormat="1" x14ac:dyDescent="0.25">
      <c r="A5" s="41" t="s">
        <v>109</v>
      </c>
      <c r="B5" s="41">
        <v>7</v>
      </c>
      <c r="C5" s="42">
        <v>43106</v>
      </c>
      <c r="D5" s="42">
        <v>43465</v>
      </c>
      <c r="E5" s="41">
        <v>69</v>
      </c>
      <c r="F5" s="39" t="s">
        <v>111</v>
      </c>
      <c r="J5" s="39">
        <v>3</v>
      </c>
      <c r="K5" s="40" t="s">
        <v>108</v>
      </c>
      <c r="L5" s="44">
        <v>12</v>
      </c>
      <c r="M5" s="40">
        <v>43135</v>
      </c>
      <c r="N5" s="40">
        <v>43465</v>
      </c>
      <c r="O5" s="39">
        <v>13</v>
      </c>
      <c r="T5" s="40"/>
      <c r="U5" s="40"/>
    </row>
    <row r="6" spans="1:21" x14ac:dyDescent="0.25">
      <c r="A6" s="41" t="s">
        <v>110</v>
      </c>
      <c r="B6" s="41">
        <v>7</v>
      </c>
      <c r="C6" s="42">
        <v>43104</v>
      </c>
      <c r="D6" s="42">
        <v>43465</v>
      </c>
      <c r="E6" s="41">
        <v>67</v>
      </c>
      <c r="F6" s="39" t="s">
        <v>111</v>
      </c>
      <c r="J6">
        <v>4</v>
      </c>
      <c r="K6" s="37" t="s">
        <v>108</v>
      </c>
      <c r="L6" s="26">
        <v>22</v>
      </c>
      <c r="M6" s="37">
        <v>43101</v>
      </c>
      <c r="N6" s="37">
        <v>43464</v>
      </c>
      <c r="O6">
        <v>266</v>
      </c>
      <c r="T6" s="37"/>
      <c r="U6" s="37"/>
    </row>
    <row r="7" spans="1:21" x14ac:dyDescent="0.25">
      <c r="A7" s="41" t="s">
        <v>108</v>
      </c>
      <c r="B7" s="41">
        <v>7</v>
      </c>
      <c r="C7" s="42">
        <v>43103</v>
      </c>
      <c r="D7" s="42">
        <v>43453</v>
      </c>
      <c r="E7" s="41">
        <v>35</v>
      </c>
      <c r="F7" s="39" t="s">
        <v>111</v>
      </c>
      <c r="J7">
        <v>5</v>
      </c>
      <c r="K7" s="37" t="s">
        <v>108</v>
      </c>
      <c r="L7" s="26">
        <v>23</v>
      </c>
      <c r="M7" s="37">
        <v>43104</v>
      </c>
      <c r="N7" s="37">
        <v>43461</v>
      </c>
      <c r="O7">
        <v>65</v>
      </c>
      <c r="T7" s="37"/>
      <c r="U7" s="37"/>
    </row>
    <row r="8" spans="1:21" s="39" customFormat="1" x14ac:dyDescent="0.25">
      <c r="A8" s="41" t="s">
        <v>110</v>
      </c>
      <c r="B8" s="41">
        <v>12</v>
      </c>
      <c r="C8" s="42">
        <v>43112</v>
      </c>
      <c r="D8" s="42">
        <v>43465</v>
      </c>
      <c r="E8" s="41">
        <v>5</v>
      </c>
      <c r="F8" s="41" t="s">
        <v>112</v>
      </c>
      <c r="J8" s="39">
        <v>6</v>
      </c>
      <c r="K8" s="40" t="s">
        <v>108</v>
      </c>
      <c r="L8" s="44">
        <v>29</v>
      </c>
      <c r="M8" s="40">
        <v>43101</v>
      </c>
      <c r="N8" s="40">
        <v>43465</v>
      </c>
      <c r="O8" s="39">
        <v>222</v>
      </c>
      <c r="T8" s="40"/>
      <c r="U8" s="40"/>
    </row>
    <row r="9" spans="1:21" s="39" customFormat="1" x14ac:dyDescent="0.25">
      <c r="A9" s="41" t="s">
        <v>108</v>
      </c>
      <c r="B9" s="41">
        <v>12</v>
      </c>
      <c r="C9" s="42">
        <v>43135</v>
      </c>
      <c r="D9" s="42">
        <v>43465</v>
      </c>
      <c r="E9" s="41">
        <v>3</v>
      </c>
      <c r="F9" s="41" t="s">
        <v>112</v>
      </c>
      <c r="J9" s="39">
        <v>7</v>
      </c>
      <c r="K9" s="40" t="s">
        <v>109</v>
      </c>
      <c r="L9" s="44">
        <v>7</v>
      </c>
      <c r="M9" s="40">
        <v>43101</v>
      </c>
      <c r="N9" s="40">
        <v>43465</v>
      </c>
      <c r="O9" s="39">
        <v>149</v>
      </c>
      <c r="T9" s="40"/>
      <c r="U9" s="40"/>
    </row>
    <row r="10" spans="1:21" s="39" customFormat="1" x14ac:dyDescent="0.25">
      <c r="A10" s="41" t="s">
        <v>110</v>
      </c>
      <c r="B10" s="41">
        <v>18</v>
      </c>
      <c r="C10" s="42">
        <v>43112</v>
      </c>
      <c r="D10" s="42">
        <v>43465</v>
      </c>
      <c r="E10" s="41">
        <v>4</v>
      </c>
      <c r="F10" s="41" t="s">
        <v>119</v>
      </c>
      <c r="J10" s="39">
        <v>8</v>
      </c>
      <c r="K10" s="40" t="s">
        <v>109</v>
      </c>
      <c r="L10" s="44">
        <v>12</v>
      </c>
      <c r="M10" s="40">
        <v>43121</v>
      </c>
      <c r="N10" s="40">
        <v>43456</v>
      </c>
      <c r="O10" s="39">
        <v>4</v>
      </c>
      <c r="T10" s="40"/>
      <c r="U10" s="40"/>
    </row>
    <row r="11" spans="1:21" x14ac:dyDescent="0.25">
      <c r="A11" s="41" t="s">
        <v>108</v>
      </c>
      <c r="B11" s="41">
        <v>22</v>
      </c>
      <c r="C11" s="42">
        <v>43102</v>
      </c>
      <c r="D11" s="42">
        <v>43464</v>
      </c>
      <c r="E11" s="41">
        <v>212</v>
      </c>
      <c r="F11" s="39" t="s">
        <v>113</v>
      </c>
      <c r="J11">
        <v>9</v>
      </c>
      <c r="K11" s="37" t="s">
        <v>109</v>
      </c>
      <c r="L11" s="26">
        <v>22</v>
      </c>
      <c r="M11" s="37">
        <v>43111</v>
      </c>
      <c r="N11" s="37">
        <v>43465</v>
      </c>
      <c r="O11">
        <v>96</v>
      </c>
      <c r="T11" s="37"/>
      <c r="U11" s="37"/>
    </row>
    <row r="12" spans="1:21" x14ac:dyDescent="0.25">
      <c r="A12" s="41" t="s">
        <v>109</v>
      </c>
      <c r="B12" s="41">
        <v>22</v>
      </c>
      <c r="C12" s="42">
        <v>43136</v>
      </c>
      <c r="D12" s="42">
        <v>43465</v>
      </c>
      <c r="E12" s="41">
        <v>41</v>
      </c>
      <c r="F12" s="39" t="s">
        <v>113</v>
      </c>
      <c r="J12">
        <v>10</v>
      </c>
      <c r="K12" s="37" t="s">
        <v>109</v>
      </c>
      <c r="L12" s="26">
        <v>23</v>
      </c>
      <c r="M12" s="37">
        <v>43118</v>
      </c>
      <c r="N12" s="37">
        <v>43375</v>
      </c>
      <c r="O12">
        <v>39</v>
      </c>
      <c r="T12" s="37"/>
      <c r="U12" s="37"/>
    </row>
    <row r="13" spans="1:21" x14ac:dyDescent="0.25">
      <c r="A13" s="41" t="s">
        <v>110</v>
      </c>
      <c r="B13" s="41">
        <v>22</v>
      </c>
      <c r="C13" s="42">
        <v>43104</v>
      </c>
      <c r="D13" s="42">
        <v>43465</v>
      </c>
      <c r="E13" s="41">
        <v>27</v>
      </c>
      <c r="F13" s="39" t="s">
        <v>113</v>
      </c>
      <c r="J13">
        <v>11</v>
      </c>
      <c r="K13" s="37" t="s">
        <v>109</v>
      </c>
      <c r="L13" s="26">
        <v>25</v>
      </c>
      <c r="M13" s="37">
        <v>43164</v>
      </c>
      <c r="N13" s="37">
        <v>43270</v>
      </c>
      <c r="O13">
        <v>2</v>
      </c>
      <c r="T13" s="37"/>
      <c r="U13" s="37"/>
    </row>
    <row r="14" spans="1:21" x14ac:dyDescent="0.25">
      <c r="A14" s="41" t="s">
        <v>109</v>
      </c>
      <c r="B14" s="41">
        <v>23</v>
      </c>
      <c r="C14" s="42">
        <v>43162</v>
      </c>
      <c r="D14" s="42">
        <v>43291</v>
      </c>
      <c r="E14" s="41">
        <v>36</v>
      </c>
      <c r="F14" s="39" t="s">
        <v>114</v>
      </c>
      <c r="J14">
        <v>12</v>
      </c>
      <c r="K14" s="37" t="s">
        <v>109</v>
      </c>
      <c r="L14" s="26">
        <v>29</v>
      </c>
      <c r="M14" s="37">
        <v>43120</v>
      </c>
      <c r="N14" s="37">
        <v>43465</v>
      </c>
      <c r="O14">
        <v>125</v>
      </c>
      <c r="T14" s="37"/>
      <c r="U14" s="37"/>
    </row>
    <row r="15" spans="1:21" s="39" customFormat="1" x14ac:dyDescent="0.25">
      <c r="A15" s="41" t="s">
        <v>108</v>
      </c>
      <c r="B15" s="41">
        <v>23</v>
      </c>
      <c r="C15" s="42">
        <v>43128</v>
      </c>
      <c r="D15" s="42">
        <v>43452</v>
      </c>
      <c r="E15" s="41">
        <v>23</v>
      </c>
      <c r="F15" s="39" t="s">
        <v>114</v>
      </c>
      <c r="J15" s="39">
        <v>13</v>
      </c>
      <c r="K15" s="40" t="s">
        <v>110</v>
      </c>
      <c r="L15" s="44">
        <v>1</v>
      </c>
      <c r="M15" s="40">
        <v>43112</v>
      </c>
      <c r="N15" s="40">
        <v>43465</v>
      </c>
      <c r="O15" s="39">
        <v>3</v>
      </c>
      <c r="T15" s="40"/>
      <c r="U15" s="40"/>
    </row>
    <row r="16" spans="1:21" x14ac:dyDescent="0.25">
      <c r="A16" s="41" t="s">
        <v>110</v>
      </c>
      <c r="B16" s="41">
        <v>23</v>
      </c>
      <c r="C16" s="42">
        <v>43112</v>
      </c>
      <c r="D16" s="42">
        <v>43465</v>
      </c>
      <c r="E16" s="41">
        <v>10</v>
      </c>
      <c r="F16" s="41" t="s">
        <v>114</v>
      </c>
      <c r="J16">
        <v>14</v>
      </c>
      <c r="K16" s="37" t="s">
        <v>110</v>
      </c>
      <c r="L16" s="26">
        <v>2</v>
      </c>
      <c r="M16" s="37">
        <v>43107</v>
      </c>
      <c r="N16" s="37">
        <v>43465</v>
      </c>
      <c r="O16">
        <v>22</v>
      </c>
      <c r="T16" s="37"/>
      <c r="U16" s="37"/>
    </row>
    <row r="17" spans="1:21" x14ac:dyDescent="0.25">
      <c r="A17" s="41" t="s">
        <v>110</v>
      </c>
      <c r="B17" s="41">
        <v>25</v>
      </c>
      <c r="C17" s="42">
        <v>43112</v>
      </c>
      <c r="D17" s="42">
        <v>43465</v>
      </c>
      <c r="E17" s="41">
        <v>6</v>
      </c>
      <c r="F17" s="41" t="s">
        <v>116</v>
      </c>
      <c r="J17">
        <v>15</v>
      </c>
      <c r="K17" s="37" t="s">
        <v>110</v>
      </c>
      <c r="L17" s="26">
        <v>7</v>
      </c>
      <c r="M17" s="37">
        <v>43101</v>
      </c>
      <c r="N17" s="37">
        <v>43465</v>
      </c>
      <c r="O17">
        <v>200</v>
      </c>
      <c r="T17" s="37"/>
      <c r="U17" s="37"/>
    </row>
    <row r="18" spans="1:21" s="39" customFormat="1" x14ac:dyDescent="0.25">
      <c r="A18" s="41" t="s">
        <v>109</v>
      </c>
      <c r="B18" s="41">
        <v>25</v>
      </c>
      <c r="C18" s="42">
        <v>43164</v>
      </c>
      <c r="D18" s="42">
        <v>43270</v>
      </c>
      <c r="E18" s="41">
        <v>2</v>
      </c>
      <c r="F18" s="41" t="s">
        <v>116</v>
      </c>
      <c r="J18" s="39">
        <v>16</v>
      </c>
      <c r="K18" s="40" t="s">
        <v>110</v>
      </c>
      <c r="L18" s="44">
        <v>12</v>
      </c>
      <c r="M18" s="40">
        <v>43107</v>
      </c>
      <c r="N18" s="40">
        <v>43465</v>
      </c>
      <c r="O18" s="39">
        <v>19</v>
      </c>
      <c r="T18" s="40"/>
      <c r="U18" s="40"/>
    </row>
    <row r="19" spans="1:21" x14ac:dyDescent="0.25">
      <c r="A19" s="41" t="s">
        <v>110</v>
      </c>
      <c r="B19" s="41">
        <v>29</v>
      </c>
      <c r="C19" s="42">
        <v>43101</v>
      </c>
      <c r="D19" s="42">
        <v>43465</v>
      </c>
      <c r="E19" s="41">
        <v>308</v>
      </c>
      <c r="F19" s="41" t="s">
        <v>115</v>
      </c>
      <c r="J19">
        <v>17</v>
      </c>
      <c r="K19" s="37" t="s">
        <v>110</v>
      </c>
      <c r="L19" s="26">
        <v>18</v>
      </c>
      <c r="M19" s="37">
        <v>43112</v>
      </c>
      <c r="N19" s="37">
        <v>43465</v>
      </c>
      <c r="O19">
        <v>4</v>
      </c>
      <c r="T19" s="37"/>
      <c r="U19" s="37"/>
    </row>
    <row r="20" spans="1:21" x14ac:dyDescent="0.25">
      <c r="A20" s="41" t="s">
        <v>108</v>
      </c>
      <c r="B20" s="41">
        <v>29</v>
      </c>
      <c r="C20" s="42">
        <v>43101</v>
      </c>
      <c r="D20" s="42">
        <v>43465</v>
      </c>
      <c r="E20" s="41">
        <v>193</v>
      </c>
      <c r="F20" s="41" t="s">
        <v>115</v>
      </c>
      <c r="J20">
        <v>18</v>
      </c>
      <c r="K20" s="37" t="s">
        <v>110</v>
      </c>
      <c r="L20" s="26">
        <v>22</v>
      </c>
      <c r="M20" s="37">
        <v>43101</v>
      </c>
      <c r="N20" s="37">
        <v>43465</v>
      </c>
      <c r="O20">
        <v>139</v>
      </c>
      <c r="T20" s="37"/>
      <c r="U20" s="37"/>
    </row>
    <row r="21" spans="1:21" x14ac:dyDescent="0.25">
      <c r="A21" s="41" t="s">
        <v>109</v>
      </c>
      <c r="B21" s="41">
        <v>29</v>
      </c>
      <c r="C21" s="42">
        <v>43124</v>
      </c>
      <c r="D21" s="42">
        <v>43465</v>
      </c>
      <c r="E21" s="41">
        <v>111</v>
      </c>
      <c r="F21" s="41" t="s">
        <v>115</v>
      </c>
      <c r="J21">
        <v>19</v>
      </c>
      <c r="K21" s="37" t="s">
        <v>110</v>
      </c>
      <c r="L21" s="26">
        <v>23</v>
      </c>
      <c r="M21" s="37">
        <v>43112</v>
      </c>
      <c r="N21" s="37">
        <v>43465</v>
      </c>
      <c r="O21">
        <v>36</v>
      </c>
      <c r="T21" s="37"/>
      <c r="U21" s="37"/>
    </row>
    <row r="22" spans="1:21" x14ac:dyDescent="0.25">
      <c r="J22">
        <v>20</v>
      </c>
      <c r="K22" t="s">
        <v>110</v>
      </c>
      <c r="L22" s="26">
        <v>25</v>
      </c>
      <c r="M22" s="37">
        <v>43112</v>
      </c>
      <c r="N22" s="37">
        <v>43465</v>
      </c>
      <c r="O22">
        <v>7</v>
      </c>
      <c r="T22" s="37"/>
      <c r="U22" s="37"/>
    </row>
    <row r="23" spans="1:21" x14ac:dyDescent="0.25">
      <c r="J23">
        <v>21</v>
      </c>
      <c r="K23" t="s">
        <v>110</v>
      </c>
      <c r="L23" s="26">
        <v>29</v>
      </c>
      <c r="M23" s="37">
        <v>43101</v>
      </c>
      <c r="N23" s="37">
        <v>43465</v>
      </c>
      <c r="O23">
        <v>313</v>
      </c>
      <c r="T23" s="37"/>
      <c r="U23" s="3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63BBE-0C2B-4D20-9C6D-E403DEA527F0}">
  <dimension ref="A1:K209"/>
  <sheetViews>
    <sheetView tabSelected="1" zoomScale="70" zoomScaleNormal="70" workbookViewId="0">
      <selection activeCell="G1" sqref="G1"/>
    </sheetView>
  </sheetViews>
  <sheetFormatPr baseColWidth="10" defaultRowHeight="15" x14ac:dyDescent="0.25"/>
  <cols>
    <col min="1" max="1" width="23.140625" customWidth="1"/>
    <col min="2" max="2" width="79.7109375" bestFit="1" customWidth="1"/>
    <col min="3" max="3" width="14" bestFit="1" customWidth="1"/>
    <col min="4" max="4" width="47.42578125" bestFit="1" customWidth="1"/>
    <col min="5" max="5" width="14.28515625" bestFit="1" customWidth="1"/>
    <col min="6" max="6" width="14" bestFit="1" customWidth="1"/>
    <col min="7" max="7" width="15.42578125" bestFit="1" customWidth="1"/>
    <col min="8" max="8" width="16.85546875" bestFit="1" customWidth="1"/>
    <col min="9" max="9" width="18.28515625" bestFit="1" customWidth="1"/>
    <col min="10" max="10" width="15.85546875" bestFit="1" customWidth="1"/>
    <col min="11" max="11" width="22.140625" bestFit="1" customWidth="1"/>
  </cols>
  <sheetData>
    <row r="1" spans="1:11" ht="323.25" x14ac:dyDescent="0.25">
      <c r="A1" s="38" t="s">
        <v>139</v>
      </c>
    </row>
    <row r="2" spans="1:11" x14ac:dyDescent="0.25">
      <c r="A2" t="s">
        <v>103</v>
      </c>
      <c r="B2" t="s">
        <v>123</v>
      </c>
      <c r="C2" t="s">
        <v>104</v>
      </c>
      <c r="D2" t="s">
        <v>124</v>
      </c>
      <c r="E2" t="s">
        <v>125</v>
      </c>
      <c r="F2" t="s">
        <v>126</v>
      </c>
      <c r="G2" t="s">
        <v>127</v>
      </c>
      <c r="H2" t="s">
        <v>128</v>
      </c>
      <c r="I2" t="s">
        <v>129</v>
      </c>
      <c r="J2" t="s">
        <v>130</v>
      </c>
      <c r="K2" t="s">
        <v>131</v>
      </c>
    </row>
    <row r="3" spans="1:11" x14ac:dyDescent="0.25">
      <c r="A3" t="s">
        <v>109</v>
      </c>
      <c r="B3" t="s">
        <v>132</v>
      </c>
      <c r="C3">
        <v>1</v>
      </c>
      <c r="D3" t="s">
        <v>133</v>
      </c>
      <c r="E3">
        <v>215</v>
      </c>
      <c r="F3">
        <v>0</v>
      </c>
      <c r="G3">
        <v>0</v>
      </c>
      <c r="H3">
        <v>0</v>
      </c>
      <c r="I3">
        <v>156</v>
      </c>
      <c r="J3">
        <v>59</v>
      </c>
      <c r="K3">
        <v>9</v>
      </c>
    </row>
    <row r="4" spans="1:11" x14ac:dyDescent="0.25">
      <c r="A4" t="s">
        <v>109</v>
      </c>
      <c r="B4" t="s">
        <v>132</v>
      </c>
      <c r="C4">
        <v>1</v>
      </c>
      <c r="D4" t="s">
        <v>133</v>
      </c>
      <c r="E4">
        <v>192</v>
      </c>
      <c r="F4">
        <v>0</v>
      </c>
      <c r="G4">
        <v>0</v>
      </c>
      <c r="H4">
        <v>0</v>
      </c>
      <c r="I4">
        <v>134</v>
      </c>
      <c r="J4">
        <v>58</v>
      </c>
      <c r="K4">
        <v>9</v>
      </c>
    </row>
    <row r="5" spans="1:11" x14ac:dyDescent="0.25">
      <c r="A5" t="s">
        <v>109</v>
      </c>
      <c r="B5" t="s">
        <v>132</v>
      </c>
      <c r="C5">
        <v>1</v>
      </c>
      <c r="D5" t="s">
        <v>133</v>
      </c>
      <c r="E5">
        <v>197</v>
      </c>
      <c r="F5">
        <v>0</v>
      </c>
      <c r="G5">
        <v>0</v>
      </c>
      <c r="H5">
        <v>0</v>
      </c>
      <c r="I5">
        <v>150</v>
      </c>
      <c r="J5">
        <v>47</v>
      </c>
      <c r="K5">
        <v>9</v>
      </c>
    </row>
    <row r="6" spans="1:11" x14ac:dyDescent="0.25">
      <c r="A6" t="s">
        <v>109</v>
      </c>
      <c r="B6" t="s">
        <v>132</v>
      </c>
      <c r="C6">
        <v>1</v>
      </c>
      <c r="D6" t="s">
        <v>133</v>
      </c>
      <c r="E6">
        <v>229</v>
      </c>
      <c r="F6">
        <v>0</v>
      </c>
      <c r="G6">
        <v>0</v>
      </c>
      <c r="H6">
        <v>0</v>
      </c>
      <c r="I6">
        <v>176</v>
      </c>
      <c r="J6">
        <v>53</v>
      </c>
      <c r="K6">
        <v>9</v>
      </c>
    </row>
    <row r="7" spans="1:11" x14ac:dyDescent="0.25">
      <c r="A7" t="s">
        <v>109</v>
      </c>
      <c r="B7" t="s">
        <v>132</v>
      </c>
      <c r="C7">
        <v>1</v>
      </c>
      <c r="D7" t="s">
        <v>133</v>
      </c>
      <c r="E7">
        <v>184</v>
      </c>
      <c r="F7">
        <v>0</v>
      </c>
      <c r="G7">
        <v>0</v>
      </c>
      <c r="H7">
        <v>0</v>
      </c>
      <c r="I7">
        <v>134</v>
      </c>
      <c r="J7">
        <v>50</v>
      </c>
      <c r="K7">
        <v>9</v>
      </c>
    </row>
    <row r="8" spans="1:11" x14ac:dyDescent="0.25">
      <c r="A8" t="s">
        <v>109</v>
      </c>
      <c r="B8" t="s">
        <v>132</v>
      </c>
      <c r="C8">
        <v>1</v>
      </c>
      <c r="D8" t="s">
        <v>133</v>
      </c>
      <c r="E8">
        <v>105</v>
      </c>
      <c r="F8">
        <v>0</v>
      </c>
      <c r="G8">
        <v>0</v>
      </c>
      <c r="H8">
        <v>0</v>
      </c>
      <c r="I8">
        <v>72</v>
      </c>
      <c r="J8">
        <v>33</v>
      </c>
      <c r="K8">
        <v>9</v>
      </c>
    </row>
    <row r="9" spans="1:11" x14ac:dyDescent="0.25">
      <c r="A9" t="s">
        <v>109</v>
      </c>
      <c r="B9" t="s">
        <v>132</v>
      </c>
      <c r="C9">
        <v>1</v>
      </c>
      <c r="D9" t="s">
        <v>133</v>
      </c>
      <c r="E9">
        <v>90</v>
      </c>
      <c r="F9">
        <v>0</v>
      </c>
      <c r="G9">
        <v>0</v>
      </c>
      <c r="H9">
        <v>0</v>
      </c>
      <c r="I9">
        <v>60</v>
      </c>
      <c r="J9">
        <v>30</v>
      </c>
      <c r="K9">
        <v>9</v>
      </c>
    </row>
    <row r="10" spans="1:11" x14ac:dyDescent="0.25">
      <c r="A10" t="s">
        <v>109</v>
      </c>
      <c r="B10" t="s">
        <v>132</v>
      </c>
      <c r="C10">
        <v>1</v>
      </c>
      <c r="D10" t="s">
        <v>133</v>
      </c>
      <c r="E10">
        <v>183</v>
      </c>
      <c r="F10">
        <v>0</v>
      </c>
      <c r="G10">
        <v>0</v>
      </c>
      <c r="H10">
        <v>0</v>
      </c>
      <c r="I10">
        <v>133</v>
      </c>
      <c r="J10">
        <v>51</v>
      </c>
      <c r="K10">
        <v>10</v>
      </c>
    </row>
    <row r="11" spans="1:11" x14ac:dyDescent="0.25">
      <c r="A11" t="s">
        <v>109</v>
      </c>
      <c r="B11" t="s">
        <v>132</v>
      </c>
      <c r="C11">
        <v>1</v>
      </c>
      <c r="D11" t="s">
        <v>133</v>
      </c>
      <c r="E11">
        <v>183</v>
      </c>
      <c r="F11">
        <v>0</v>
      </c>
      <c r="G11">
        <v>0</v>
      </c>
      <c r="H11">
        <v>0</v>
      </c>
      <c r="I11">
        <v>133</v>
      </c>
      <c r="J11">
        <v>51</v>
      </c>
      <c r="K11">
        <v>10</v>
      </c>
    </row>
    <row r="12" spans="1:11" x14ac:dyDescent="0.25">
      <c r="A12" t="s">
        <v>109</v>
      </c>
      <c r="B12" t="s">
        <v>132</v>
      </c>
      <c r="C12">
        <v>1</v>
      </c>
      <c r="D12" t="s">
        <v>133</v>
      </c>
      <c r="E12">
        <v>183</v>
      </c>
      <c r="F12">
        <v>0</v>
      </c>
      <c r="G12">
        <v>0</v>
      </c>
      <c r="H12">
        <v>0</v>
      </c>
      <c r="I12">
        <v>133</v>
      </c>
      <c r="J12">
        <v>51</v>
      </c>
      <c r="K12">
        <v>10</v>
      </c>
    </row>
    <row r="13" spans="1:11" x14ac:dyDescent="0.25">
      <c r="A13" t="s">
        <v>109</v>
      </c>
      <c r="B13" t="s">
        <v>132</v>
      </c>
      <c r="C13">
        <v>1</v>
      </c>
      <c r="D13" t="s">
        <v>133</v>
      </c>
      <c r="E13">
        <v>183</v>
      </c>
      <c r="F13">
        <v>0</v>
      </c>
      <c r="G13">
        <v>0</v>
      </c>
      <c r="H13">
        <v>0</v>
      </c>
      <c r="I13">
        <v>133</v>
      </c>
      <c r="J13">
        <v>51</v>
      </c>
      <c r="K13">
        <v>10</v>
      </c>
    </row>
    <row r="14" spans="1:11" x14ac:dyDescent="0.25">
      <c r="A14" t="s">
        <v>109</v>
      </c>
      <c r="B14" t="s">
        <v>132</v>
      </c>
      <c r="C14">
        <v>1</v>
      </c>
      <c r="D14" t="s">
        <v>133</v>
      </c>
      <c r="E14">
        <v>183</v>
      </c>
      <c r="F14">
        <v>0</v>
      </c>
      <c r="G14">
        <v>0</v>
      </c>
      <c r="H14">
        <v>0</v>
      </c>
      <c r="I14">
        <v>133</v>
      </c>
      <c r="J14">
        <v>51</v>
      </c>
      <c r="K14">
        <v>10</v>
      </c>
    </row>
    <row r="15" spans="1:11" x14ac:dyDescent="0.25">
      <c r="A15" t="s">
        <v>109</v>
      </c>
      <c r="B15" t="s">
        <v>132</v>
      </c>
      <c r="C15">
        <v>1</v>
      </c>
      <c r="D15" t="s">
        <v>133</v>
      </c>
      <c r="E15">
        <v>183</v>
      </c>
      <c r="F15">
        <v>0</v>
      </c>
      <c r="G15">
        <v>0</v>
      </c>
      <c r="H15">
        <v>0</v>
      </c>
      <c r="I15">
        <v>133</v>
      </c>
      <c r="J15">
        <v>51</v>
      </c>
      <c r="K15">
        <v>10</v>
      </c>
    </row>
    <row r="16" spans="1:11" x14ac:dyDescent="0.25">
      <c r="A16" t="s">
        <v>109</v>
      </c>
      <c r="B16" t="s">
        <v>132</v>
      </c>
      <c r="C16">
        <v>1</v>
      </c>
      <c r="D16" t="s">
        <v>133</v>
      </c>
      <c r="E16">
        <v>183</v>
      </c>
      <c r="F16">
        <v>0</v>
      </c>
      <c r="G16">
        <v>0</v>
      </c>
      <c r="H16">
        <v>0</v>
      </c>
      <c r="I16">
        <v>133</v>
      </c>
      <c r="J16">
        <v>51</v>
      </c>
      <c r="K16">
        <v>10</v>
      </c>
    </row>
    <row r="17" spans="1:11" x14ac:dyDescent="0.25">
      <c r="A17" t="s">
        <v>109</v>
      </c>
      <c r="B17" t="s">
        <v>132</v>
      </c>
      <c r="C17">
        <v>1</v>
      </c>
      <c r="D17" t="s">
        <v>133</v>
      </c>
      <c r="E17">
        <v>183</v>
      </c>
      <c r="F17">
        <v>0</v>
      </c>
      <c r="G17">
        <v>0</v>
      </c>
      <c r="H17">
        <v>0</v>
      </c>
      <c r="I17">
        <v>133</v>
      </c>
      <c r="J17">
        <v>51</v>
      </c>
      <c r="K17">
        <v>11</v>
      </c>
    </row>
    <row r="18" spans="1:11" x14ac:dyDescent="0.25">
      <c r="A18" t="s">
        <v>109</v>
      </c>
      <c r="B18" t="s">
        <v>132</v>
      </c>
      <c r="C18">
        <v>1</v>
      </c>
      <c r="D18" t="s">
        <v>133</v>
      </c>
      <c r="E18">
        <v>183</v>
      </c>
      <c r="F18">
        <v>0</v>
      </c>
      <c r="G18">
        <v>0</v>
      </c>
      <c r="H18">
        <v>0</v>
      </c>
      <c r="I18">
        <v>133</v>
      </c>
      <c r="J18">
        <v>51</v>
      </c>
      <c r="K18">
        <v>11</v>
      </c>
    </row>
    <row r="19" spans="1:11" x14ac:dyDescent="0.25">
      <c r="A19" t="s">
        <v>109</v>
      </c>
      <c r="B19" t="s">
        <v>132</v>
      </c>
      <c r="C19">
        <v>1</v>
      </c>
      <c r="D19" t="s">
        <v>133</v>
      </c>
      <c r="E19">
        <v>183</v>
      </c>
      <c r="F19">
        <v>0</v>
      </c>
      <c r="G19">
        <v>0</v>
      </c>
      <c r="H19">
        <v>0</v>
      </c>
      <c r="I19">
        <v>133</v>
      </c>
      <c r="J19">
        <v>51</v>
      </c>
      <c r="K19">
        <v>11</v>
      </c>
    </row>
    <row r="20" spans="1:11" x14ac:dyDescent="0.25">
      <c r="A20" t="s">
        <v>109</v>
      </c>
      <c r="B20" t="s">
        <v>132</v>
      </c>
      <c r="C20">
        <v>1</v>
      </c>
      <c r="D20" t="s">
        <v>133</v>
      </c>
      <c r="E20">
        <v>183</v>
      </c>
      <c r="F20">
        <v>0</v>
      </c>
      <c r="G20">
        <v>0</v>
      </c>
      <c r="H20">
        <v>0</v>
      </c>
      <c r="I20">
        <v>133</v>
      </c>
      <c r="J20">
        <v>51</v>
      </c>
      <c r="K20">
        <v>11</v>
      </c>
    </row>
    <row r="21" spans="1:11" x14ac:dyDescent="0.25">
      <c r="A21" t="s">
        <v>109</v>
      </c>
      <c r="B21" t="s">
        <v>132</v>
      </c>
      <c r="C21">
        <v>1</v>
      </c>
      <c r="D21" t="s">
        <v>133</v>
      </c>
      <c r="E21">
        <v>183</v>
      </c>
      <c r="F21">
        <v>0</v>
      </c>
      <c r="G21">
        <v>0</v>
      </c>
      <c r="H21">
        <v>0</v>
      </c>
      <c r="I21">
        <v>133</v>
      </c>
      <c r="J21">
        <v>51</v>
      </c>
      <c r="K21">
        <v>11</v>
      </c>
    </row>
    <row r="22" spans="1:11" x14ac:dyDescent="0.25">
      <c r="A22" t="s">
        <v>109</v>
      </c>
      <c r="B22" t="s">
        <v>132</v>
      </c>
      <c r="C22">
        <v>1</v>
      </c>
      <c r="D22" t="s">
        <v>133</v>
      </c>
      <c r="E22">
        <v>183</v>
      </c>
      <c r="F22">
        <v>0</v>
      </c>
      <c r="G22">
        <v>0</v>
      </c>
      <c r="H22">
        <v>0</v>
      </c>
      <c r="I22">
        <v>133</v>
      </c>
      <c r="J22">
        <v>51</v>
      </c>
      <c r="K22">
        <v>11</v>
      </c>
    </row>
    <row r="23" spans="1:11" x14ac:dyDescent="0.25">
      <c r="A23" t="s">
        <v>109</v>
      </c>
      <c r="B23" t="s">
        <v>132</v>
      </c>
      <c r="C23">
        <v>1</v>
      </c>
      <c r="D23" t="s">
        <v>133</v>
      </c>
      <c r="E23">
        <v>183</v>
      </c>
      <c r="F23">
        <v>0</v>
      </c>
      <c r="G23">
        <v>0</v>
      </c>
      <c r="H23">
        <v>0</v>
      </c>
      <c r="I23">
        <v>133</v>
      </c>
      <c r="J23">
        <v>51</v>
      </c>
      <c r="K23">
        <v>11</v>
      </c>
    </row>
    <row r="24" spans="1:11" x14ac:dyDescent="0.25">
      <c r="A24" t="s">
        <v>109</v>
      </c>
      <c r="B24" t="s">
        <v>132</v>
      </c>
      <c r="C24">
        <v>1</v>
      </c>
      <c r="D24" t="s">
        <v>133</v>
      </c>
      <c r="E24">
        <v>150</v>
      </c>
      <c r="F24">
        <v>0</v>
      </c>
      <c r="G24">
        <v>0</v>
      </c>
      <c r="H24">
        <v>0</v>
      </c>
      <c r="I24">
        <v>106</v>
      </c>
      <c r="J24">
        <v>44</v>
      </c>
      <c r="K24">
        <v>24</v>
      </c>
    </row>
    <row r="25" spans="1:11" x14ac:dyDescent="0.25">
      <c r="A25" t="s">
        <v>109</v>
      </c>
      <c r="B25" t="s">
        <v>132</v>
      </c>
      <c r="C25">
        <v>1</v>
      </c>
      <c r="D25" t="s">
        <v>133</v>
      </c>
      <c r="E25">
        <v>171</v>
      </c>
      <c r="F25">
        <v>0</v>
      </c>
      <c r="G25">
        <v>0</v>
      </c>
      <c r="H25">
        <v>0</v>
      </c>
      <c r="I25">
        <v>116</v>
      </c>
      <c r="J25">
        <v>55</v>
      </c>
      <c r="K25">
        <v>24</v>
      </c>
    </row>
    <row r="26" spans="1:11" x14ac:dyDescent="0.25">
      <c r="A26" t="s">
        <v>109</v>
      </c>
      <c r="B26" t="s">
        <v>132</v>
      </c>
      <c r="C26">
        <v>1</v>
      </c>
      <c r="D26" t="s">
        <v>133</v>
      </c>
      <c r="E26">
        <v>162</v>
      </c>
      <c r="F26">
        <v>0</v>
      </c>
      <c r="G26">
        <v>0</v>
      </c>
      <c r="H26">
        <v>0</v>
      </c>
      <c r="I26">
        <v>115</v>
      </c>
      <c r="J26">
        <v>47</v>
      </c>
      <c r="K26">
        <v>24</v>
      </c>
    </row>
    <row r="27" spans="1:11" x14ac:dyDescent="0.25">
      <c r="A27" t="s">
        <v>109</v>
      </c>
      <c r="B27" t="s">
        <v>132</v>
      </c>
      <c r="C27">
        <v>1</v>
      </c>
      <c r="D27" t="s">
        <v>133</v>
      </c>
      <c r="E27">
        <v>228</v>
      </c>
      <c r="F27">
        <v>0</v>
      </c>
      <c r="G27">
        <v>0</v>
      </c>
      <c r="H27">
        <v>0</v>
      </c>
      <c r="I27">
        <v>169</v>
      </c>
      <c r="J27">
        <v>59</v>
      </c>
      <c r="K27">
        <v>24</v>
      </c>
    </row>
    <row r="28" spans="1:11" x14ac:dyDescent="0.25">
      <c r="A28" t="s">
        <v>109</v>
      </c>
      <c r="B28" t="s">
        <v>132</v>
      </c>
      <c r="C28">
        <v>1</v>
      </c>
      <c r="D28" t="s">
        <v>133</v>
      </c>
      <c r="E28">
        <v>165</v>
      </c>
      <c r="F28">
        <v>0</v>
      </c>
      <c r="G28">
        <v>0</v>
      </c>
      <c r="H28">
        <v>0</v>
      </c>
      <c r="I28">
        <v>117</v>
      </c>
      <c r="J28">
        <v>48</v>
      </c>
      <c r="K28">
        <v>24</v>
      </c>
    </row>
    <row r="29" spans="1:11" x14ac:dyDescent="0.25">
      <c r="A29" t="s">
        <v>109</v>
      </c>
      <c r="B29" t="s">
        <v>132</v>
      </c>
      <c r="C29">
        <v>1</v>
      </c>
      <c r="D29" t="s">
        <v>133</v>
      </c>
      <c r="E29">
        <v>184</v>
      </c>
      <c r="F29">
        <v>0</v>
      </c>
      <c r="G29">
        <v>0</v>
      </c>
      <c r="H29">
        <v>0</v>
      </c>
      <c r="I29">
        <v>138</v>
      </c>
      <c r="J29">
        <v>46</v>
      </c>
      <c r="K29">
        <v>24</v>
      </c>
    </row>
    <row r="30" spans="1:11" x14ac:dyDescent="0.25">
      <c r="A30" t="s">
        <v>109</v>
      </c>
      <c r="B30" t="s">
        <v>132</v>
      </c>
      <c r="C30">
        <v>1</v>
      </c>
      <c r="D30" t="s">
        <v>133</v>
      </c>
      <c r="E30">
        <v>170</v>
      </c>
      <c r="F30">
        <v>0</v>
      </c>
      <c r="G30">
        <v>0</v>
      </c>
      <c r="H30">
        <v>0</v>
      </c>
      <c r="I30">
        <v>131</v>
      </c>
      <c r="J30">
        <v>39</v>
      </c>
      <c r="K30">
        <v>24</v>
      </c>
    </row>
    <row r="31" spans="1:11" x14ac:dyDescent="0.25">
      <c r="A31" t="s">
        <v>109</v>
      </c>
      <c r="B31" t="s">
        <v>132</v>
      </c>
      <c r="C31">
        <v>1</v>
      </c>
      <c r="D31" t="s">
        <v>133</v>
      </c>
      <c r="E31">
        <v>183</v>
      </c>
      <c r="F31">
        <v>0</v>
      </c>
      <c r="G31">
        <v>0</v>
      </c>
      <c r="H31">
        <v>0</v>
      </c>
      <c r="I31">
        <v>133</v>
      </c>
      <c r="J31">
        <v>51</v>
      </c>
      <c r="K31">
        <v>25</v>
      </c>
    </row>
    <row r="32" spans="1:11" x14ac:dyDescent="0.25">
      <c r="A32" t="s">
        <v>109</v>
      </c>
      <c r="B32" t="s">
        <v>132</v>
      </c>
      <c r="C32">
        <v>1</v>
      </c>
      <c r="D32" t="s">
        <v>133</v>
      </c>
      <c r="E32">
        <v>183</v>
      </c>
      <c r="F32">
        <v>0</v>
      </c>
      <c r="G32">
        <v>0</v>
      </c>
      <c r="H32">
        <v>0</v>
      </c>
      <c r="I32">
        <v>133</v>
      </c>
      <c r="J32">
        <v>51</v>
      </c>
      <c r="K32">
        <v>25</v>
      </c>
    </row>
    <row r="33" spans="1:11" x14ac:dyDescent="0.25">
      <c r="A33" t="s">
        <v>109</v>
      </c>
      <c r="B33" t="s">
        <v>132</v>
      </c>
      <c r="C33">
        <v>1</v>
      </c>
      <c r="D33" t="s">
        <v>133</v>
      </c>
      <c r="E33">
        <v>183</v>
      </c>
      <c r="F33">
        <v>0</v>
      </c>
      <c r="G33">
        <v>0</v>
      </c>
      <c r="H33">
        <v>0</v>
      </c>
      <c r="I33">
        <v>133</v>
      </c>
      <c r="J33">
        <v>51</v>
      </c>
      <c r="K33">
        <v>25</v>
      </c>
    </row>
    <row r="34" spans="1:11" x14ac:dyDescent="0.25">
      <c r="A34" t="s">
        <v>109</v>
      </c>
      <c r="B34" t="s">
        <v>132</v>
      </c>
      <c r="C34">
        <v>1</v>
      </c>
      <c r="D34" t="s">
        <v>133</v>
      </c>
      <c r="E34">
        <v>183</v>
      </c>
      <c r="F34">
        <v>0</v>
      </c>
      <c r="G34">
        <v>0</v>
      </c>
      <c r="H34">
        <v>0</v>
      </c>
      <c r="I34">
        <v>133</v>
      </c>
      <c r="J34">
        <v>51</v>
      </c>
      <c r="K34">
        <v>25</v>
      </c>
    </row>
    <row r="35" spans="1:11" x14ac:dyDescent="0.25">
      <c r="A35" t="s">
        <v>109</v>
      </c>
      <c r="B35" t="s">
        <v>132</v>
      </c>
      <c r="C35">
        <v>1</v>
      </c>
      <c r="D35" t="s">
        <v>133</v>
      </c>
      <c r="E35">
        <v>183</v>
      </c>
      <c r="F35">
        <v>0</v>
      </c>
      <c r="G35">
        <v>0</v>
      </c>
      <c r="H35">
        <v>0</v>
      </c>
      <c r="I35">
        <v>133</v>
      </c>
      <c r="J35">
        <v>51</v>
      </c>
      <c r="K35">
        <v>25</v>
      </c>
    </row>
    <row r="36" spans="1:11" x14ac:dyDescent="0.25">
      <c r="A36" t="s">
        <v>109</v>
      </c>
      <c r="B36" t="s">
        <v>132</v>
      </c>
      <c r="C36">
        <v>1</v>
      </c>
      <c r="D36" t="s">
        <v>133</v>
      </c>
      <c r="E36">
        <v>183</v>
      </c>
      <c r="F36">
        <v>0</v>
      </c>
      <c r="G36">
        <v>0</v>
      </c>
      <c r="H36">
        <v>0</v>
      </c>
      <c r="I36">
        <v>133</v>
      </c>
      <c r="J36">
        <v>51</v>
      </c>
      <c r="K36">
        <v>25</v>
      </c>
    </row>
    <row r="37" spans="1:11" x14ac:dyDescent="0.25">
      <c r="A37" t="s">
        <v>109</v>
      </c>
      <c r="B37" t="s">
        <v>132</v>
      </c>
      <c r="C37">
        <v>1</v>
      </c>
      <c r="D37" t="s">
        <v>133</v>
      </c>
      <c r="E37">
        <v>183</v>
      </c>
      <c r="F37">
        <v>0</v>
      </c>
      <c r="G37">
        <v>0</v>
      </c>
      <c r="H37">
        <v>0</v>
      </c>
      <c r="I37">
        <v>133</v>
      </c>
      <c r="J37">
        <v>51</v>
      </c>
      <c r="K37">
        <v>25</v>
      </c>
    </row>
    <row r="38" spans="1:11" x14ac:dyDescent="0.25">
      <c r="A38" t="s">
        <v>109</v>
      </c>
      <c r="B38" t="s">
        <v>132</v>
      </c>
      <c r="C38">
        <v>1</v>
      </c>
      <c r="D38" t="s">
        <v>133</v>
      </c>
      <c r="E38">
        <v>183</v>
      </c>
      <c r="F38">
        <v>0</v>
      </c>
      <c r="G38">
        <v>0</v>
      </c>
      <c r="H38">
        <v>0</v>
      </c>
      <c r="I38">
        <v>133</v>
      </c>
      <c r="J38">
        <v>51</v>
      </c>
      <c r="K38">
        <v>26</v>
      </c>
    </row>
    <row r="39" spans="1:11" x14ac:dyDescent="0.25">
      <c r="A39" t="s">
        <v>109</v>
      </c>
      <c r="B39" t="s">
        <v>132</v>
      </c>
      <c r="C39">
        <v>1</v>
      </c>
      <c r="D39" t="s">
        <v>133</v>
      </c>
      <c r="E39">
        <v>183</v>
      </c>
      <c r="F39">
        <v>0</v>
      </c>
      <c r="G39">
        <v>0</v>
      </c>
      <c r="H39">
        <v>0</v>
      </c>
      <c r="I39">
        <v>133</v>
      </c>
      <c r="J39">
        <v>51</v>
      </c>
      <c r="K39">
        <v>26</v>
      </c>
    </row>
    <row r="40" spans="1:11" x14ac:dyDescent="0.25">
      <c r="A40" t="s">
        <v>109</v>
      </c>
      <c r="B40" t="s">
        <v>132</v>
      </c>
      <c r="C40">
        <v>1</v>
      </c>
      <c r="D40" t="s">
        <v>133</v>
      </c>
      <c r="E40">
        <v>183</v>
      </c>
      <c r="F40">
        <v>0</v>
      </c>
      <c r="G40">
        <v>0</v>
      </c>
      <c r="H40">
        <v>0</v>
      </c>
      <c r="I40">
        <v>133</v>
      </c>
      <c r="J40">
        <v>51</v>
      </c>
      <c r="K40">
        <v>26</v>
      </c>
    </row>
    <row r="41" spans="1:11" x14ac:dyDescent="0.25">
      <c r="A41" t="s">
        <v>109</v>
      </c>
      <c r="B41" t="s">
        <v>132</v>
      </c>
      <c r="C41">
        <v>1</v>
      </c>
      <c r="D41" t="s">
        <v>133</v>
      </c>
      <c r="E41">
        <v>183</v>
      </c>
      <c r="F41">
        <v>0</v>
      </c>
      <c r="G41">
        <v>0</v>
      </c>
      <c r="H41">
        <v>0</v>
      </c>
      <c r="I41">
        <v>133</v>
      </c>
      <c r="J41">
        <v>51</v>
      </c>
      <c r="K41">
        <v>26</v>
      </c>
    </row>
    <row r="42" spans="1:11" x14ac:dyDescent="0.25">
      <c r="A42" t="s">
        <v>109</v>
      </c>
      <c r="B42" t="s">
        <v>132</v>
      </c>
      <c r="C42">
        <v>1</v>
      </c>
      <c r="D42" t="s">
        <v>133</v>
      </c>
      <c r="E42">
        <v>183</v>
      </c>
      <c r="F42">
        <v>0</v>
      </c>
      <c r="G42">
        <v>0</v>
      </c>
      <c r="H42">
        <v>0</v>
      </c>
      <c r="I42">
        <v>133</v>
      </c>
      <c r="J42">
        <v>51</v>
      </c>
      <c r="K42">
        <v>26</v>
      </c>
    </row>
    <row r="43" spans="1:11" x14ac:dyDescent="0.25">
      <c r="A43" t="s">
        <v>109</v>
      </c>
      <c r="B43" t="s">
        <v>132</v>
      </c>
      <c r="C43">
        <v>1</v>
      </c>
      <c r="D43" t="s">
        <v>133</v>
      </c>
      <c r="E43">
        <v>183</v>
      </c>
      <c r="F43">
        <v>0</v>
      </c>
      <c r="G43">
        <v>0</v>
      </c>
      <c r="H43">
        <v>0</v>
      </c>
      <c r="I43">
        <v>133</v>
      </c>
      <c r="J43">
        <v>51</v>
      </c>
      <c r="K43">
        <v>26</v>
      </c>
    </row>
    <row r="44" spans="1:11" x14ac:dyDescent="0.25">
      <c r="A44" t="s">
        <v>109</v>
      </c>
      <c r="B44" t="s">
        <v>132</v>
      </c>
      <c r="C44">
        <v>1</v>
      </c>
      <c r="D44" t="s">
        <v>133</v>
      </c>
      <c r="E44">
        <v>183</v>
      </c>
      <c r="F44">
        <v>0</v>
      </c>
      <c r="G44">
        <v>0</v>
      </c>
      <c r="H44">
        <v>0</v>
      </c>
      <c r="I44">
        <v>133</v>
      </c>
      <c r="J44">
        <v>51</v>
      </c>
      <c r="K44">
        <v>26</v>
      </c>
    </row>
    <row r="45" spans="1:11" x14ac:dyDescent="0.25">
      <c r="A45" t="s">
        <v>109</v>
      </c>
      <c r="B45" t="s">
        <v>132</v>
      </c>
      <c r="C45">
        <v>2</v>
      </c>
      <c r="D45" t="s">
        <v>134</v>
      </c>
      <c r="E45">
        <v>13</v>
      </c>
      <c r="F45">
        <v>0</v>
      </c>
      <c r="G45">
        <v>0</v>
      </c>
      <c r="H45">
        <v>0</v>
      </c>
      <c r="I45">
        <v>11</v>
      </c>
      <c r="J45">
        <v>2</v>
      </c>
      <c r="K45">
        <v>9</v>
      </c>
    </row>
    <row r="46" spans="1:11" x14ac:dyDescent="0.25">
      <c r="A46" t="s">
        <v>109</v>
      </c>
      <c r="B46" t="s">
        <v>132</v>
      </c>
      <c r="C46">
        <v>2</v>
      </c>
      <c r="D46" t="s">
        <v>134</v>
      </c>
      <c r="E46">
        <v>5</v>
      </c>
      <c r="F46">
        <v>0</v>
      </c>
      <c r="G46">
        <v>0</v>
      </c>
      <c r="H46">
        <v>0</v>
      </c>
      <c r="I46">
        <v>2</v>
      </c>
      <c r="J46">
        <v>3</v>
      </c>
      <c r="K46">
        <v>9</v>
      </c>
    </row>
    <row r="47" spans="1:11" x14ac:dyDescent="0.25">
      <c r="A47" t="s">
        <v>109</v>
      </c>
      <c r="B47" t="s">
        <v>132</v>
      </c>
      <c r="C47">
        <v>2</v>
      </c>
      <c r="D47" t="s">
        <v>134</v>
      </c>
      <c r="E47">
        <v>7</v>
      </c>
      <c r="F47">
        <v>0</v>
      </c>
      <c r="G47">
        <v>0</v>
      </c>
      <c r="H47">
        <v>0</v>
      </c>
      <c r="I47">
        <v>5</v>
      </c>
      <c r="J47">
        <v>2</v>
      </c>
      <c r="K47">
        <v>9</v>
      </c>
    </row>
    <row r="48" spans="1:11" x14ac:dyDescent="0.25">
      <c r="A48" t="s">
        <v>109</v>
      </c>
      <c r="B48" t="s">
        <v>132</v>
      </c>
      <c r="C48">
        <v>2</v>
      </c>
      <c r="D48" t="s">
        <v>134</v>
      </c>
      <c r="E48">
        <v>13</v>
      </c>
      <c r="F48">
        <v>0</v>
      </c>
      <c r="G48">
        <v>0</v>
      </c>
      <c r="H48">
        <v>0</v>
      </c>
      <c r="I48">
        <v>13</v>
      </c>
      <c r="J48">
        <v>0</v>
      </c>
      <c r="K48">
        <v>9</v>
      </c>
    </row>
    <row r="49" spans="1:11" x14ac:dyDescent="0.25">
      <c r="A49" t="s">
        <v>109</v>
      </c>
      <c r="B49" t="s">
        <v>132</v>
      </c>
      <c r="C49">
        <v>2</v>
      </c>
      <c r="D49" t="s">
        <v>134</v>
      </c>
      <c r="E49">
        <v>7</v>
      </c>
      <c r="F49">
        <v>0</v>
      </c>
      <c r="G49">
        <v>0</v>
      </c>
      <c r="H49">
        <v>0</v>
      </c>
      <c r="I49">
        <v>6</v>
      </c>
      <c r="J49">
        <v>1</v>
      </c>
      <c r="K49">
        <v>9</v>
      </c>
    </row>
    <row r="50" spans="1:11" x14ac:dyDescent="0.25">
      <c r="A50" t="s">
        <v>109</v>
      </c>
      <c r="B50" t="s">
        <v>132</v>
      </c>
      <c r="C50">
        <v>2</v>
      </c>
      <c r="D50" t="s">
        <v>134</v>
      </c>
      <c r="E50">
        <v>3</v>
      </c>
      <c r="F50">
        <v>0</v>
      </c>
      <c r="G50">
        <v>0</v>
      </c>
      <c r="H50">
        <v>0</v>
      </c>
      <c r="I50">
        <v>3</v>
      </c>
      <c r="J50">
        <v>0</v>
      </c>
      <c r="K50">
        <v>9</v>
      </c>
    </row>
    <row r="51" spans="1:11" x14ac:dyDescent="0.25">
      <c r="A51" t="s">
        <v>109</v>
      </c>
      <c r="B51" t="s">
        <v>132</v>
      </c>
      <c r="C51">
        <v>2</v>
      </c>
      <c r="D51" t="s">
        <v>134</v>
      </c>
      <c r="E51">
        <v>9</v>
      </c>
      <c r="F51">
        <v>0</v>
      </c>
      <c r="G51">
        <v>0</v>
      </c>
      <c r="H51">
        <v>0</v>
      </c>
      <c r="I51">
        <v>5</v>
      </c>
      <c r="J51">
        <v>4</v>
      </c>
      <c r="K51">
        <v>9</v>
      </c>
    </row>
    <row r="52" spans="1:11" x14ac:dyDescent="0.25">
      <c r="A52" t="s">
        <v>109</v>
      </c>
      <c r="B52" t="s">
        <v>132</v>
      </c>
      <c r="C52">
        <v>2</v>
      </c>
      <c r="D52" t="s">
        <v>134</v>
      </c>
      <c r="E52">
        <v>11</v>
      </c>
      <c r="F52">
        <v>0</v>
      </c>
      <c r="G52">
        <v>0</v>
      </c>
      <c r="H52">
        <v>0</v>
      </c>
      <c r="I52">
        <v>8</v>
      </c>
      <c r="J52">
        <v>3</v>
      </c>
      <c r="K52">
        <v>10</v>
      </c>
    </row>
    <row r="53" spans="1:11" x14ac:dyDescent="0.25">
      <c r="A53" t="s">
        <v>109</v>
      </c>
      <c r="B53" t="s">
        <v>132</v>
      </c>
      <c r="C53">
        <v>2</v>
      </c>
      <c r="D53" t="s">
        <v>134</v>
      </c>
      <c r="E53">
        <v>11</v>
      </c>
      <c r="F53">
        <v>0</v>
      </c>
      <c r="G53">
        <v>0</v>
      </c>
      <c r="H53">
        <v>0</v>
      </c>
      <c r="I53">
        <v>8</v>
      </c>
      <c r="J53">
        <v>3</v>
      </c>
      <c r="K53">
        <v>10</v>
      </c>
    </row>
    <row r="54" spans="1:11" x14ac:dyDescent="0.25">
      <c r="A54" t="s">
        <v>109</v>
      </c>
      <c r="B54" t="s">
        <v>132</v>
      </c>
      <c r="C54">
        <v>2</v>
      </c>
      <c r="D54" t="s">
        <v>134</v>
      </c>
      <c r="E54">
        <v>11</v>
      </c>
      <c r="F54">
        <v>0</v>
      </c>
      <c r="G54">
        <v>0</v>
      </c>
      <c r="H54">
        <v>0</v>
      </c>
      <c r="I54">
        <v>8</v>
      </c>
      <c r="J54">
        <v>3</v>
      </c>
      <c r="K54">
        <v>10</v>
      </c>
    </row>
    <row r="55" spans="1:11" x14ac:dyDescent="0.25">
      <c r="A55" t="s">
        <v>109</v>
      </c>
      <c r="B55" t="s">
        <v>132</v>
      </c>
      <c r="C55">
        <v>2</v>
      </c>
      <c r="D55" t="s">
        <v>134</v>
      </c>
      <c r="E55">
        <v>11</v>
      </c>
      <c r="F55">
        <v>0</v>
      </c>
      <c r="G55">
        <v>0</v>
      </c>
      <c r="H55">
        <v>0</v>
      </c>
      <c r="I55">
        <v>8</v>
      </c>
      <c r="J55">
        <v>3</v>
      </c>
      <c r="K55">
        <v>10</v>
      </c>
    </row>
    <row r="56" spans="1:11" x14ac:dyDescent="0.25">
      <c r="A56" t="s">
        <v>109</v>
      </c>
      <c r="B56" t="s">
        <v>132</v>
      </c>
      <c r="C56">
        <v>2</v>
      </c>
      <c r="D56" t="s">
        <v>134</v>
      </c>
      <c r="E56">
        <v>11</v>
      </c>
      <c r="F56">
        <v>0</v>
      </c>
      <c r="G56">
        <v>0</v>
      </c>
      <c r="H56">
        <v>0</v>
      </c>
      <c r="I56">
        <v>8</v>
      </c>
      <c r="J56">
        <v>3</v>
      </c>
      <c r="K56">
        <v>10</v>
      </c>
    </row>
    <row r="57" spans="1:11" x14ac:dyDescent="0.25">
      <c r="A57" t="s">
        <v>109</v>
      </c>
      <c r="B57" t="s">
        <v>132</v>
      </c>
      <c r="C57">
        <v>2</v>
      </c>
      <c r="D57" t="s">
        <v>134</v>
      </c>
      <c r="E57">
        <v>11</v>
      </c>
      <c r="F57">
        <v>0</v>
      </c>
      <c r="G57">
        <v>0</v>
      </c>
      <c r="H57">
        <v>0</v>
      </c>
      <c r="I57">
        <v>8</v>
      </c>
      <c r="J57">
        <v>3</v>
      </c>
      <c r="K57">
        <v>10</v>
      </c>
    </row>
    <row r="58" spans="1:11" x14ac:dyDescent="0.25">
      <c r="A58" t="s">
        <v>109</v>
      </c>
      <c r="B58" t="s">
        <v>132</v>
      </c>
      <c r="C58">
        <v>2</v>
      </c>
      <c r="D58" t="s">
        <v>134</v>
      </c>
      <c r="E58">
        <v>11</v>
      </c>
      <c r="F58">
        <v>0</v>
      </c>
      <c r="G58">
        <v>0</v>
      </c>
      <c r="H58">
        <v>0</v>
      </c>
      <c r="I58">
        <v>8</v>
      </c>
      <c r="J58">
        <v>3</v>
      </c>
      <c r="K58">
        <v>10</v>
      </c>
    </row>
    <row r="59" spans="1:11" x14ac:dyDescent="0.25">
      <c r="A59" t="s">
        <v>109</v>
      </c>
      <c r="B59" t="s">
        <v>132</v>
      </c>
      <c r="C59">
        <v>2</v>
      </c>
      <c r="D59" t="s">
        <v>134</v>
      </c>
      <c r="E59">
        <v>11</v>
      </c>
      <c r="F59">
        <v>0</v>
      </c>
      <c r="G59">
        <v>0</v>
      </c>
      <c r="H59">
        <v>0</v>
      </c>
      <c r="I59">
        <v>8</v>
      </c>
      <c r="J59">
        <v>3</v>
      </c>
      <c r="K59">
        <v>11</v>
      </c>
    </row>
    <row r="60" spans="1:11" x14ac:dyDescent="0.25">
      <c r="A60" t="s">
        <v>109</v>
      </c>
      <c r="B60" t="s">
        <v>132</v>
      </c>
      <c r="C60">
        <v>2</v>
      </c>
      <c r="D60" t="s">
        <v>134</v>
      </c>
      <c r="E60">
        <v>11</v>
      </c>
      <c r="F60">
        <v>0</v>
      </c>
      <c r="G60">
        <v>0</v>
      </c>
      <c r="H60">
        <v>0</v>
      </c>
      <c r="I60">
        <v>8</v>
      </c>
      <c r="J60">
        <v>3</v>
      </c>
      <c r="K60">
        <v>11</v>
      </c>
    </row>
    <row r="61" spans="1:11" x14ac:dyDescent="0.25">
      <c r="A61" t="s">
        <v>109</v>
      </c>
      <c r="B61" t="s">
        <v>132</v>
      </c>
      <c r="C61">
        <v>2</v>
      </c>
      <c r="D61" t="s">
        <v>134</v>
      </c>
      <c r="E61">
        <v>11</v>
      </c>
      <c r="F61">
        <v>0</v>
      </c>
      <c r="G61">
        <v>0</v>
      </c>
      <c r="H61">
        <v>0</v>
      </c>
      <c r="I61">
        <v>8</v>
      </c>
      <c r="J61">
        <v>3</v>
      </c>
      <c r="K61">
        <v>11</v>
      </c>
    </row>
    <row r="62" spans="1:11" x14ac:dyDescent="0.25">
      <c r="A62" t="s">
        <v>109</v>
      </c>
      <c r="B62" t="s">
        <v>132</v>
      </c>
      <c r="C62">
        <v>2</v>
      </c>
      <c r="D62" t="s">
        <v>134</v>
      </c>
      <c r="E62">
        <v>11</v>
      </c>
      <c r="F62">
        <v>0</v>
      </c>
      <c r="G62">
        <v>0</v>
      </c>
      <c r="H62">
        <v>0</v>
      </c>
      <c r="I62">
        <v>8</v>
      </c>
      <c r="J62">
        <v>3</v>
      </c>
      <c r="K62">
        <v>11</v>
      </c>
    </row>
    <row r="63" spans="1:11" x14ac:dyDescent="0.25">
      <c r="A63" t="s">
        <v>109</v>
      </c>
      <c r="B63" t="s">
        <v>132</v>
      </c>
      <c r="C63">
        <v>2</v>
      </c>
      <c r="D63" t="s">
        <v>134</v>
      </c>
      <c r="E63">
        <v>11</v>
      </c>
      <c r="F63">
        <v>0</v>
      </c>
      <c r="G63">
        <v>0</v>
      </c>
      <c r="H63">
        <v>0</v>
      </c>
      <c r="I63">
        <v>8</v>
      </c>
      <c r="J63">
        <v>3</v>
      </c>
      <c r="K63">
        <v>11</v>
      </c>
    </row>
    <row r="64" spans="1:11" x14ac:dyDescent="0.25">
      <c r="A64" t="s">
        <v>109</v>
      </c>
      <c r="B64" t="s">
        <v>132</v>
      </c>
      <c r="C64">
        <v>2</v>
      </c>
      <c r="D64" t="s">
        <v>134</v>
      </c>
      <c r="E64">
        <v>11</v>
      </c>
      <c r="F64">
        <v>0</v>
      </c>
      <c r="G64">
        <v>0</v>
      </c>
      <c r="H64">
        <v>0</v>
      </c>
      <c r="I64">
        <v>8</v>
      </c>
      <c r="J64">
        <v>3</v>
      </c>
      <c r="K64">
        <v>11</v>
      </c>
    </row>
    <row r="65" spans="1:11" x14ac:dyDescent="0.25">
      <c r="A65" t="s">
        <v>109</v>
      </c>
      <c r="B65" t="s">
        <v>132</v>
      </c>
      <c r="C65">
        <v>2</v>
      </c>
      <c r="D65" t="s">
        <v>134</v>
      </c>
      <c r="E65">
        <v>11</v>
      </c>
      <c r="F65">
        <v>0</v>
      </c>
      <c r="G65">
        <v>0</v>
      </c>
      <c r="H65">
        <v>0</v>
      </c>
      <c r="I65">
        <v>8</v>
      </c>
      <c r="J65">
        <v>3</v>
      </c>
      <c r="K65">
        <v>11</v>
      </c>
    </row>
    <row r="66" spans="1:11" x14ac:dyDescent="0.25">
      <c r="A66" t="s">
        <v>109</v>
      </c>
      <c r="B66" t="s">
        <v>132</v>
      </c>
      <c r="C66">
        <v>2</v>
      </c>
      <c r="D66" t="s">
        <v>134</v>
      </c>
      <c r="E66">
        <v>9</v>
      </c>
      <c r="F66">
        <v>0</v>
      </c>
      <c r="G66">
        <v>0</v>
      </c>
      <c r="H66">
        <v>0</v>
      </c>
      <c r="I66">
        <v>6</v>
      </c>
      <c r="J66">
        <v>3</v>
      </c>
      <c r="K66">
        <v>24</v>
      </c>
    </row>
    <row r="67" spans="1:11" x14ac:dyDescent="0.25">
      <c r="A67" t="s">
        <v>109</v>
      </c>
      <c r="B67" t="s">
        <v>132</v>
      </c>
      <c r="C67">
        <v>2</v>
      </c>
      <c r="D67" t="s">
        <v>134</v>
      </c>
      <c r="E67">
        <v>14</v>
      </c>
      <c r="F67">
        <v>0</v>
      </c>
      <c r="G67">
        <v>0</v>
      </c>
      <c r="H67">
        <v>0</v>
      </c>
      <c r="I67">
        <v>9</v>
      </c>
      <c r="J67">
        <v>5</v>
      </c>
      <c r="K67">
        <v>24</v>
      </c>
    </row>
    <row r="68" spans="1:11" x14ac:dyDescent="0.25">
      <c r="A68" t="s">
        <v>109</v>
      </c>
      <c r="B68" t="s">
        <v>132</v>
      </c>
      <c r="C68">
        <v>2</v>
      </c>
      <c r="D68" t="s">
        <v>134</v>
      </c>
      <c r="E68">
        <v>8</v>
      </c>
      <c r="F68">
        <v>0</v>
      </c>
      <c r="G68">
        <v>0</v>
      </c>
      <c r="H68">
        <v>0</v>
      </c>
      <c r="I68">
        <v>5</v>
      </c>
      <c r="J68">
        <v>3</v>
      </c>
      <c r="K68">
        <v>24</v>
      </c>
    </row>
    <row r="69" spans="1:11" x14ac:dyDescent="0.25">
      <c r="A69" t="s">
        <v>109</v>
      </c>
      <c r="B69" t="s">
        <v>132</v>
      </c>
      <c r="C69">
        <v>2</v>
      </c>
      <c r="D69" t="s">
        <v>134</v>
      </c>
      <c r="E69">
        <v>19</v>
      </c>
      <c r="F69">
        <v>0</v>
      </c>
      <c r="G69">
        <v>0</v>
      </c>
      <c r="H69">
        <v>0</v>
      </c>
      <c r="I69">
        <v>15</v>
      </c>
      <c r="J69">
        <v>4</v>
      </c>
      <c r="K69">
        <v>24</v>
      </c>
    </row>
    <row r="70" spans="1:11" x14ac:dyDescent="0.25">
      <c r="A70" t="s">
        <v>109</v>
      </c>
      <c r="B70" t="s">
        <v>132</v>
      </c>
      <c r="C70">
        <v>2</v>
      </c>
      <c r="D70" t="s">
        <v>134</v>
      </c>
      <c r="E70">
        <v>9</v>
      </c>
      <c r="F70">
        <v>0</v>
      </c>
      <c r="G70">
        <v>0</v>
      </c>
      <c r="H70">
        <v>0</v>
      </c>
      <c r="I70">
        <v>4</v>
      </c>
      <c r="J70">
        <v>5</v>
      </c>
      <c r="K70">
        <v>24</v>
      </c>
    </row>
    <row r="71" spans="1:11" x14ac:dyDescent="0.25">
      <c r="A71" t="s">
        <v>109</v>
      </c>
      <c r="B71" t="s">
        <v>132</v>
      </c>
      <c r="C71">
        <v>2</v>
      </c>
      <c r="D71" t="s">
        <v>134</v>
      </c>
      <c r="E71">
        <v>29</v>
      </c>
      <c r="F71">
        <v>0</v>
      </c>
      <c r="G71">
        <v>0</v>
      </c>
      <c r="H71">
        <v>0</v>
      </c>
      <c r="I71">
        <v>22</v>
      </c>
      <c r="J71">
        <v>7</v>
      </c>
      <c r="K71">
        <v>24</v>
      </c>
    </row>
    <row r="72" spans="1:11" x14ac:dyDescent="0.25">
      <c r="A72" t="s">
        <v>109</v>
      </c>
      <c r="B72" t="s">
        <v>132</v>
      </c>
      <c r="C72">
        <v>2</v>
      </c>
      <c r="D72" t="s">
        <v>134</v>
      </c>
      <c r="E72">
        <v>12</v>
      </c>
      <c r="F72">
        <v>0</v>
      </c>
      <c r="G72">
        <v>0</v>
      </c>
      <c r="H72">
        <v>0</v>
      </c>
      <c r="I72">
        <v>9</v>
      </c>
      <c r="J72">
        <v>3</v>
      </c>
      <c r="K72">
        <v>24</v>
      </c>
    </row>
    <row r="73" spans="1:11" x14ac:dyDescent="0.25">
      <c r="A73" t="s">
        <v>109</v>
      </c>
      <c r="B73" t="s">
        <v>132</v>
      </c>
      <c r="C73">
        <v>2</v>
      </c>
      <c r="D73" t="s">
        <v>134</v>
      </c>
      <c r="E73">
        <v>11</v>
      </c>
      <c r="F73">
        <v>0</v>
      </c>
      <c r="G73">
        <v>0</v>
      </c>
      <c r="H73">
        <v>0</v>
      </c>
      <c r="I73">
        <v>8</v>
      </c>
      <c r="J73">
        <v>3</v>
      </c>
      <c r="K73">
        <v>25</v>
      </c>
    </row>
    <row r="74" spans="1:11" x14ac:dyDescent="0.25">
      <c r="A74" t="s">
        <v>109</v>
      </c>
      <c r="B74" t="s">
        <v>132</v>
      </c>
      <c r="C74">
        <v>2</v>
      </c>
      <c r="D74" t="s">
        <v>134</v>
      </c>
      <c r="E74">
        <v>11</v>
      </c>
      <c r="F74">
        <v>0</v>
      </c>
      <c r="G74">
        <v>0</v>
      </c>
      <c r="H74">
        <v>0</v>
      </c>
      <c r="I74">
        <v>8</v>
      </c>
      <c r="J74">
        <v>3</v>
      </c>
      <c r="K74">
        <v>25</v>
      </c>
    </row>
    <row r="75" spans="1:11" x14ac:dyDescent="0.25">
      <c r="A75" t="s">
        <v>109</v>
      </c>
      <c r="B75" t="s">
        <v>132</v>
      </c>
      <c r="C75">
        <v>2</v>
      </c>
      <c r="D75" t="s">
        <v>134</v>
      </c>
      <c r="E75">
        <v>11</v>
      </c>
      <c r="F75">
        <v>0</v>
      </c>
      <c r="G75">
        <v>0</v>
      </c>
      <c r="H75">
        <v>0</v>
      </c>
      <c r="I75">
        <v>8</v>
      </c>
      <c r="J75">
        <v>3</v>
      </c>
      <c r="K75">
        <v>25</v>
      </c>
    </row>
    <row r="76" spans="1:11" x14ac:dyDescent="0.25">
      <c r="A76" t="s">
        <v>109</v>
      </c>
      <c r="B76" t="s">
        <v>132</v>
      </c>
      <c r="C76">
        <v>2</v>
      </c>
      <c r="D76" t="s">
        <v>134</v>
      </c>
      <c r="E76">
        <v>11</v>
      </c>
      <c r="F76">
        <v>0</v>
      </c>
      <c r="G76">
        <v>0</v>
      </c>
      <c r="H76">
        <v>0</v>
      </c>
      <c r="I76">
        <v>8</v>
      </c>
      <c r="J76">
        <v>3</v>
      </c>
      <c r="K76">
        <v>25</v>
      </c>
    </row>
    <row r="77" spans="1:11" x14ac:dyDescent="0.25">
      <c r="A77" t="s">
        <v>109</v>
      </c>
      <c r="B77" t="s">
        <v>132</v>
      </c>
      <c r="C77">
        <v>2</v>
      </c>
      <c r="D77" t="s">
        <v>134</v>
      </c>
      <c r="E77">
        <v>11</v>
      </c>
      <c r="F77">
        <v>0</v>
      </c>
      <c r="G77">
        <v>0</v>
      </c>
      <c r="H77">
        <v>0</v>
      </c>
      <c r="I77">
        <v>8</v>
      </c>
      <c r="J77">
        <v>3</v>
      </c>
      <c r="K77">
        <v>25</v>
      </c>
    </row>
    <row r="78" spans="1:11" x14ac:dyDescent="0.25">
      <c r="A78" t="s">
        <v>109</v>
      </c>
      <c r="B78" t="s">
        <v>132</v>
      </c>
      <c r="C78">
        <v>2</v>
      </c>
      <c r="D78" t="s">
        <v>134</v>
      </c>
      <c r="E78">
        <v>11</v>
      </c>
      <c r="F78">
        <v>0</v>
      </c>
      <c r="G78">
        <v>0</v>
      </c>
      <c r="H78">
        <v>0</v>
      </c>
      <c r="I78">
        <v>8</v>
      </c>
      <c r="J78">
        <v>3</v>
      </c>
      <c r="K78">
        <v>25</v>
      </c>
    </row>
    <row r="79" spans="1:11" x14ac:dyDescent="0.25">
      <c r="A79" t="s">
        <v>109</v>
      </c>
      <c r="B79" t="s">
        <v>132</v>
      </c>
      <c r="C79">
        <v>2</v>
      </c>
      <c r="D79" t="s">
        <v>134</v>
      </c>
      <c r="E79">
        <v>11</v>
      </c>
      <c r="F79">
        <v>0</v>
      </c>
      <c r="G79">
        <v>0</v>
      </c>
      <c r="H79">
        <v>0</v>
      </c>
      <c r="I79">
        <v>8</v>
      </c>
      <c r="J79">
        <v>3</v>
      </c>
      <c r="K79">
        <v>25</v>
      </c>
    </row>
    <row r="80" spans="1:11" x14ac:dyDescent="0.25">
      <c r="A80" t="s">
        <v>109</v>
      </c>
      <c r="B80" t="s">
        <v>132</v>
      </c>
      <c r="C80">
        <v>2</v>
      </c>
      <c r="D80" t="s">
        <v>134</v>
      </c>
      <c r="E80">
        <v>11</v>
      </c>
      <c r="F80">
        <v>0</v>
      </c>
      <c r="G80">
        <v>0</v>
      </c>
      <c r="H80">
        <v>0</v>
      </c>
      <c r="I80">
        <v>8</v>
      </c>
      <c r="J80">
        <v>3</v>
      </c>
      <c r="K80">
        <v>26</v>
      </c>
    </row>
    <row r="81" spans="1:11" x14ac:dyDescent="0.25">
      <c r="A81" t="s">
        <v>109</v>
      </c>
      <c r="B81" t="s">
        <v>132</v>
      </c>
      <c r="C81">
        <v>2</v>
      </c>
      <c r="D81" t="s">
        <v>134</v>
      </c>
      <c r="E81">
        <v>11</v>
      </c>
      <c r="F81">
        <v>0</v>
      </c>
      <c r="G81">
        <v>0</v>
      </c>
      <c r="H81">
        <v>0</v>
      </c>
      <c r="I81">
        <v>8</v>
      </c>
      <c r="J81">
        <v>3</v>
      </c>
      <c r="K81">
        <v>26</v>
      </c>
    </row>
    <row r="82" spans="1:11" x14ac:dyDescent="0.25">
      <c r="A82" t="s">
        <v>109</v>
      </c>
      <c r="B82" t="s">
        <v>132</v>
      </c>
      <c r="C82">
        <v>2</v>
      </c>
      <c r="D82" t="s">
        <v>134</v>
      </c>
      <c r="E82">
        <v>11</v>
      </c>
      <c r="F82">
        <v>0</v>
      </c>
      <c r="G82">
        <v>0</v>
      </c>
      <c r="H82">
        <v>0</v>
      </c>
      <c r="I82">
        <v>8</v>
      </c>
      <c r="J82">
        <v>3</v>
      </c>
      <c r="K82">
        <v>26</v>
      </c>
    </row>
    <row r="83" spans="1:11" x14ac:dyDescent="0.25">
      <c r="A83" t="s">
        <v>109</v>
      </c>
      <c r="B83" t="s">
        <v>132</v>
      </c>
      <c r="C83">
        <v>2</v>
      </c>
      <c r="D83" t="s">
        <v>134</v>
      </c>
      <c r="E83">
        <v>11</v>
      </c>
      <c r="F83">
        <v>0</v>
      </c>
      <c r="G83">
        <v>0</v>
      </c>
      <c r="H83">
        <v>0</v>
      </c>
      <c r="I83">
        <v>8</v>
      </c>
      <c r="J83">
        <v>3</v>
      </c>
      <c r="K83">
        <v>26</v>
      </c>
    </row>
    <row r="84" spans="1:11" x14ac:dyDescent="0.25">
      <c r="A84" t="s">
        <v>109</v>
      </c>
      <c r="B84" t="s">
        <v>132</v>
      </c>
      <c r="C84">
        <v>2</v>
      </c>
      <c r="D84" t="s">
        <v>134</v>
      </c>
      <c r="E84">
        <v>11</v>
      </c>
      <c r="F84">
        <v>0</v>
      </c>
      <c r="G84">
        <v>0</v>
      </c>
      <c r="H84">
        <v>0</v>
      </c>
      <c r="I84">
        <v>8</v>
      </c>
      <c r="J84">
        <v>3</v>
      </c>
      <c r="K84">
        <v>26</v>
      </c>
    </row>
    <row r="85" spans="1:11" x14ac:dyDescent="0.25">
      <c r="A85" t="s">
        <v>109</v>
      </c>
      <c r="B85" t="s">
        <v>132</v>
      </c>
      <c r="C85">
        <v>2</v>
      </c>
      <c r="D85" t="s">
        <v>134</v>
      </c>
      <c r="E85">
        <v>11</v>
      </c>
      <c r="F85">
        <v>0</v>
      </c>
      <c r="G85">
        <v>0</v>
      </c>
      <c r="H85">
        <v>0</v>
      </c>
      <c r="I85">
        <v>8</v>
      </c>
      <c r="J85">
        <v>3</v>
      </c>
      <c r="K85">
        <v>26</v>
      </c>
    </row>
    <row r="86" spans="1:11" x14ac:dyDescent="0.25">
      <c r="A86" t="s">
        <v>109</v>
      </c>
      <c r="B86" t="s">
        <v>132</v>
      </c>
      <c r="C86">
        <v>2</v>
      </c>
      <c r="D86" t="s">
        <v>134</v>
      </c>
      <c r="E86">
        <v>11</v>
      </c>
      <c r="F86">
        <v>0</v>
      </c>
      <c r="G86">
        <v>0</v>
      </c>
      <c r="H86">
        <v>0</v>
      </c>
      <c r="I86">
        <v>8</v>
      </c>
      <c r="J86">
        <v>3</v>
      </c>
      <c r="K86">
        <v>26</v>
      </c>
    </row>
    <row r="87" spans="1:11" x14ac:dyDescent="0.25">
      <c r="A87" t="s">
        <v>109</v>
      </c>
      <c r="B87" t="s">
        <v>132</v>
      </c>
      <c r="C87">
        <v>7</v>
      </c>
      <c r="D87" t="s">
        <v>135</v>
      </c>
      <c r="E87">
        <v>3</v>
      </c>
      <c r="F87">
        <v>0</v>
      </c>
      <c r="G87">
        <v>0</v>
      </c>
      <c r="H87">
        <v>0</v>
      </c>
      <c r="I87">
        <v>2</v>
      </c>
      <c r="J87">
        <v>1</v>
      </c>
      <c r="K87">
        <v>9</v>
      </c>
    </row>
    <row r="88" spans="1:11" x14ac:dyDescent="0.25">
      <c r="A88" t="s">
        <v>109</v>
      </c>
      <c r="B88" t="s">
        <v>132</v>
      </c>
      <c r="C88">
        <v>7</v>
      </c>
      <c r="D88" t="s">
        <v>135</v>
      </c>
      <c r="E88">
        <v>3</v>
      </c>
      <c r="F88">
        <v>0</v>
      </c>
      <c r="G88">
        <v>0</v>
      </c>
      <c r="H88">
        <v>0</v>
      </c>
      <c r="I88">
        <v>2</v>
      </c>
      <c r="J88">
        <v>1</v>
      </c>
      <c r="K88">
        <v>9</v>
      </c>
    </row>
    <row r="89" spans="1:11" x14ac:dyDescent="0.25">
      <c r="A89" t="s">
        <v>109</v>
      </c>
      <c r="B89" t="s">
        <v>132</v>
      </c>
      <c r="C89">
        <v>7</v>
      </c>
      <c r="D89" t="s">
        <v>135</v>
      </c>
      <c r="E89">
        <v>1</v>
      </c>
      <c r="F89">
        <v>0</v>
      </c>
      <c r="G89">
        <v>0</v>
      </c>
      <c r="H89">
        <v>0</v>
      </c>
      <c r="I89">
        <v>0</v>
      </c>
      <c r="J89">
        <v>1</v>
      </c>
      <c r="K89">
        <v>9</v>
      </c>
    </row>
    <row r="90" spans="1:11" x14ac:dyDescent="0.25">
      <c r="A90" t="s">
        <v>109</v>
      </c>
      <c r="B90" t="s">
        <v>132</v>
      </c>
      <c r="C90">
        <v>7</v>
      </c>
      <c r="D90" t="s">
        <v>135</v>
      </c>
      <c r="E90">
        <v>3</v>
      </c>
      <c r="F90">
        <v>0</v>
      </c>
      <c r="G90">
        <v>0</v>
      </c>
      <c r="H90">
        <v>0</v>
      </c>
      <c r="I90">
        <v>3</v>
      </c>
      <c r="J90">
        <v>0</v>
      </c>
      <c r="K90">
        <v>9</v>
      </c>
    </row>
    <row r="91" spans="1:11" x14ac:dyDescent="0.25">
      <c r="A91" t="s">
        <v>109</v>
      </c>
      <c r="B91" t="s">
        <v>132</v>
      </c>
      <c r="C91">
        <v>7</v>
      </c>
      <c r="D91" t="s">
        <v>135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9</v>
      </c>
    </row>
    <row r="92" spans="1:11" x14ac:dyDescent="0.25">
      <c r="A92" t="s">
        <v>109</v>
      </c>
      <c r="B92" t="s">
        <v>132</v>
      </c>
      <c r="C92">
        <v>7</v>
      </c>
      <c r="D92" t="s">
        <v>135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9</v>
      </c>
    </row>
    <row r="93" spans="1:11" x14ac:dyDescent="0.25">
      <c r="A93" t="s">
        <v>109</v>
      </c>
      <c r="B93" t="s">
        <v>132</v>
      </c>
      <c r="C93">
        <v>7</v>
      </c>
      <c r="D93" t="s">
        <v>135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9</v>
      </c>
    </row>
    <row r="94" spans="1:11" x14ac:dyDescent="0.25">
      <c r="A94" t="s">
        <v>109</v>
      </c>
      <c r="B94" t="s">
        <v>132</v>
      </c>
      <c r="C94">
        <v>7</v>
      </c>
      <c r="D94" t="s">
        <v>135</v>
      </c>
      <c r="E94">
        <v>2</v>
      </c>
      <c r="F94">
        <v>0</v>
      </c>
      <c r="G94">
        <v>0</v>
      </c>
      <c r="H94">
        <v>0</v>
      </c>
      <c r="I94">
        <v>1</v>
      </c>
      <c r="J94">
        <v>1</v>
      </c>
      <c r="K94">
        <v>10</v>
      </c>
    </row>
    <row r="95" spans="1:11" x14ac:dyDescent="0.25">
      <c r="A95" t="s">
        <v>109</v>
      </c>
      <c r="B95" t="s">
        <v>132</v>
      </c>
      <c r="C95">
        <v>7</v>
      </c>
      <c r="D95" t="s">
        <v>135</v>
      </c>
      <c r="E95">
        <v>2</v>
      </c>
      <c r="F95">
        <v>0</v>
      </c>
      <c r="G95">
        <v>0</v>
      </c>
      <c r="H95">
        <v>0</v>
      </c>
      <c r="I95">
        <v>1</v>
      </c>
      <c r="J95">
        <v>1</v>
      </c>
      <c r="K95">
        <v>10</v>
      </c>
    </row>
    <row r="96" spans="1:11" x14ac:dyDescent="0.25">
      <c r="A96" t="s">
        <v>109</v>
      </c>
      <c r="B96" t="s">
        <v>132</v>
      </c>
      <c r="C96">
        <v>7</v>
      </c>
      <c r="D96" t="s">
        <v>135</v>
      </c>
      <c r="E96">
        <v>2</v>
      </c>
      <c r="F96">
        <v>0</v>
      </c>
      <c r="G96">
        <v>0</v>
      </c>
      <c r="H96">
        <v>0</v>
      </c>
      <c r="I96">
        <v>1</v>
      </c>
      <c r="J96">
        <v>1</v>
      </c>
      <c r="K96">
        <v>10</v>
      </c>
    </row>
    <row r="97" spans="1:11" x14ac:dyDescent="0.25">
      <c r="A97" t="s">
        <v>109</v>
      </c>
      <c r="B97" t="s">
        <v>132</v>
      </c>
      <c r="C97">
        <v>7</v>
      </c>
      <c r="D97" t="s">
        <v>135</v>
      </c>
      <c r="E97">
        <v>2</v>
      </c>
      <c r="F97">
        <v>0</v>
      </c>
      <c r="G97">
        <v>0</v>
      </c>
      <c r="H97">
        <v>0</v>
      </c>
      <c r="I97">
        <v>1</v>
      </c>
      <c r="J97">
        <v>1</v>
      </c>
      <c r="K97">
        <v>10</v>
      </c>
    </row>
    <row r="98" spans="1:11" x14ac:dyDescent="0.25">
      <c r="A98" t="s">
        <v>109</v>
      </c>
      <c r="B98" t="s">
        <v>132</v>
      </c>
      <c r="C98">
        <v>7</v>
      </c>
      <c r="D98" t="s">
        <v>135</v>
      </c>
      <c r="E98">
        <v>2</v>
      </c>
      <c r="F98">
        <v>0</v>
      </c>
      <c r="G98">
        <v>0</v>
      </c>
      <c r="H98">
        <v>0</v>
      </c>
      <c r="I98">
        <v>1</v>
      </c>
      <c r="J98">
        <v>1</v>
      </c>
      <c r="K98">
        <v>10</v>
      </c>
    </row>
    <row r="99" spans="1:11" x14ac:dyDescent="0.25">
      <c r="A99" t="s">
        <v>109</v>
      </c>
      <c r="B99" t="s">
        <v>132</v>
      </c>
      <c r="C99">
        <v>7</v>
      </c>
      <c r="D99" t="s">
        <v>135</v>
      </c>
      <c r="E99">
        <v>2</v>
      </c>
      <c r="F99">
        <v>0</v>
      </c>
      <c r="G99">
        <v>0</v>
      </c>
      <c r="H99">
        <v>0</v>
      </c>
      <c r="I99">
        <v>1</v>
      </c>
      <c r="J99">
        <v>1</v>
      </c>
      <c r="K99">
        <v>10</v>
      </c>
    </row>
    <row r="100" spans="1:11" x14ac:dyDescent="0.25">
      <c r="A100" t="s">
        <v>109</v>
      </c>
      <c r="B100" t="s">
        <v>132</v>
      </c>
      <c r="C100">
        <v>7</v>
      </c>
      <c r="D100" t="s">
        <v>135</v>
      </c>
      <c r="E100">
        <v>2</v>
      </c>
      <c r="F100">
        <v>0</v>
      </c>
      <c r="G100">
        <v>0</v>
      </c>
      <c r="H100">
        <v>0</v>
      </c>
      <c r="I100">
        <v>1</v>
      </c>
      <c r="J100">
        <v>1</v>
      </c>
      <c r="K100">
        <v>10</v>
      </c>
    </row>
    <row r="101" spans="1:11" x14ac:dyDescent="0.25">
      <c r="A101" t="s">
        <v>109</v>
      </c>
      <c r="B101" t="s">
        <v>132</v>
      </c>
      <c r="C101">
        <v>7</v>
      </c>
      <c r="D101" t="s">
        <v>135</v>
      </c>
      <c r="E101">
        <v>2</v>
      </c>
      <c r="F101">
        <v>0</v>
      </c>
      <c r="G101">
        <v>0</v>
      </c>
      <c r="H101">
        <v>0</v>
      </c>
      <c r="I101">
        <v>1</v>
      </c>
      <c r="J101">
        <v>1</v>
      </c>
      <c r="K101">
        <v>11</v>
      </c>
    </row>
    <row r="102" spans="1:11" x14ac:dyDescent="0.25">
      <c r="A102" t="s">
        <v>109</v>
      </c>
      <c r="B102" t="s">
        <v>132</v>
      </c>
      <c r="C102">
        <v>7</v>
      </c>
      <c r="D102" t="s">
        <v>135</v>
      </c>
      <c r="E102">
        <v>2</v>
      </c>
      <c r="F102">
        <v>0</v>
      </c>
      <c r="G102">
        <v>0</v>
      </c>
      <c r="H102">
        <v>0</v>
      </c>
      <c r="I102">
        <v>1</v>
      </c>
      <c r="J102">
        <v>1</v>
      </c>
      <c r="K102">
        <v>11</v>
      </c>
    </row>
    <row r="103" spans="1:11" x14ac:dyDescent="0.25">
      <c r="A103" t="s">
        <v>109</v>
      </c>
      <c r="B103" t="s">
        <v>132</v>
      </c>
      <c r="C103">
        <v>7</v>
      </c>
      <c r="D103" t="s">
        <v>135</v>
      </c>
      <c r="E103">
        <v>2</v>
      </c>
      <c r="F103">
        <v>0</v>
      </c>
      <c r="G103">
        <v>0</v>
      </c>
      <c r="H103">
        <v>0</v>
      </c>
      <c r="I103">
        <v>1</v>
      </c>
      <c r="J103">
        <v>1</v>
      </c>
      <c r="K103">
        <v>11</v>
      </c>
    </row>
    <row r="104" spans="1:11" x14ac:dyDescent="0.25">
      <c r="A104" t="s">
        <v>109</v>
      </c>
      <c r="B104" t="s">
        <v>132</v>
      </c>
      <c r="C104">
        <v>7</v>
      </c>
      <c r="D104" t="s">
        <v>135</v>
      </c>
      <c r="E104">
        <v>2</v>
      </c>
      <c r="F104">
        <v>0</v>
      </c>
      <c r="G104">
        <v>0</v>
      </c>
      <c r="H104">
        <v>0</v>
      </c>
      <c r="I104">
        <v>1</v>
      </c>
      <c r="J104">
        <v>1</v>
      </c>
      <c r="K104">
        <v>11</v>
      </c>
    </row>
    <row r="105" spans="1:11" x14ac:dyDescent="0.25">
      <c r="A105" t="s">
        <v>109</v>
      </c>
      <c r="B105" t="s">
        <v>132</v>
      </c>
      <c r="C105">
        <v>7</v>
      </c>
      <c r="D105" t="s">
        <v>135</v>
      </c>
      <c r="E105">
        <v>2</v>
      </c>
      <c r="F105">
        <v>0</v>
      </c>
      <c r="G105">
        <v>0</v>
      </c>
      <c r="H105">
        <v>0</v>
      </c>
      <c r="I105">
        <v>1</v>
      </c>
      <c r="J105">
        <v>1</v>
      </c>
      <c r="K105">
        <v>11</v>
      </c>
    </row>
    <row r="106" spans="1:11" x14ac:dyDescent="0.25">
      <c r="A106" t="s">
        <v>109</v>
      </c>
      <c r="B106" t="s">
        <v>132</v>
      </c>
      <c r="C106">
        <v>7</v>
      </c>
      <c r="D106" t="s">
        <v>135</v>
      </c>
      <c r="E106">
        <v>2</v>
      </c>
      <c r="F106">
        <v>0</v>
      </c>
      <c r="G106">
        <v>0</v>
      </c>
      <c r="H106">
        <v>0</v>
      </c>
      <c r="I106">
        <v>1</v>
      </c>
      <c r="J106">
        <v>1</v>
      </c>
      <c r="K106">
        <v>11</v>
      </c>
    </row>
    <row r="107" spans="1:11" x14ac:dyDescent="0.25">
      <c r="A107" t="s">
        <v>109</v>
      </c>
      <c r="B107" t="s">
        <v>132</v>
      </c>
      <c r="C107">
        <v>7</v>
      </c>
      <c r="D107" t="s">
        <v>135</v>
      </c>
      <c r="E107">
        <v>2</v>
      </c>
      <c r="F107">
        <v>0</v>
      </c>
      <c r="G107">
        <v>0</v>
      </c>
      <c r="H107">
        <v>0</v>
      </c>
      <c r="I107">
        <v>1</v>
      </c>
      <c r="J107">
        <v>1</v>
      </c>
      <c r="K107">
        <v>11</v>
      </c>
    </row>
    <row r="108" spans="1:11" x14ac:dyDescent="0.25">
      <c r="A108" t="s">
        <v>109</v>
      </c>
      <c r="B108" t="s">
        <v>132</v>
      </c>
      <c r="C108">
        <v>7</v>
      </c>
      <c r="D108" t="s">
        <v>135</v>
      </c>
      <c r="E108">
        <v>3</v>
      </c>
      <c r="F108">
        <v>0</v>
      </c>
      <c r="G108">
        <v>0</v>
      </c>
      <c r="H108">
        <v>0</v>
      </c>
      <c r="I108">
        <v>1</v>
      </c>
      <c r="J108">
        <v>2</v>
      </c>
      <c r="K108">
        <v>24</v>
      </c>
    </row>
    <row r="109" spans="1:11" x14ac:dyDescent="0.25">
      <c r="A109" t="s">
        <v>109</v>
      </c>
      <c r="B109" t="s">
        <v>132</v>
      </c>
      <c r="C109">
        <v>7</v>
      </c>
      <c r="D109" t="s">
        <v>135</v>
      </c>
      <c r="E109">
        <v>3</v>
      </c>
      <c r="F109">
        <v>0</v>
      </c>
      <c r="G109">
        <v>0</v>
      </c>
      <c r="H109">
        <v>0</v>
      </c>
      <c r="I109">
        <v>0</v>
      </c>
      <c r="J109">
        <v>3</v>
      </c>
      <c r="K109">
        <v>24</v>
      </c>
    </row>
    <row r="110" spans="1:11" x14ac:dyDescent="0.25">
      <c r="A110" t="s">
        <v>109</v>
      </c>
      <c r="B110" t="s">
        <v>132</v>
      </c>
      <c r="C110">
        <v>7</v>
      </c>
      <c r="D110" t="s">
        <v>135</v>
      </c>
      <c r="E110">
        <v>3</v>
      </c>
      <c r="F110">
        <v>0</v>
      </c>
      <c r="G110">
        <v>0</v>
      </c>
      <c r="H110">
        <v>0</v>
      </c>
      <c r="I110">
        <v>0</v>
      </c>
      <c r="J110">
        <v>3</v>
      </c>
      <c r="K110">
        <v>24</v>
      </c>
    </row>
    <row r="111" spans="1:11" x14ac:dyDescent="0.25">
      <c r="A111" t="s">
        <v>109</v>
      </c>
      <c r="B111" t="s">
        <v>132</v>
      </c>
      <c r="C111">
        <v>7</v>
      </c>
      <c r="D111" t="s">
        <v>135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24</v>
      </c>
    </row>
    <row r="112" spans="1:11" x14ac:dyDescent="0.25">
      <c r="A112" t="s">
        <v>109</v>
      </c>
      <c r="B112" t="s">
        <v>132</v>
      </c>
      <c r="C112">
        <v>7</v>
      </c>
      <c r="D112" t="s">
        <v>135</v>
      </c>
      <c r="E112">
        <v>3</v>
      </c>
      <c r="F112">
        <v>0</v>
      </c>
      <c r="G112">
        <v>0</v>
      </c>
      <c r="H112">
        <v>0</v>
      </c>
      <c r="I112">
        <v>0</v>
      </c>
      <c r="J112">
        <v>3</v>
      </c>
      <c r="K112">
        <v>24</v>
      </c>
    </row>
    <row r="113" spans="1:11" x14ac:dyDescent="0.25">
      <c r="A113" t="s">
        <v>109</v>
      </c>
      <c r="B113" t="s">
        <v>132</v>
      </c>
      <c r="C113">
        <v>7</v>
      </c>
      <c r="D113" t="s">
        <v>135</v>
      </c>
      <c r="E113">
        <v>7</v>
      </c>
      <c r="F113">
        <v>0</v>
      </c>
      <c r="G113">
        <v>0</v>
      </c>
      <c r="H113">
        <v>0</v>
      </c>
      <c r="I113">
        <v>5</v>
      </c>
      <c r="J113">
        <v>2</v>
      </c>
      <c r="K113">
        <v>24</v>
      </c>
    </row>
    <row r="114" spans="1:11" x14ac:dyDescent="0.25">
      <c r="A114" t="s">
        <v>109</v>
      </c>
      <c r="B114" t="s">
        <v>132</v>
      </c>
      <c r="C114">
        <v>7</v>
      </c>
      <c r="D114" t="s">
        <v>135</v>
      </c>
      <c r="E114">
        <v>2</v>
      </c>
      <c r="F114">
        <v>0</v>
      </c>
      <c r="G114">
        <v>0</v>
      </c>
      <c r="H114">
        <v>0</v>
      </c>
      <c r="I114">
        <v>1</v>
      </c>
      <c r="J114">
        <v>1</v>
      </c>
      <c r="K114">
        <v>24</v>
      </c>
    </row>
    <row r="115" spans="1:11" x14ac:dyDescent="0.25">
      <c r="A115" t="s">
        <v>109</v>
      </c>
      <c r="B115" t="s">
        <v>132</v>
      </c>
      <c r="C115">
        <v>7</v>
      </c>
      <c r="D115" t="s">
        <v>135</v>
      </c>
      <c r="E115">
        <v>2</v>
      </c>
      <c r="F115">
        <v>0</v>
      </c>
      <c r="G115">
        <v>0</v>
      </c>
      <c r="H115">
        <v>0</v>
      </c>
      <c r="I115">
        <v>1</v>
      </c>
      <c r="J115">
        <v>1</v>
      </c>
      <c r="K115">
        <v>25</v>
      </c>
    </row>
    <row r="116" spans="1:11" x14ac:dyDescent="0.25">
      <c r="A116" t="s">
        <v>109</v>
      </c>
      <c r="B116" t="s">
        <v>132</v>
      </c>
      <c r="C116">
        <v>7</v>
      </c>
      <c r="D116" t="s">
        <v>135</v>
      </c>
      <c r="E116">
        <v>2</v>
      </c>
      <c r="F116">
        <v>0</v>
      </c>
      <c r="G116">
        <v>0</v>
      </c>
      <c r="H116">
        <v>0</v>
      </c>
      <c r="I116">
        <v>1</v>
      </c>
      <c r="J116">
        <v>1</v>
      </c>
      <c r="K116">
        <v>25</v>
      </c>
    </row>
    <row r="117" spans="1:11" x14ac:dyDescent="0.25">
      <c r="A117" t="s">
        <v>109</v>
      </c>
      <c r="B117" t="s">
        <v>132</v>
      </c>
      <c r="C117">
        <v>7</v>
      </c>
      <c r="D117" t="s">
        <v>135</v>
      </c>
      <c r="E117">
        <v>2</v>
      </c>
      <c r="F117">
        <v>0</v>
      </c>
      <c r="G117">
        <v>0</v>
      </c>
      <c r="H117">
        <v>0</v>
      </c>
      <c r="I117">
        <v>1</v>
      </c>
      <c r="J117">
        <v>1</v>
      </c>
      <c r="K117">
        <v>25</v>
      </c>
    </row>
    <row r="118" spans="1:11" x14ac:dyDescent="0.25">
      <c r="A118" t="s">
        <v>109</v>
      </c>
      <c r="B118" t="s">
        <v>132</v>
      </c>
      <c r="C118">
        <v>7</v>
      </c>
      <c r="D118" t="s">
        <v>135</v>
      </c>
      <c r="E118">
        <v>2</v>
      </c>
      <c r="F118">
        <v>0</v>
      </c>
      <c r="G118">
        <v>0</v>
      </c>
      <c r="H118">
        <v>0</v>
      </c>
      <c r="I118">
        <v>1</v>
      </c>
      <c r="J118">
        <v>1</v>
      </c>
      <c r="K118">
        <v>25</v>
      </c>
    </row>
    <row r="119" spans="1:11" x14ac:dyDescent="0.25">
      <c r="A119" t="s">
        <v>109</v>
      </c>
      <c r="B119" t="s">
        <v>132</v>
      </c>
      <c r="C119">
        <v>7</v>
      </c>
      <c r="D119" t="s">
        <v>135</v>
      </c>
      <c r="E119">
        <v>2</v>
      </c>
      <c r="F119">
        <v>0</v>
      </c>
      <c r="G119">
        <v>0</v>
      </c>
      <c r="H119">
        <v>0</v>
      </c>
      <c r="I119">
        <v>1</v>
      </c>
      <c r="J119">
        <v>1</v>
      </c>
      <c r="K119">
        <v>25</v>
      </c>
    </row>
    <row r="120" spans="1:11" x14ac:dyDescent="0.25">
      <c r="A120" t="s">
        <v>109</v>
      </c>
      <c r="B120" t="s">
        <v>132</v>
      </c>
      <c r="C120">
        <v>7</v>
      </c>
      <c r="D120" t="s">
        <v>135</v>
      </c>
      <c r="E120">
        <v>2</v>
      </c>
      <c r="F120">
        <v>0</v>
      </c>
      <c r="G120">
        <v>0</v>
      </c>
      <c r="H120">
        <v>0</v>
      </c>
      <c r="I120">
        <v>1</v>
      </c>
      <c r="J120">
        <v>1</v>
      </c>
      <c r="K120">
        <v>25</v>
      </c>
    </row>
    <row r="121" spans="1:11" x14ac:dyDescent="0.25">
      <c r="A121" t="s">
        <v>109</v>
      </c>
      <c r="B121" t="s">
        <v>132</v>
      </c>
      <c r="C121">
        <v>7</v>
      </c>
      <c r="D121" t="s">
        <v>135</v>
      </c>
      <c r="E121">
        <v>2</v>
      </c>
      <c r="F121">
        <v>0</v>
      </c>
      <c r="G121">
        <v>0</v>
      </c>
      <c r="H121">
        <v>0</v>
      </c>
      <c r="I121">
        <v>1</v>
      </c>
      <c r="J121">
        <v>1</v>
      </c>
      <c r="K121">
        <v>25</v>
      </c>
    </row>
    <row r="122" spans="1:11" x14ac:dyDescent="0.25">
      <c r="A122" t="s">
        <v>109</v>
      </c>
      <c r="B122" t="s">
        <v>132</v>
      </c>
      <c r="C122">
        <v>7</v>
      </c>
      <c r="D122" t="s">
        <v>135</v>
      </c>
      <c r="E122">
        <v>2</v>
      </c>
      <c r="F122">
        <v>0</v>
      </c>
      <c r="G122">
        <v>0</v>
      </c>
      <c r="H122">
        <v>0</v>
      </c>
      <c r="I122">
        <v>1</v>
      </c>
      <c r="J122">
        <v>1</v>
      </c>
      <c r="K122">
        <v>26</v>
      </c>
    </row>
    <row r="123" spans="1:11" x14ac:dyDescent="0.25">
      <c r="A123" t="s">
        <v>109</v>
      </c>
      <c r="B123" t="s">
        <v>132</v>
      </c>
      <c r="C123">
        <v>7</v>
      </c>
      <c r="D123" t="s">
        <v>135</v>
      </c>
      <c r="E123">
        <v>2</v>
      </c>
      <c r="F123">
        <v>0</v>
      </c>
      <c r="G123">
        <v>0</v>
      </c>
      <c r="H123">
        <v>0</v>
      </c>
      <c r="I123">
        <v>1</v>
      </c>
      <c r="J123">
        <v>1</v>
      </c>
      <c r="K123">
        <v>26</v>
      </c>
    </row>
    <row r="124" spans="1:11" x14ac:dyDescent="0.25">
      <c r="A124" t="s">
        <v>109</v>
      </c>
      <c r="B124" t="s">
        <v>132</v>
      </c>
      <c r="C124">
        <v>7</v>
      </c>
      <c r="D124" t="s">
        <v>135</v>
      </c>
      <c r="E124">
        <v>2</v>
      </c>
      <c r="F124">
        <v>0</v>
      </c>
      <c r="G124">
        <v>0</v>
      </c>
      <c r="H124">
        <v>0</v>
      </c>
      <c r="I124">
        <v>1</v>
      </c>
      <c r="J124">
        <v>1</v>
      </c>
      <c r="K124">
        <v>26</v>
      </c>
    </row>
    <row r="125" spans="1:11" x14ac:dyDescent="0.25">
      <c r="A125" t="s">
        <v>109</v>
      </c>
      <c r="B125" t="s">
        <v>132</v>
      </c>
      <c r="C125">
        <v>7</v>
      </c>
      <c r="D125" t="s">
        <v>135</v>
      </c>
      <c r="E125">
        <v>2</v>
      </c>
      <c r="F125">
        <v>0</v>
      </c>
      <c r="G125">
        <v>0</v>
      </c>
      <c r="H125">
        <v>0</v>
      </c>
      <c r="I125">
        <v>1</v>
      </c>
      <c r="J125">
        <v>1</v>
      </c>
      <c r="K125">
        <v>26</v>
      </c>
    </row>
    <row r="126" spans="1:11" x14ac:dyDescent="0.25">
      <c r="A126" t="s">
        <v>109</v>
      </c>
      <c r="B126" t="s">
        <v>132</v>
      </c>
      <c r="C126">
        <v>7</v>
      </c>
      <c r="D126" t="s">
        <v>135</v>
      </c>
      <c r="E126">
        <v>2</v>
      </c>
      <c r="F126">
        <v>0</v>
      </c>
      <c r="G126">
        <v>0</v>
      </c>
      <c r="H126">
        <v>0</v>
      </c>
      <c r="I126">
        <v>1</v>
      </c>
      <c r="J126">
        <v>1</v>
      </c>
      <c r="K126">
        <v>26</v>
      </c>
    </row>
    <row r="127" spans="1:11" x14ac:dyDescent="0.25">
      <c r="A127" t="s">
        <v>109</v>
      </c>
      <c r="B127" t="s">
        <v>132</v>
      </c>
      <c r="C127">
        <v>7</v>
      </c>
      <c r="D127" t="s">
        <v>135</v>
      </c>
      <c r="E127">
        <v>2</v>
      </c>
      <c r="F127">
        <v>0</v>
      </c>
      <c r="G127">
        <v>0</v>
      </c>
      <c r="H127">
        <v>0</v>
      </c>
      <c r="I127">
        <v>1</v>
      </c>
      <c r="J127">
        <v>1</v>
      </c>
      <c r="K127">
        <v>26</v>
      </c>
    </row>
    <row r="128" spans="1:11" x14ac:dyDescent="0.25">
      <c r="A128" t="s">
        <v>109</v>
      </c>
      <c r="B128" t="s">
        <v>132</v>
      </c>
      <c r="C128">
        <v>7</v>
      </c>
      <c r="D128" t="s">
        <v>135</v>
      </c>
      <c r="E128">
        <v>2</v>
      </c>
      <c r="F128">
        <v>0</v>
      </c>
      <c r="G128">
        <v>0</v>
      </c>
      <c r="H128">
        <v>0</v>
      </c>
      <c r="I128">
        <v>1</v>
      </c>
      <c r="J128">
        <v>1</v>
      </c>
      <c r="K128">
        <v>26</v>
      </c>
    </row>
    <row r="129" spans="1:11" x14ac:dyDescent="0.25">
      <c r="A129" t="s">
        <v>109</v>
      </c>
      <c r="B129" t="s">
        <v>132</v>
      </c>
      <c r="C129">
        <v>12</v>
      </c>
      <c r="D129" t="s">
        <v>136</v>
      </c>
      <c r="E129">
        <v>5</v>
      </c>
      <c r="F129">
        <v>0</v>
      </c>
      <c r="G129">
        <v>0</v>
      </c>
      <c r="H129">
        <v>0</v>
      </c>
      <c r="I129">
        <v>4</v>
      </c>
      <c r="J129">
        <v>1</v>
      </c>
      <c r="K129">
        <v>9</v>
      </c>
    </row>
    <row r="130" spans="1:11" x14ac:dyDescent="0.25">
      <c r="A130" t="s">
        <v>109</v>
      </c>
      <c r="B130" t="s">
        <v>132</v>
      </c>
      <c r="C130">
        <v>12</v>
      </c>
      <c r="D130" t="s">
        <v>136</v>
      </c>
      <c r="E130">
        <v>13</v>
      </c>
      <c r="F130">
        <v>0</v>
      </c>
      <c r="G130">
        <v>0</v>
      </c>
      <c r="H130">
        <v>0</v>
      </c>
      <c r="I130">
        <v>6</v>
      </c>
      <c r="J130">
        <v>7</v>
      </c>
      <c r="K130">
        <v>9</v>
      </c>
    </row>
    <row r="131" spans="1:11" x14ac:dyDescent="0.25">
      <c r="A131" t="s">
        <v>109</v>
      </c>
      <c r="B131" t="s">
        <v>132</v>
      </c>
      <c r="C131">
        <v>12</v>
      </c>
      <c r="D131" t="s">
        <v>136</v>
      </c>
      <c r="E131">
        <v>12</v>
      </c>
      <c r="F131">
        <v>0</v>
      </c>
      <c r="G131">
        <v>0</v>
      </c>
      <c r="H131">
        <v>0</v>
      </c>
      <c r="I131">
        <v>8</v>
      </c>
      <c r="J131">
        <v>4</v>
      </c>
      <c r="K131">
        <v>9</v>
      </c>
    </row>
    <row r="132" spans="1:11" x14ac:dyDescent="0.25">
      <c r="A132" t="s">
        <v>109</v>
      </c>
      <c r="B132" t="s">
        <v>132</v>
      </c>
      <c r="C132">
        <v>12</v>
      </c>
      <c r="D132" t="s">
        <v>136</v>
      </c>
      <c r="E132">
        <v>14</v>
      </c>
      <c r="F132">
        <v>0</v>
      </c>
      <c r="G132">
        <v>0</v>
      </c>
      <c r="H132">
        <v>0</v>
      </c>
      <c r="I132">
        <v>7</v>
      </c>
      <c r="J132">
        <v>7</v>
      </c>
      <c r="K132">
        <v>9</v>
      </c>
    </row>
    <row r="133" spans="1:11" x14ac:dyDescent="0.25">
      <c r="A133" t="s">
        <v>109</v>
      </c>
      <c r="B133" t="s">
        <v>132</v>
      </c>
      <c r="C133">
        <v>12</v>
      </c>
      <c r="D133" t="s">
        <v>136</v>
      </c>
      <c r="E133">
        <v>5</v>
      </c>
      <c r="F133">
        <v>0</v>
      </c>
      <c r="G133">
        <v>0</v>
      </c>
      <c r="H133">
        <v>0</v>
      </c>
      <c r="I133">
        <v>2</v>
      </c>
      <c r="J133">
        <v>3</v>
      </c>
      <c r="K133">
        <v>9</v>
      </c>
    </row>
    <row r="134" spans="1:11" x14ac:dyDescent="0.25">
      <c r="A134" t="s">
        <v>109</v>
      </c>
      <c r="B134" t="s">
        <v>132</v>
      </c>
      <c r="C134">
        <v>12</v>
      </c>
      <c r="D134" t="s">
        <v>136</v>
      </c>
      <c r="E134">
        <v>8</v>
      </c>
      <c r="F134">
        <v>0</v>
      </c>
      <c r="G134">
        <v>0</v>
      </c>
      <c r="H134">
        <v>0</v>
      </c>
      <c r="I134">
        <v>3</v>
      </c>
      <c r="J134">
        <v>5</v>
      </c>
      <c r="K134">
        <v>9</v>
      </c>
    </row>
    <row r="135" spans="1:11" x14ac:dyDescent="0.25">
      <c r="A135" t="s">
        <v>109</v>
      </c>
      <c r="B135" t="s">
        <v>132</v>
      </c>
      <c r="C135">
        <v>12</v>
      </c>
      <c r="D135" t="s">
        <v>136</v>
      </c>
      <c r="E135">
        <v>5</v>
      </c>
      <c r="F135">
        <v>0</v>
      </c>
      <c r="G135">
        <v>0</v>
      </c>
      <c r="H135">
        <v>0</v>
      </c>
      <c r="I135">
        <v>3</v>
      </c>
      <c r="J135">
        <v>2</v>
      </c>
      <c r="K135">
        <v>9</v>
      </c>
    </row>
    <row r="136" spans="1:11" x14ac:dyDescent="0.25">
      <c r="A136" t="s">
        <v>109</v>
      </c>
      <c r="B136" t="s">
        <v>132</v>
      </c>
      <c r="C136">
        <v>12</v>
      </c>
      <c r="D136" t="s">
        <v>136</v>
      </c>
      <c r="E136">
        <v>9</v>
      </c>
      <c r="F136">
        <v>0</v>
      </c>
      <c r="G136">
        <v>0</v>
      </c>
      <c r="H136">
        <v>0</v>
      </c>
      <c r="I136">
        <v>5</v>
      </c>
      <c r="J136">
        <v>4</v>
      </c>
      <c r="K136">
        <v>10</v>
      </c>
    </row>
    <row r="137" spans="1:11" x14ac:dyDescent="0.25">
      <c r="A137" t="s">
        <v>109</v>
      </c>
      <c r="B137" t="s">
        <v>132</v>
      </c>
      <c r="C137">
        <v>12</v>
      </c>
      <c r="D137" t="s">
        <v>136</v>
      </c>
      <c r="E137">
        <v>9</v>
      </c>
      <c r="F137">
        <v>0</v>
      </c>
      <c r="G137">
        <v>0</v>
      </c>
      <c r="H137">
        <v>0</v>
      </c>
      <c r="I137">
        <v>5</v>
      </c>
      <c r="J137">
        <v>4</v>
      </c>
      <c r="K137">
        <v>10</v>
      </c>
    </row>
    <row r="138" spans="1:11" x14ac:dyDescent="0.25">
      <c r="A138" t="s">
        <v>109</v>
      </c>
      <c r="B138" t="s">
        <v>132</v>
      </c>
      <c r="C138">
        <v>12</v>
      </c>
      <c r="D138" t="s">
        <v>136</v>
      </c>
      <c r="E138">
        <v>9</v>
      </c>
      <c r="F138">
        <v>0</v>
      </c>
      <c r="G138">
        <v>0</v>
      </c>
      <c r="H138">
        <v>0</v>
      </c>
      <c r="I138">
        <v>5</v>
      </c>
      <c r="J138">
        <v>4</v>
      </c>
      <c r="K138">
        <v>10</v>
      </c>
    </row>
    <row r="139" spans="1:11" x14ac:dyDescent="0.25">
      <c r="A139" t="s">
        <v>109</v>
      </c>
      <c r="B139" t="s">
        <v>132</v>
      </c>
      <c r="C139">
        <v>12</v>
      </c>
      <c r="D139" t="s">
        <v>136</v>
      </c>
      <c r="E139">
        <v>9</v>
      </c>
      <c r="F139">
        <v>0</v>
      </c>
      <c r="G139">
        <v>0</v>
      </c>
      <c r="H139">
        <v>0</v>
      </c>
      <c r="I139">
        <v>5</v>
      </c>
      <c r="J139">
        <v>4</v>
      </c>
      <c r="K139">
        <v>10</v>
      </c>
    </row>
    <row r="140" spans="1:11" x14ac:dyDescent="0.25">
      <c r="A140" t="s">
        <v>109</v>
      </c>
      <c r="B140" t="s">
        <v>132</v>
      </c>
      <c r="C140">
        <v>12</v>
      </c>
      <c r="D140" t="s">
        <v>136</v>
      </c>
      <c r="E140">
        <v>9</v>
      </c>
      <c r="F140">
        <v>0</v>
      </c>
      <c r="G140">
        <v>0</v>
      </c>
      <c r="H140">
        <v>0</v>
      </c>
      <c r="I140">
        <v>5</v>
      </c>
      <c r="J140">
        <v>4</v>
      </c>
      <c r="K140">
        <v>10</v>
      </c>
    </row>
    <row r="141" spans="1:11" x14ac:dyDescent="0.25">
      <c r="A141" t="s">
        <v>109</v>
      </c>
      <c r="B141" t="s">
        <v>132</v>
      </c>
      <c r="C141">
        <v>12</v>
      </c>
      <c r="D141" t="s">
        <v>136</v>
      </c>
      <c r="E141">
        <v>9</v>
      </c>
      <c r="F141">
        <v>0</v>
      </c>
      <c r="G141">
        <v>0</v>
      </c>
      <c r="H141">
        <v>0</v>
      </c>
      <c r="I141">
        <v>5</v>
      </c>
      <c r="J141">
        <v>4</v>
      </c>
      <c r="K141">
        <v>10</v>
      </c>
    </row>
    <row r="142" spans="1:11" x14ac:dyDescent="0.25">
      <c r="A142" t="s">
        <v>109</v>
      </c>
      <c r="B142" t="s">
        <v>132</v>
      </c>
      <c r="C142">
        <v>12</v>
      </c>
      <c r="D142" t="s">
        <v>136</v>
      </c>
      <c r="E142">
        <v>9</v>
      </c>
      <c r="F142">
        <v>0</v>
      </c>
      <c r="G142">
        <v>0</v>
      </c>
      <c r="H142">
        <v>0</v>
      </c>
      <c r="I142">
        <v>5</v>
      </c>
      <c r="J142">
        <v>4</v>
      </c>
      <c r="K142">
        <v>10</v>
      </c>
    </row>
    <row r="143" spans="1:11" x14ac:dyDescent="0.25">
      <c r="A143" t="s">
        <v>109</v>
      </c>
      <c r="B143" t="s">
        <v>132</v>
      </c>
      <c r="C143">
        <v>12</v>
      </c>
      <c r="D143" t="s">
        <v>136</v>
      </c>
      <c r="E143">
        <v>9</v>
      </c>
      <c r="F143">
        <v>0</v>
      </c>
      <c r="G143">
        <v>0</v>
      </c>
      <c r="H143">
        <v>0</v>
      </c>
      <c r="I143">
        <v>5</v>
      </c>
      <c r="J143">
        <v>4</v>
      </c>
      <c r="K143">
        <v>11</v>
      </c>
    </row>
    <row r="144" spans="1:11" x14ac:dyDescent="0.25">
      <c r="A144" t="s">
        <v>109</v>
      </c>
      <c r="B144" t="s">
        <v>132</v>
      </c>
      <c r="C144">
        <v>12</v>
      </c>
      <c r="D144" t="s">
        <v>136</v>
      </c>
      <c r="E144">
        <v>9</v>
      </c>
      <c r="F144">
        <v>0</v>
      </c>
      <c r="G144">
        <v>0</v>
      </c>
      <c r="H144">
        <v>0</v>
      </c>
      <c r="I144">
        <v>5</v>
      </c>
      <c r="J144">
        <v>4</v>
      </c>
      <c r="K144">
        <v>11</v>
      </c>
    </row>
    <row r="145" spans="1:11" x14ac:dyDescent="0.25">
      <c r="A145" t="s">
        <v>109</v>
      </c>
      <c r="B145" t="s">
        <v>132</v>
      </c>
      <c r="C145">
        <v>12</v>
      </c>
      <c r="D145" t="s">
        <v>136</v>
      </c>
      <c r="E145">
        <v>9</v>
      </c>
      <c r="F145">
        <v>0</v>
      </c>
      <c r="G145">
        <v>0</v>
      </c>
      <c r="H145">
        <v>0</v>
      </c>
      <c r="I145">
        <v>5</v>
      </c>
      <c r="J145">
        <v>4</v>
      </c>
      <c r="K145">
        <v>11</v>
      </c>
    </row>
    <row r="146" spans="1:11" x14ac:dyDescent="0.25">
      <c r="A146" t="s">
        <v>109</v>
      </c>
      <c r="B146" t="s">
        <v>132</v>
      </c>
      <c r="C146">
        <v>12</v>
      </c>
      <c r="D146" t="s">
        <v>136</v>
      </c>
      <c r="E146">
        <v>9</v>
      </c>
      <c r="F146">
        <v>0</v>
      </c>
      <c r="G146">
        <v>0</v>
      </c>
      <c r="H146">
        <v>0</v>
      </c>
      <c r="I146">
        <v>5</v>
      </c>
      <c r="J146">
        <v>4</v>
      </c>
      <c r="K146">
        <v>11</v>
      </c>
    </row>
    <row r="147" spans="1:11" x14ac:dyDescent="0.25">
      <c r="A147" t="s">
        <v>109</v>
      </c>
      <c r="B147" t="s">
        <v>132</v>
      </c>
      <c r="C147">
        <v>12</v>
      </c>
      <c r="D147" t="s">
        <v>136</v>
      </c>
      <c r="E147">
        <v>9</v>
      </c>
      <c r="F147">
        <v>0</v>
      </c>
      <c r="G147">
        <v>0</v>
      </c>
      <c r="H147">
        <v>0</v>
      </c>
      <c r="I147">
        <v>5</v>
      </c>
      <c r="J147">
        <v>4</v>
      </c>
      <c r="K147">
        <v>11</v>
      </c>
    </row>
    <row r="148" spans="1:11" x14ac:dyDescent="0.25">
      <c r="A148" t="s">
        <v>109</v>
      </c>
      <c r="B148" t="s">
        <v>132</v>
      </c>
      <c r="C148">
        <v>12</v>
      </c>
      <c r="D148" t="s">
        <v>136</v>
      </c>
      <c r="E148">
        <v>9</v>
      </c>
      <c r="F148">
        <v>0</v>
      </c>
      <c r="G148">
        <v>0</v>
      </c>
      <c r="H148">
        <v>0</v>
      </c>
      <c r="I148">
        <v>5</v>
      </c>
      <c r="J148">
        <v>4</v>
      </c>
      <c r="K148">
        <v>11</v>
      </c>
    </row>
    <row r="149" spans="1:11" x14ac:dyDescent="0.25">
      <c r="A149" t="s">
        <v>109</v>
      </c>
      <c r="B149" t="s">
        <v>132</v>
      </c>
      <c r="C149">
        <v>12</v>
      </c>
      <c r="D149" t="s">
        <v>136</v>
      </c>
      <c r="E149">
        <v>9</v>
      </c>
      <c r="F149">
        <v>0</v>
      </c>
      <c r="G149">
        <v>0</v>
      </c>
      <c r="H149">
        <v>0</v>
      </c>
      <c r="I149">
        <v>5</v>
      </c>
      <c r="J149">
        <v>4</v>
      </c>
      <c r="K149">
        <v>11</v>
      </c>
    </row>
    <row r="150" spans="1:11" x14ac:dyDescent="0.25">
      <c r="A150" t="s">
        <v>109</v>
      </c>
      <c r="B150" t="s">
        <v>132</v>
      </c>
      <c r="C150">
        <v>12</v>
      </c>
      <c r="D150" t="s">
        <v>136</v>
      </c>
      <c r="E150">
        <v>10</v>
      </c>
      <c r="F150">
        <v>0</v>
      </c>
      <c r="G150">
        <v>0</v>
      </c>
      <c r="H150">
        <v>0</v>
      </c>
      <c r="I150">
        <v>6</v>
      </c>
      <c r="J150">
        <v>4</v>
      </c>
      <c r="K150">
        <v>24</v>
      </c>
    </row>
    <row r="151" spans="1:11" x14ac:dyDescent="0.25">
      <c r="A151" t="s">
        <v>109</v>
      </c>
      <c r="B151" t="s">
        <v>132</v>
      </c>
      <c r="C151">
        <v>12</v>
      </c>
      <c r="D151" t="s">
        <v>136</v>
      </c>
      <c r="E151">
        <v>11</v>
      </c>
      <c r="F151">
        <v>0</v>
      </c>
      <c r="G151">
        <v>0</v>
      </c>
      <c r="H151">
        <v>0</v>
      </c>
      <c r="I151">
        <v>2</v>
      </c>
      <c r="J151">
        <v>9</v>
      </c>
      <c r="K151">
        <v>24</v>
      </c>
    </row>
    <row r="152" spans="1:11" x14ac:dyDescent="0.25">
      <c r="A152" t="s">
        <v>109</v>
      </c>
      <c r="B152" t="s">
        <v>132</v>
      </c>
      <c r="C152">
        <v>12</v>
      </c>
      <c r="D152" t="s">
        <v>136</v>
      </c>
      <c r="E152">
        <v>11</v>
      </c>
      <c r="F152">
        <v>0</v>
      </c>
      <c r="G152">
        <v>0</v>
      </c>
      <c r="H152">
        <v>0</v>
      </c>
      <c r="I152">
        <v>8</v>
      </c>
      <c r="J152">
        <v>3</v>
      </c>
      <c r="K152">
        <v>24</v>
      </c>
    </row>
    <row r="153" spans="1:11" x14ac:dyDescent="0.25">
      <c r="A153" t="s">
        <v>109</v>
      </c>
      <c r="B153" t="s">
        <v>132</v>
      </c>
      <c r="C153">
        <v>12</v>
      </c>
      <c r="D153" t="s">
        <v>136</v>
      </c>
      <c r="E153">
        <v>10</v>
      </c>
      <c r="F153">
        <v>0</v>
      </c>
      <c r="G153">
        <v>0</v>
      </c>
      <c r="H153">
        <v>0</v>
      </c>
      <c r="I153">
        <v>5</v>
      </c>
      <c r="J153">
        <v>5</v>
      </c>
      <c r="K153">
        <v>24</v>
      </c>
    </row>
    <row r="154" spans="1:11" x14ac:dyDescent="0.25">
      <c r="A154" t="s">
        <v>109</v>
      </c>
      <c r="B154" t="s">
        <v>132</v>
      </c>
      <c r="C154">
        <v>12</v>
      </c>
      <c r="D154" t="s">
        <v>136</v>
      </c>
      <c r="E154">
        <v>11</v>
      </c>
      <c r="F154">
        <v>0</v>
      </c>
      <c r="G154">
        <v>0</v>
      </c>
      <c r="H154">
        <v>0</v>
      </c>
      <c r="I154">
        <v>5</v>
      </c>
      <c r="J154">
        <v>6</v>
      </c>
      <c r="K154">
        <v>24</v>
      </c>
    </row>
    <row r="155" spans="1:11" x14ac:dyDescent="0.25">
      <c r="A155" t="s">
        <v>109</v>
      </c>
      <c r="B155" t="s">
        <v>132</v>
      </c>
      <c r="C155">
        <v>12</v>
      </c>
      <c r="D155" t="s">
        <v>136</v>
      </c>
      <c r="E155">
        <v>5</v>
      </c>
      <c r="F155">
        <v>0</v>
      </c>
      <c r="G155">
        <v>0</v>
      </c>
      <c r="H155">
        <v>0</v>
      </c>
      <c r="I155">
        <v>4</v>
      </c>
      <c r="J155">
        <v>1</v>
      </c>
      <c r="K155">
        <v>24</v>
      </c>
    </row>
    <row r="156" spans="1:11" x14ac:dyDescent="0.25">
      <c r="A156" t="s">
        <v>109</v>
      </c>
      <c r="B156" t="s">
        <v>132</v>
      </c>
      <c r="C156">
        <v>12</v>
      </c>
      <c r="D156" t="s">
        <v>136</v>
      </c>
      <c r="E156">
        <v>9</v>
      </c>
      <c r="F156">
        <v>0</v>
      </c>
      <c r="G156">
        <v>0</v>
      </c>
      <c r="H156">
        <v>0</v>
      </c>
      <c r="I156">
        <v>2</v>
      </c>
      <c r="J156">
        <v>7</v>
      </c>
      <c r="K156">
        <v>24</v>
      </c>
    </row>
    <row r="157" spans="1:11" x14ac:dyDescent="0.25">
      <c r="A157" t="s">
        <v>109</v>
      </c>
      <c r="B157" t="s">
        <v>132</v>
      </c>
      <c r="C157">
        <v>12</v>
      </c>
      <c r="D157" t="s">
        <v>136</v>
      </c>
      <c r="E157">
        <v>9</v>
      </c>
      <c r="F157">
        <v>0</v>
      </c>
      <c r="G157">
        <v>0</v>
      </c>
      <c r="H157">
        <v>0</v>
      </c>
      <c r="I157">
        <v>5</v>
      </c>
      <c r="J157">
        <v>4</v>
      </c>
      <c r="K157">
        <v>25</v>
      </c>
    </row>
    <row r="158" spans="1:11" x14ac:dyDescent="0.25">
      <c r="A158" t="s">
        <v>109</v>
      </c>
      <c r="B158" t="s">
        <v>132</v>
      </c>
      <c r="C158">
        <v>12</v>
      </c>
      <c r="D158" t="s">
        <v>136</v>
      </c>
      <c r="E158">
        <v>9</v>
      </c>
      <c r="F158">
        <v>0</v>
      </c>
      <c r="G158">
        <v>0</v>
      </c>
      <c r="H158">
        <v>0</v>
      </c>
      <c r="I158">
        <v>5</v>
      </c>
      <c r="J158">
        <v>4</v>
      </c>
      <c r="K158">
        <v>25</v>
      </c>
    </row>
    <row r="159" spans="1:11" x14ac:dyDescent="0.25">
      <c r="A159" t="s">
        <v>109</v>
      </c>
      <c r="B159" t="s">
        <v>132</v>
      </c>
      <c r="C159">
        <v>12</v>
      </c>
      <c r="D159" t="s">
        <v>136</v>
      </c>
      <c r="E159">
        <v>9</v>
      </c>
      <c r="F159">
        <v>0</v>
      </c>
      <c r="G159">
        <v>0</v>
      </c>
      <c r="H159">
        <v>0</v>
      </c>
      <c r="I159">
        <v>5</v>
      </c>
      <c r="J159">
        <v>4</v>
      </c>
      <c r="K159">
        <v>25</v>
      </c>
    </row>
    <row r="160" spans="1:11" x14ac:dyDescent="0.25">
      <c r="A160" t="s">
        <v>109</v>
      </c>
      <c r="B160" t="s">
        <v>132</v>
      </c>
      <c r="C160">
        <v>12</v>
      </c>
      <c r="D160" t="s">
        <v>136</v>
      </c>
      <c r="E160">
        <v>9</v>
      </c>
      <c r="F160">
        <v>0</v>
      </c>
      <c r="G160">
        <v>0</v>
      </c>
      <c r="H160">
        <v>0</v>
      </c>
      <c r="I160">
        <v>5</v>
      </c>
      <c r="J160">
        <v>4</v>
      </c>
      <c r="K160">
        <v>25</v>
      </c>
    </row>
    <row r="161" spans="1:11" x14ac:dyDescent="0.25">
      <c r="A161" t="s">
        <v>109</v>
      </c>
      <c r="B161" t="s">
        <v>132</v>
      </c>
      <c r="C161">
        <v>12</v>
      </c>
      <c r="D161" t="s">
        <v>136</v>
      </c>
      <c r="E161">
        <v>9</v>
      </c>
      <c r="F161">
        <v>0</v>
      </c>
      <c r="G161">
        <v>0</v>
      </c>
      <c r="H161">
        <v>0</v>
      </c>
      <c r="I161">
        <v>5</v>
      </c>
      <c r="J161">
        <v>4</v>
      </c>
      <c r="K161">
        <v>25</v>
      </c>
    </row>
    <row r="162" spans="1:11" x14ac:dyDescent="0.25">
      <c r="A162" t="s">
        <v>109</v>
      </c>
      <c r="B162" t="s">
        <v>132</v>
      </c>
      <c r="C162">
        <v>12</v>
      </c>
      <c r="D162" t="s">
        <v>136</v>
      </c>
      <c r="E162">
        <v>9</v>
      </c>
      <c r="F162">
        <v>0</v>
      </c>
      <c r="G162">
        <v>0</v>
      </c>
      <c r="H162">
        <v>0</v>
      </c>
      <c r="I162">
        <v>5</v>
      </c>
      <c r="J162">
        <v>4</v>
      </c>
      <c r="K162">
        <v>25</v>
      </c>
    </row>
    <row r="163" spans="1:11" x14ac:dyDescent="0.25">
      <c r="A163" t="s">
        <v>109</v>
      </c>
      <c r="B163" t="s">
        <v>132</v>
      </c>
      <c r="C163">
        <v>12</v>
      </c>
      <c r="D163" t="s">
        <v>136</v>
      </c>
      <c r="E163">
        <v>9</v>
      </c>
      <c r="F163">
        <v>0</v>
      </c>
      <c r="G163">
        <v>0</v>
      </c>
      <c r="H163">
        <v>0</v>
      </c>
      <c r="I163">
        <v>5</v>
      </c>
      <c r="J163">
        <v>4</v>
      </c>
      <c r="K163">
        <v>25</v>
      </c>
    </row>
    <row r="164" spans="1:11" x14ac:dyDescent="0.25">
      <c r="A164" t="s">
        <v>109</v>
      </c>
      <c r="B164" t="s">
        <v>132</v>
      </c>
      <c r="C164">
        <v>12</v>
      </c>
      <c r="D164" t="s">
        <v>136</v>
      </c>
      <c r="E164">
        <v>9</v>
      </c>
      <c r="F164">
        <v>0</v>
      </c>
      <c r="G164">
        <v>0</v>
      </c>
      <c r="H164">
        <v>0</v>
      </c>
      <c r="I164">
        <v>5</v>
      </c>
      <c r="J164">
        <v>4</v>
      </c>
      <c r="K164">
        <v>26</v>
      </c>
    </row>
    <row r="165" spans="1:11" x14ac:dyDescent="0.25">
      <c r="A165" t="s">
        <v>109</v>
      </c>
      <c r="B165" t="s">
        <v>132</v>
      </c>
      <c r="C165">
        <v>12</v>
      </c>
      <c r="D165" t="s">
        <v>136</v>
      </c>
      <c r="E165">
        <v>9</v>
      </c>
      <c r="F165">
        <v>0</v>
      </c>
      <c r="G165">
        <v>0</v>
      </c>
      <c r="H165">
        <v>0</v>
      </c>
      <c r="I165">
        <v>5</v>
      </c>
      <c r="J165">
        <v>4</v>
      </c>
      <c r="K165">
        <v>26</v>
      </c>
    </row>
    <row r="166" spans="1:11" x14ac:dyDescent="0.25">
      <c r="A166" t="s">
        <v>109</v>
      </c>
      <c r="B166" t="s">
        <v>132</v>
      </c>
      <c r="C166">
        <v>12</v>
      </c>
      <c r="D166" t="s">
        <v>136</v>
      </c>
      <c r="E166">
        <v>9</v>
      </c>
      <c r="F166">
        <v>0</v>
      </c>
      <c r="G166">
        <v>0</v>
      </c>
      <c r="H166">
        <v>0</v>
      </c>
      <c r="I166">
        <v>5</v>
      </c>
      <c r="J166">
        <v>4</v>
      </c>
      <c r="K166">
        <v>26</v>
      </c>
    </row>
    <row r="167" spans="1:11" x14ac:dyDescent="0.25">
      <c r="A167" t="s">
        <v>109</v>
      </c>
      <c r="B167" t="s">
        <v>132</v>
      </c>
      <c r="C167">
        <v>12</v>
      </c>
      <c r="D167" t="s">
        <v>136</v>
      </c>
      <c r="E167">
        <v>9</v>
      </c>
      <c r="F167">
        <v>0</v>
      </c>
      <c r="G167">
        <v>0</v>
      </c>
      <c r="H167">
        <v>0</v>
      </c>
      <c r="I167">
        <v>5</v>
      </c>
      <c r="J167">
        <v>4</v>
      </c>
      <c r="K167">
        <v>26</v>
      </c>
    </row>
    <row r="168" spans="1:11" x14ac:dyDescent="0.25">
      <c r="A168" t="s">
        <v>109</v>
      </c>
      <c r="B168" t="s">
        <v>132</v>
      </c>
      <c r="C168">
        <v>12</v>
      </c>
      <c r="D168" t="s">
        <v>136</v>
      </c>
      <c r="E168">
        <v>9</v>
      </c>
      <c r="F168">
        <v>0</v>
      </c>
      <c r="G168">
        <v>0</v>
      </c>
      <c r="H168">
        <v>0</v>
      </c>
      <c r="I168">
        <v>5</v>
      </c>
      <c r="J168">
        <v>4</v>
      </c>
      <c r="K168">
        <v>26</v>
      </c>
    </row>
    <row r="169" spans="1:11" x14ac:dyDescent="0.25">
      <c r="A169" t="s">
        <v>109</v>
      </c>
      <c r="B169" t="s">
        <v>132</v>
      </c>
      <c r="C169">
        <v>12</v>
      </c>
      <c r="D169" t="s">
        <v>136</v>
      </c>
      <c r="E169">
        <v>9</v>
      </c>
      <c r="F169">
        <v>0</v>
      </c>
      <c r="G169">
        <v>0</v>
      </c>
      <c r="H169">
        <v>0</v>
      </c>
      <c r="I169">
        <v>5</v>
      </c>
      <c r="J169">
        <v>4</v>
      </c>
      <c r="K169">
        <v>26</v>
      </c>
    </row>
    <row r="170" spans="1:11" x14ac:dyDescent="0.25">
      <c r="A170" t="s">
        <v>109</v>
      </c>
      <c r="B170" t="s">
        <v>132</v>
      </c>
      <c r="C170">
        <v>12</v>
      </c>
      <c r="D170" t="s">
        <v>136</v>
      </c>
      <c r="E170">
        <v>9</v>
      </c>
      <c r="F170">
        <v>0</v>
      </c>
      <c r="G170">
        <v>0</v>
      </c>
      <c r="H170">
        <v>0</v>
      </c>
      <c r="I170">
        <v>5</v>
      </c>
      <c r="J170">
        <v>4</v>
      </c>
      <c r="K170">
        <v>26</v>
      </c>
    </row>
    <row r="171" spans="1:11" x14ac:dyDescent="0.25">
      <c r="A171" t="s">
        <v>109</v>
      </c>
      <c r="B171" t="s">
        <v>132</v>
      </c>
      <c r="C171">
        <v>18</v>
      </c>
      <c r="D171" t="s">
        <v>137</v>
      </c>
      <c r="E171">
        <v>62</v>
      </c>
      <c r="F171">
        <v>0</v>
      </c>
      <c r="G171">
        <v>0</v>
      </c>
      <c r="H171">
        <v>0</v>
      </c>
      <c r="I171">
        <v>40</v>
      </c>
      <c r="J171">
        <v>22</v>
      </c>
      <c r="K171">
        <v>9</v>
      </c>
    </row>
    <row r="172" spans="1:11" x14ac:dyDescent="0.25">
      <c r="A172" t="s">
        <v>109</v>
      </c>
      <c r="B172" t="s">
        <v>132</v>
      </c>
      <c r="C172">
        <v>18</v>
      </c>
      <c r="D172" t="s">
        <v>137</v>
      </c>
      <c r="E172">
        <v>54</v>
      </c>
      <c r="F172">
        <v>0</v>
      </c>
      <c r="G172">
        <v>0</v>
      </c>
      <c r="H172">
        <v>0</v>
      </c>
      <c r="I172">
        <v>31</v>
      </c>
      <c r="J172">
        <v>23</v>
      </c>
      <c r="K172">
        <v>9</v>
      </c>
    </row>
    <row r="173" spans="1:11" x14ac:dyDescent="0.25">
      <c r="A173" t="s">
        <v>109</v>
      </c>
      <c r="B173" t="s">
        <v>132</v>
      </c>
      <c r="C173">
        <v>18</v>
      </c>
      <c r="D173" t="s">
        <v>137</v>
      </c>
      <c r="E173">
        <v>66</v>
      </c>
      <c r="F173">
        <v>0</v>
      </c>
      <c r="G173">
        <v>0</v>
      </c>
      <c r="H173">
        <v>0</v>
      </c>
      <c r="I173">
        <v>46</v>
      </c>
      <c r="J173">
        <v>20</v>
      </c>
      <c r="K173">
        <v>9</v>
      </c>
    </row>
    <row r="174" spans="1:11" x14ac:dyDescent="0.25">
      <c r="A174" t="s">
        <v>109</v>
      </c>
      <c r="B174" t="s">
        <v>132</v>
      </c>
      <c r="C174">
        <v>18</v>
      </c>
      <c r="D174" t="s">
        <v>137</v>
      </c>
      <c r="E174">
        <v>64</v>
      </c>
      <c r="F174">
        <v>0</v>
      </c>
      <c r="G174">
        <v>0</v>
      </c>
      <c r="H174">
        <v>0</v>
      </c>
      <c r="I174">
        <v>42</v>
      </c>
      <c r="J174">
        <v>22</v>
      </c>
      <c r="K174">
        <v>9</v>
      </c>
    </row>
    <row r="175" spans="1:11" x14ac:dyDescent="0.25">
      <c r="A175" t="s">
        <v>109</v>
      </c>
      <c r="B175" t="s">
        <v>132</v>
      </c>
      <c r="C175">
        <v>18</v>
      </c>
      <c r="D175" t="s">
        <v>137</v>
      </c>
      <c r="E175">
        <v>48</v>
      </c>
      <c r="F175">
        <v>0</v>
      </c>
      <c r="G175">
        <v>0</v>
      </c>
      <c r="H175">
        <v>0</v>
      </c>
      <c r="I175">
        <v>27</v>
      </c>
      <c r="J175">
        <v>21</v>
      </c>
      <c r="K175">
        <v>9</v>
      </c>
    </row>
    <row r="176" spans="1:11" x14ac:dyDescent="0.25">
      <c r="A176" t="s">
        <v>109</v>
      </c>
      <c r="B176" t="s">
        <v>132</v>
      </c>
      <c r="C176">
        <v>18</v>
      </c>
      <c r="D176" t="s">
        <v>137</v>
      </c>
      <c r="E176">
        <v>32</v>
      </c>
      <c r="F176">
        <v>0</v>
      </c>
      <c r="G176">
        <v>0</v>
      </c>
      <c r="H176">
        <v>0</v>
      </c>
      <c r="I176">
        <v>21</v>
      </c>
      <c r="J176">
        <v>11</v>
      </c>
      <c r="K176">
        <v>9</v>
      </c>
    </row>
    <row r="177" spans="1:11" x14ac:dyDescent="0.25">
      <c r="A177" t="s">
        <v>109</v>
      </c>
      <c r="B177" t="s">
        <v>132</v>
      </c>
      <c r="C177">
        <v>18</v>
      </c>
      <c r="D177" t="s">
        <v>137</v>
      </c>
      <c r="E177">
        <v>37</v>
      </c>
      <c r="F177">
        <v>0</v>
      </c>
      <c r="G177">
        <v>0</v>
      </c>
      <c r="H177">
        <v>0</v>
      </c>
      <c r="I177">
        <v>27</v>
      </c>
      <c r="J177">
        <v>10</v>
      </c>
      <c r="K177">
        <v>9</v>
      </c>
    </row>
    <row r="178" spans="1:11" x14ac:dyDescent="0.25">
      <c r="A178" t="s">
        <v>109</v>
      </c>
      <c r="B178" t="s">
        <v>132</v>
      </c>
      <c r="C178">
        <v>18</v>
      </c>
      <c r="D178" t="s">
        <v>137</v>
      </c>
      <c r="E178">
        <v>59</v>
      </c>
      <c r="F178">
        <v>0</v>
      </c>
      <c r="G178">
        <v>0</v>
      </c>
      <c r="H178">
        <v>0</v>
      </c>
      <c r="I178">
        <v>39</v>
      </c>
      <c r="J178">
        <v>19</v>
      </c>
      <c r="K178">
        <v>10</v>
      </c>
    </row>
    <row r="179" spans="1:11" x14ac:dyDescent="0.25">
      <c r="A179" t="s">
        <v>109</v>
      </c>
      <c r="B179" t="s">
        <v>132</v>
      </c>
      <c r="C179">
        <v>18</v>
      </c>
      <c r="D179" t="s">
        <v>137</v>
      </c>
      <c r="E179">
        <v>59</v>
      </c>
      <c r="F179">
        <v>0</v>
      </c>
      <c r="G179">
        <v>0</v>
      </c>
      <c r="H179">
        <v>0</v>
      </c>
      <c r="I179">
        <v>39</v>
      </c>
      <c r="J179">
        <v>19</v>
      </c>
      <c r="K179">
        <v>10</v>
      </c>
    </row>
    <row r="180" spans="1:11" x14ac:dyDescent="0.25">
      <c r="A180" t="s">
        <v>109</v>
      </c>
      <c r="B180" t="s">
        <v>132</v>
      </c>
      <c r="C180">
        <v>18</v>
      </c>
      <c r="D180" t="s">
        <v>137</v>
      </c>
      <c r="E180">
        <v>59</v>
      </c>
      <c r="F180">
        <v>0</v>
      </c>
      <c r="G180">
        <v>0</v>
      </c>
      <c r="H180">
        <v>0</v>
      </c>
      <c r="I180">
        <v>39</v>
      </c>
      <c r="J180">
        <v>19</v>
      </c>
      <c r="K180">
        <v>10</v>
      </c>
    </row>
    <row r="181" spans="1:11" x14ac:dyDescent="0.25">
      <c r="A181" t="s">
        <v>109</v>
      </c>
      <c r="B181" t="s">
        <v>132</v>
      </c>
      <c r="C181">
        <v>18</v>
      </c>
      <c r="D181" t="s">
        <v>137</v>
      </c>
      <c r="E181">
        <v>59</v>
      </c>
      <c r="F181">
        <v>0</v>
      </c>
      <c r="G181">
        <v>0</v>
      </c>
      <c r="H181">
        <v>0</v>
      </c>
      <c r="I181">
        <v>39</v>
      </c>
      <c r="J181">
        <v>19</v>
      </c>
      <c r="K181">
        <v>10</v>
      </c>
    </row>
    <row r="182" spans="1:11" x14ac:dyDescent="0.25">
      <c r="A182" t="s">
        <v>109</v>
      </c>
      <c r="B182" t="s">
        <v>132</v>
      </c>
      <c r="C182">
        <v>18</v>
      </c>
      <c r="D182" t="s">
        <v>137</v>
      </c>
      <c r="E182">
        <v>59</v>
      </c>
      <c r="F182">
        <v>0</v>
      </c>
      <c r="G182">
        <v>0</v>
      </c>
      <c r="H182">
        <v>0</v>
      </c>
      <c r="I182">
        <v>39</v>
      </c>
      <c r="J182">
        <v>19</v>
      </c>
      <c r="K182">
        <v>10</v>
      </c>
    </row>
    <row r="183" spans="1:11" x14ac:dyDescent="0.25">
      <c r="A183" t="s">
        <v>109</v>
      </c>
      <c r="B183" t="s">
        <v>132</v>
      </c>
      <c r="C183">
        <v>18</v>
      </c>
      <c r="D183" t="s">
        <v>137</v>
      </c>
      <c r="E183">
        <v>59</v>
      </c>
      <c r="F183">
        <v>0</v>
      </c>
      <c r="G183">
        <v>0</v>
      </c>
      <c r="H183">
        <v>0</v>
      </c>
      <c r="I183">
        <v>39</v>
      </c>
      <c r="J183">
        <v>19</v>
      </c>
      <c r="K183">
        <v>10</v>
      </c>
    </row>
    <row r="184" spans="1:11" x14ac:dyDescent="0.25">
      <c r="A184" t="s">
        <v>109</v>
      </c>
      <c r="B184" t="s">
        <v>132</v>
      </c>
      <c r="C184">
        <v>18</v>
      </c>
      <c r="D184" t="s">
        <v>137</v>
      </c>
      <c r="E184">
        <v>59</v>
      </c>
      <c r="F184">
        <v>0</v>
      </c>
      <c r="G184">
        <v>0</v>
      </c>
      <c r="H184">
        <v>0</v>
      </c>
      <c r="I184">
        <v>39</v>
      </c>
      <c r="J184">
        <v>19</v>
      </c>
      <c r="K184">
        <v>10</v>
      </c>
    </row>
    <row r="185" spans="1:11" x14ac:dyDescent="0.25">
      <c r="A185" t="s">
        <v>109</v>
      </c>
      <c r="B185" t="s">
        <v>132</v>
      </c>
      <c r="C185">
        <v>18</v>
      </c>
      <c r="D185" t="s">
        <v>137</v>
      </c>
      <c r="E185">
        <v>59</v>
      </c>
      <c r="F185">
        <v>0</v>
      </c>
      <c r="G185">
        <v>0</v>
      </c>
      <c r="H185">
        <v>0</v>
      </c>
      <c r="I185">
        <v>39</v>
      </c>
      <c r="J185">
        <v>19</v>
      </c>
      <c r="K185">
        <v>11</v>
      </c>
    </row>
    <row r="186" spans="1:11" x14ac:dyDescent="0.25">
      <c r="A186" t="s">
        <v>109</v>
      </c>
      <c r="B186" t="s">
        <v>132</v>
      </c>
      <c r="C186">
        <v>18</v>
      </c>
      <c r="D186" t="s">
        <v>137</v>
      </c>
      <c r="E186">
        <v>59</v>
      </c>
      <c r="F186">
        <v>0</v>
      </c>
      <c r="G186">
        <v>0</v>
      </c>
      <c r="H186">
        <v>0</v>
      </c>
      <c r="I186">
        <v>39</v>
      </c>
      <c r="J186">
        <v>19</v>
      </c>
      <c r="K186">
        <v>11</v>
      </c>
    </row>
    <row r="187" spans="1:11" x14ac:dyDescent="0.25">
      <c r="A187" t="s">
        <v>109</v>
      </c>
      <c r="B187" t="s">
        <v>132</v>
      </c>
      <c r="C187">
        <v>18</v>
      </c>
      <c r="D187" t="s">
        <v>137</v>
      </c>
      <c r="E187">
        <v>59</v>
      </c>
      <c r="F187">
        <v>0</v>
      </c>
      <c r="G187">
        <v>0</v>
      </c>
      <c r="H187">
        <v>0</v>
      </c>
      <c r="I187">
        <v>39</v>
      </c>
      <c r="J187">
        <v>19</v>
      </c>
      <c r="K187">
        <v>11</v>
      </c>
    </row>
    <row r="188" spans="1:11" x14ac:dyDescent="0.25">
      <c r="A188" t="s">
        <v>109</v>
      </c>
      <c r="B188" t="s">
        <v>132</v>
      </c>
      <c r="C188">
        <v>18</v>
      </c>
      <c r="D188" t="s">
        <v>137</v>
      </c>
      <c r="E188">
        <v>59</v>
      </c>
      <c r="F188">
        <v>0</v>
      </c>
      <c r="G188">
        <v>0</v>
      </c>
      <c r="H188">
        <v>0</v>
      </c>
      <c r="I188">
        <v>39</v>
      </c>
      <c r="J188">
        <v>19</v>
      </c>
      <c r="K188">
        <v>11</v>
      </c>
    </row>
    <row r="189" spans="1:11" x14ac:dyDescent="0.25">
      <c r="A189" t="s">
        <v>109</v>
      </c>
      <c r="B189" t="s">
        <v>132</v>
      </c>
      <c r="C189">
        <v>18</v>
      </c>
      <c r="D189" t="s">
        <v>137</v>
      </c>
      <c r="E189">
        <v>59</v>
      </c>
      <c r="F189">
        <v>0</v>
      </c>
      <c r="G189">
        <v>0</v>
      </c>
      <c r="H189">
        <v>0</v>
      </c>
      <c r="I189">
        <v>39</v>
      </c>
      <c r="J189">
        <v>19</v>
      </c>
      <c r="K189">
        <v>11</v>
      </c>
    </row>
    <row r="190" spans="1:11" x14ac:dyDescent="0.25">
      <c r="A190" t="s">
        <v>109</v>
      </c>
      <c r="B190" t="s">
        <v>132</v>
      </c>
      <c r="C190">
        <v>18</v>
      </c>
      <c r="D190" t="s">
        <v>137</v>
      </c>
      <c r="E190">
        <v>59</v>
      </c>
      <c r="F190">
        <v>0</v>
      </c>
      <c r="G190">
        <v>0</v>
      </c>
      <c r="H190">
        <v>0</v>
      </c>
      <c r="I190">
        <v>39</v>
      </c>
      <c r="J190">
        <v>19</v>
      </c>
      <c r="K190">
        <v>11</v>
      </c>
    </row>
    <row r="191" spans="1:11" x14ac:dyDescent="0.25">
      <c r="A191" t="s">
        <v>109</v>
      </c>
      <c r="B191" t="s">
        <v>132</v>
      </c>
      <c r="C191">
        <v>18</v>
      </c>
      <c r="D191" t="s">
        <v>137</v>
      </c>
      <c r="E191">
        <v>59</v>
      </c>
      <c r="F191">
        <v>0</v>
      </c>
      <c r="G191">
        <v>0</v>
      </c>
      <c r="H191">
        <v>0</v>
      </c>
      <c r="I191">
        <v>39</v>
      </c>
      <c r="J191">
        <v>19</v>
      </c>
      <c r="K191">
        <v>11</v>
      </c>
    </row>
    <row r="192" spans="1:11" x14ac:dyDescent="0.25">
      <c r="A192" t="s">
        <v>109</v>
      </c>
      <c r="B192" t="s">
        <v>132</v>
      </c>
      <c r="C192">
        <v>18</v>
      </c>
      <c r="D192" t="s">
        <v>137</v>
      </c>
      <c r="E192">
        <v>49</v>
      </c>
      <c r="F192">
        <v>0</v>
      </c>
      <c r="G192">
        <v>0</v>
      </c>
      <c r="H192">
        <v>0</v>
      </c>
      <c r="I192">
        <v>30</v>
      </c>
      <c r="J192">
        <v>19</v>
      </c>
      <c r="K192">
        <v>24</v>
      </c>
    </row>
    <row r="193" spans="1:11" x14ac:dyDescent="0.25">
      <c r="A193" t="s">
        <v>109</v>
      </c>
      <c r="B193" t="s">
        <v>132</v>
      </c>
      <c r="C193">
        <v>18</v>
      </c>
      <c r="D193" t="s">
        <v>137</v>
      </c>
      <c r="E193">
        <v>40</v>
      </c>
      <c r="F193">
        <v>0</v>
      </c>
      <c r="G193">
        <v>0</v>
      </c>
      <c r="H193">
        <v>0</v>
      </c>
      <c r="I193">
        <v>22</v>
      </c>
      <c r="J193">
        <v>18</v>
      </c>
      <c r="K193">
        <v>24</v>
      </c>
    </row>
    <row r="194" spans="1:11" x14ac:dyDescent="0.25">
      <c r="A194" t="s">
        <v>109</v>
      </c>
      <c r="B194" t="s">
        <v>132</v>
      </c>
      <c r="C194">
        <v>18</v>
      </c>
      <c r="D194" t="s">
        <v>137</v>
      </c>
      <c r="E194">
        <v>39</v>
      </c>
      <c r="F194">
        <v>0</v>
      </c>
      <c r="G194">
        <v>0</v>
      </c>
      <c r="H194">
        <v>0</v>
      </c>
      <c r="I194">
        <v>23</v>
      </c>
      <c r="J194">
        <v>16</v>
      </c>
      <c r="K194">
        <v>24</v>
      </c>
    </row>
    <row r="195" spans="1:11" x14ac:dyDescent="0.25">
      <c r="A195" t="s">
        <v>109</v>
      </c>
      <c r="B195" t="s">
        <v>132</v>
      </c>
      <c r="C195">
        <v>18</v>
      </c>
      <c r="D195" t="s">
        <v>137</v>
      </c>
      <c r="E195">
        <v>68</v>
      </c>
      <c r="F195">
        <v>0</v>
      </c>
      <c r="G195">
        <v>0</v>
      </c>
      <c r="H195">
        <v>0</v>
      </c>
      <c r="I195">
        <v>41</v>
      </c>
      <c r="J195">
        <v>27</v>
      </c>
      <c r="K195">
        <v>24</v>
      </c>
    </row>
    <row r="196" spans="1:11" x14ac:dyDescent="0.25">
      <c r="A196" t="s">
        <v>109</v>
      </c>
      <c r="B196" t="s">
        <v>132</v>
      </c>
      <c r="C196">
        <v>18</v>
      </c>
      <c r="D196" t="s">
        <v>137</v>
      </c>
      <c r="E196">
        <v>44</v>
      </c>
      <c r="F196">
        <v>0</v>
      </c>
      <c r="G196">
        <v>0</v>
      </c>
      <c r="H196">
        <v>0</v>
      </c>
      <c r="I196">
        <v>32</v>
      </c>
      <c r="J196">
        <v>12</v>
      </c>
      <c r="K196">
        <v>24</v>
      </c>
    </row>
    <row r="197" spans="1:11" x14ac:dyDescent="0.25">
      <c r="A197" t="s">
        <v>109</v>
      </c>
      <c r="B197" t="s">
        <v>132</v>
      </c>
      <c r="C197">
        <v>18</v>
      </c>
      <c r="D197" t="s">
        <v>137</v>
      </c>
      <c r="E197">
        <v>51</v>
      </c>
      <c r="F197">
        <v>0</v>
      </c>
      <c r="G197">
        <v>0</v>
      </c>
      <c r="H197">
        <v>0</v>
      </c>
      <c r="I197">
        <v>32</v>
      </c>
      <c r="J197">
        <v>19</v>
      </c>
      <c r="K197">
        <v>24</v>
      </c>
    </row>
    <row r="198" spans="1:11" x14ac:dyDescent="0.25">
      <c r="A198" t="s">
        <v>109</v>
      </c>
      <c r="B198" t="s">
        <v>132</v>
      </c>
      <c r="C198">
        <v>18</v>
      </c>
      <c r="D198" t="s">
        <v>137</v>
      </c>
      <c r="E198">
        <v>42</v>
      </c>
      <c r="F198">
        <v>0</v>
      </c>
      <c r="G198">
        <v>0</v>
      </c>
      <c r="H198">
        <v>0</v>
      </c>
      <c r="I198">
        <v>29</v>
      </c>
      <c r="J198">
        <v>13</v>
      </c>
      <c r="K198">
        <v>24</v>
      </c>
    </row>
    <row r="199" spans="1:11" x14ac:dyDescent="0.25">
      <c r="A199" t="s">
        <v>109</v>
      </c>
      <c r="B199" t="s">
        <v>132</v>
      </c>
      <c r="C199">
        <v>18</v>
      </c>
      <c r="D199" t="s">
        <v>137</v>
      </c>
      <c r="E199">
        <v>59</v>
      </c>
      <c r="F199">
        <v>0</v>
      </c>
      <c r="G199">
        <v>0</v>
      </c>
      <c r="H199">
        <v>0</v>
      </c>
      <c r="I199">
        <v>39</v>
      </c>
      <c r="J199">
        <v>19</v>
      </c>
      <c r="K199">
        <v>25</v>
      </c>
    </row>
    <row r="200" spans="1:11" x14ac:dyDescent="0.25">
      <c r="A200" t="s">
        <v>109</v>
      </c>
      <c r="B200" t="s">
        <v>132</v>
      </c>
      <c r="C200">
        <v>18</v>
      </c>
      <c r="D200" t="s">
        <v>137</v>
      </c>
      <c r="E200">
        <v>59</v>
      </c>
      <c r="F200">
        <v>0</v>
      </c>
      <c r="G200">
        <v>0</v>
      </c>
      <c r="H200">
        <v>0</v>
      </c>
      <c r="I200">
        <v>39</v>
      </c>
      <c r="J200">
        <v>19</v>
      </c>
      <c r="K200">
        <v>25</v>
      </c>
    </row>
    <row r="201" spans="1:11" x14ac:dyDescent="0.25">
      <c r="A201" t="s">
        <v>109</v>
      </c>
      <c r="B201" t="s">
        <v>132</v>
      </c>
      <c r="C201">
        <v>18</v>
      </c>
      <c r="D201" t="s">
        <v>137</v>
      </c>
      <c r="E201">
        <v>59</v>
      </c>
      <c r="F201">
        <v>0</v>
      </c>
      <c r="G201">
        <v>0</v>
      </c>
      <c r="H201">
        <v>0</v>
      </c>
      <c r="I201">
        <v>39</v>
      </c>
      <c r="J201">
        <v>19</v>
      </c>
      <c r="K201">
        <v>25</v>
      </c>
    </row>
    <row r="202" spans="1:11" x14ac:dyDescent="0.25">
      <c r="A202" t="s">
        <v>109</v>
      </c>
      <c r="B202" t="s">
        <v>132</v>
      </c>
      <c r="C202">
        <v>18</v>
      </c>
      <c r="D202" t="s">
        <v>137</v>
      </c>
      <c r="E202">
        <v>59</v>
      </c>
      <c r="F202">
        <v>0</v>
      </c>
      <c r="G202">
        <v>0</v>
      </c>
      <c r="H202">
        <v>0</v>
      </c>
      <c r="I202">
        <v>39</v>
      </c>
      <c r="J202">
        <v>19</v>
      </c>
      <c r="K202">
        <v>25</v>
      </c>
    </row>
    <row r="203" spans="1:11" x14ac:dyDescent="0.25">
      <c r="A203" t="s">
        <v>109</v>
      </c>
      <c r="B203" t="s">
        <v>132</v>
      </c>
      <c r="C203">
        <v>18</v>
      </c>
      <c r="D203" t="s">
        <v>137</v>
      </c>
      <c r="E203">
        <v>59</v>
      </c>
      <c r="F203">
        <v>0</v>
      </c>
      <c r="G203">
        <v>0</v>
      </c>
      <c r="H203">
        <v>0</v>
      </c>
      <c r="I203">
        <v>39</v>
      </c>
      <c r="J203">
        <v>19</v>
      </c>
      <c r="K203">
        <v>25</v>
      </c>
    </row>
    <row r="204" spans="1:11" x14ac:dyDescent="0.25">
      <c r="A204" t="s">
        <v>109</v>
      </c>
      <c r="B204" t="s">
        <v>132</v>
      </c>
      <c r="C204">
        <v>18</v>
      </c>
      <c r="D204" t="s">
        <v>137</v>
      </c>
      <c r="E204">
        <v>59</v>
      </c>
      <c r="F204">
        <v>0</v>
      </c>
      <c r="G204">
        <v>0</v>
      </c>
      <c r="H204">
        <v>0</v>
      </c>
      <c r="I204">
        <v>39</v>
      </c>
      <c r="J204">
        <v>19</v>
      </c>
      <c r="K204">
        <v>25</v>
      </c>
    </row>
    <row r="205" spans="1:11" x14ac:dyDescent="0.25">
      <c r="A205" t="s">
        <v>109</v>
      </c>
      <c r="B205" t="s">
        <v>132</v>
      </c>
      <c r="C205">
        <v>18</v>
      </c>
      <c r="D205" t="s">
        <v>137</v>
      </c>
      <c r="E205">
        <v>59</v>
      </c>
      <c r="F205">
        <v>0</v>
      </c>
      <c r="G205">
        <v>0</v>
      </c>
      <c r="H205">
        <v>0</v>
      </c>
      <c r="I205">
        <v>39</v>
      </c>
      <c r="J205">
        <v>19</v>
      </c>
      <c r="K205">
        <v>25</v>
      </c>
    </row>
    <row r="206" spans="1:11" x14ac:dyDescent="0.25">
      <c r="A206" t="s">
        <v>109</v>
      </c>
      <c r="B206" t="s">
        <v>132</v>
      </c>
      <c r="C206">
        <v>18</v>
      </c>
      <c r="D206" t="s">
        <v>137</v>
      </c>
      <c r="E206">
        <v>59</v>
      </c>
      <c r="F206">
        <v>0</v>
      </c>
      <c r="G206">
        <v>0</v>
      </c>
      <c r="H206">
        <v>0</v>
      </c>
      <c r="I206">
        <v>39</v>
      </c>
      <c r="J206">
        <v>19</v>
      </c>
      <c r="K206">
        <v>26</v>
      </c>
    </row>
    <row r="207" spans="1:11" x14ac:dyDescent="0.25">
      <c r="A207" t="s">
        <v>109</v>
      </c>
      <c r="B207" t="s">
        <v>132</v>
      </c>
      <c r="C207">
        <v>18</v>
      </c>
      <c r="D207" t="s">
        <v>137</v>
      </c>
      <c r="E207">
        <v>59</v>
      </c>
      <c r="F207">
        <v>0</v>
      </c>
      <c r="G207">
        <v>0</v>
      </c>
      <c r="H207">
        <v>0</v>
      </c>
      <c r="I207">
        <v>39</v>
      </c>
      <c r="J207">
        <v>19</v>
      </c>
      <c r="K207">
        <v>26</v>
      </c>
    </row>
    <row r="208" spans="1:11" x14ac:dyDescent="0.25">
      <c r="A208" t="s">
        <v>109</v>
      </c>
      <c r="B208" t="s">
        <v>132</v>
      </c>
      <c r="C208">
        <v>18</v>
      </c>
      <c r="D208" t="s">
        <v>137</v>
      </c>
      <c r="E208">
        <v>59</v>
      </c>
      <c r="F208">
        <v>0</v>
      </c>
      <c r="G208">
        <v>0</v>
      </c>
      <c r="H208">
        <v>0</v>
      </c>
      <c r="I208">
        <v>39</v>
      </c>
      <c r="J208">
        <v>19</v>
      </c>
      <c r="K208">
        <v>26</v>
      </c>
    </row>
    <row r="209" spans="1:2" x14ac:dyDescent="0.25">
      <c r="A209" t="s">
        <v>109</v>
      </c>
      <c r="B209" t="s">
        <v>138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bsts data</vt:lpstr>
      <vt:lpstr>reu acc 09-22</vt:lpstr>
      <vt:lpstr>estallido</vt:lpstr>
      <vt:lpstr>estallido2</vt:lpstr>
      <vt:lpstr>Sheet1</vt:lpstr>
      <vt:lpstr>reu 10-02</vt:lpstr>
      <vt:lpstr>casos_anomalos_hosp_18</vt:lpstr>
      <vt:lpstr>casos_anomalos_hosp_18_2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González Santa Cruz</dc:creator>
  <cp:lastModifiedBy>Andrés González Santa Cruz</cp:lastModifiedBy>
  <dcterms:created xsi:type="dcterms:W3CDTF">2020-09-22T16:50:55Z</dcterms:created>
  <dcterms:modified xsi:type="dcterms:W3CDTF">2020-10-17T02:51:44Z</dcterms:modified>
</cp:coreProperties>
</file>