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RM\LANDIS_II\GitCode\aruzicka555\Extension-Output-Biomass-PnET\docs\"/>
    </mc:Choice>
  </mc:AlternateContent>
  <xr:revisionPtr revIDLastSave="0" documentId="8_{4001BA6D-5348-40B3-9EF7-E574078B3407}" xr6:coauthVersionLast="46" xr6:coauthVersionMax="46" xr10:uidLastSave="{00000000-0000-0000-0000-000000000000}"/>
  <bookViews>
    <workbookView xWindow="3120" yWindow="2895" windowWidth="22230" windowHeight="13305" xr2:uid="{5D701F65-70BD-4A10-B2C4-3B012B3F0586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4" i="1" l="1"/>
  <c r="K14" i="1"/>
  <c r="E14" i="1"/>
  <c r="O28" i="1"/>
  <c r="I28" i="1"/>
  <c r="D28" i="1"/>
  <c r="B28" i="1"/>
  <c r="C28" i="1"/>
  <c r="P28" i="1"/>
  <c r="N28" i="1"/>
  <c r="J28" i="1"/>
  <c r="H28" i="1"/>
  <c r="I12" i="1"/>
  <c r="C14" i="1"/>
  <c r="C13" i="1"/>
  <c r="C12" i="1"/>
  <c r="P25" i="1"/>
  <c r="O25" i="1"/>
  <c r="N25" i="1"/>
  <c r="Q24" i="1"/>
  <c r="Q23" i="1"/>
  <c r="P20" i="1"/>
  <c r="O20" i="1"/>
  <c r="N20" i="1"/>
  <c r="Q19" i="1"/>
  <c r="Q18" i="1"/>
  <c r="Q20" i="1" s="1"/>
  <c r="P13" i="1"/>
  <c r="O13" i="1"/>
  <c r="Q13" i="1" s="1"/>
  <c r="N13" i="1"/>
  <c r="N14" i="1" s="1"/>
  <c r="P12" i="1"/>
  <c r="P14" i="1" s="1"/>
  <c r="O12" i="1"/>
  <c r="Q12" i="1" s="1"/>
  <c r="N12" i="1"/>
  <c r="P9" i="1"/>
  <c r="O9" i="1"/>
  <c r="N9" i="1"/>
  <c r="Q8" i="1"/>
  <c r="Q7" i="1"/>
  <c r="P4" i="1"/>
  <c r="O4" i="1"/>
  <c r="N4" i="1"/>
  <c r="Q3" i="1"/>
  <c r="Q2" i="1"/>
  <c r="J25" i="1"/>
  <c r="I25" i="1"/>
  <c r="H25" i="1"/>
  <c r="K24" i="1"/>
  <c r="K23" i="1"/>
  <c r="J20" i="1"/>
  <c r="I20" i="1"/>
  <c r="H20" i="1"/>
  <c r="K19" i="1"/>
  <c r="K18" i="1"/>
  <c r="D20" i="1"/>
  <c r="D25" i="1"/>
  <c r="C25" i="1"/>
  <c r="B25" i="1"/>
  <c r="E24" i="1"/>
  <c r="E23" i="1"/>
  <c r="E25" i="1" s="1"/>
  <c r="C20" i="1"/>
  <c r="B20" i="1"/>
  <c r="E19" i="1"/>
  <c r="E18" i="1"/>
  <c r="E20" i="1" s="1"/>
  <c r="I13" i="1"/>
  <c r="D12" i="1"/>
  <c r="B12" i="1"/>
  <c r="J12" i="1"/>
  <c r="H12" i="1"/>
  <c r="J13" i="1"/>
  <c r="H13" i="1"/>
  <c r="J9" i="1"/>
  <c r="I9" i="1"/>
  <c r="H9" i="1"/>
  <c r="K8" i="1"/>
  <c r="K7" i="1"/>
  <c r="J4" i="1"/>
  <c r="I4" i="1"/>
  <c r="H4" i="1"/>
  <c r="K3" i="1"/>
  <c r="K2" i="1"/>
  <c r="D13" i="1"/>
  <c r="B13" i="1"/>
  <c r="D9" i="1"/>
  <c r="C9" i="1"/>
  <c r="B9" i="1"/>
  <c r="E8" i="1"/>
  <c r="E7" i="1"/>
  <c r="E9" i="1" s="1"/>
  <c r="D4" i="1"/>
  <c r="C4" i="1"/>
  <c r="B4" i="1"/>
  <c r="E3" i="1"/>
  <c r="E2" i="1"/>
  <c r="E28" i="1" l="1"/>
  <c r="Q25" i="1"/>
  <c r="Q9" i="1"/>
  <c r="Q4" i="1"/>
  <c r="Q28" i="1"/>
  <c r="O14" i="1"/>
  <c r="K25" i="1"/>
  <c r="K28" i="1"/>
  <c r="K20" i="1"/>
  <c r="J14" i="1"/>
  <c r="B14" i="1"/>
  <c r="D14" i="1"/>
  <c r="K4" i="1"/>
  <c r="K9" i="1"/>
  <c r="I14" i="1"/>
  <c r="K13" i="1"/>
  <c r="E12" i="1"/>
  <c r="K12" i="1"/>
  <c r="H14" i="1"/>
  <c r="E13" i="1"/>
  <c r="E4" i="1"/>
</calcChain>
</file>

<file path=xl/sharedStrings.xml><?xml version="1.0" encoding="utf-8"?>
<sst xmlns="http://schemas.openxmlformats.org/spreadsheetml/2006/main" count="108" uniqueCount="8">
  <si>
    <t>LAI</t>
  </si>
  <si>
    <t>Dk</t>
  </si>
  <si>
    <t>Lt</t>
  </si>
  <si>
    <t>Decid</t>
  </si>
  <si>
    <t>Prop</t>
  </si>
  <si>
    <t>Layer</t>
  </si>
  <si>
    <t>Site</t>
  </si>
  <si>
    <t>Albedo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</si>
</sst>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48329-3050-44E1-9053-17F28D6B1714}">
  <dimension ref="A1:Q28"/>
  <sheetViews>
    <sheetView tabSelected="1" workbookViewId="0">
      <selection activeCell="C12" sqref="C12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G1" t="s">
        <v>0</v>
      </c>
      <c r="H1" t="s">
        <v>1</v>
      </c>
      <c r="I1" t="s">
        <v>2</v>
      </c>
      <c r="J1" t="s">
        <v>3</v>
      </c>
      <c r="K1" t="s">
        <v>5</v>
      </c>
      <c r="M1" t="s">
        <v>0</v>
      </c>
      <c r="N1" t="s">
        <v>1</v>
      </c>
      <c r="O1" t="s">
        <v>2</v>
      </c>
      <c r="P1" t="s">
        <v>3</v>
      </c>
      <c r="Q1" t="s">
        <v>5</v>
      </c>
    </row>
    <row r="2" spans="1:17" x14ac:dyDescent="0.25">
      <c r="A2">
        <v>1</v>
      </c>
      <c r="B2">
        <v>4</v>
      </c>
      <c r="C2">
        <v>3</v>
      </c>
      <c r="D2">
        <v>2</v>
      </c>
      <c r="E2">
        <f>B2*B7+C2*C7+D2*D7</f>
        <v>3.0000000000000004</v>
      </c>
      <c r="G2">
        <v>1</v>
      </c>
      <c r="H2">
        <v>0</v>
      </c>
      <c r="I2">
        <v>2</v>
      </c>
      <c r="J2">
        <v>0</v>
      </c>
      <c r="K2">
        <f>H2*H7+I2*I7+J2*J7</f>
        <v>2</v>
      </c>
      <c r="M2">
        <v>1</v>
      </c>
      <c r="N2">
        <v>0</v>
      </c>
      <c r="O2">
        <v>1</v>
      </c>
      <c r="P2">
        <v>0</v>
      </c>
      <c r="Q2">
        <f>N2*N7+O2*O7+P2*P7</f>
        <v>1</v>
      </c>
    </row>
    <row r="3" spans="1:17" x14ac:dyDescent="0.25">
      <c r="A3">
        <v>0</v>
      </c>
      <c r="B3">
        <v>0</v>
      </c>
      <c r="C3">
        <v>1</v>
      </c>
      <c r="D3">
        <v>0</v>
      </c>
      <c r="E3">
        <f>B3*B8+C3*C8+D3*D8</f>
        <v>1</v>
      </c>
      <c r="G3">
        <v>0</v>
      </c>
      <c r="H3">
        <v>0</v>
      </c>
      <c r="I3">
        <v>0</v>
      </c>
      <c r="J3">
        <v>0</v>
      </c>
      <c r="K3">
        <f>H3*H8+I3*I8+J3*J8</f>
        <v>0</v>
      </c>
      <c r="M3">
        <v>0</v>
      </c>
      <c r="N3">
        <v>0</v>
      </c>
      <c r="O3">
        <v>1</v>
      </c>
      <c r="P3">
        <v>0</v>
      </c>
      <c r="Q3">
        <f>N3*N8+O3*O8+P3*P8</f>
        <v>1</v>
      </c>
    </row>
    <row r="4" spans="1:17" x14ac:dyDescent="0.25">
      <c r="A4" t="s">
        <v>6</v>
      </c>
      <c r="B4">
        <f>B2*B7+B3*B8</f>
        <v>1.2</v>
      </c>
      <c r="C4">
        <f>C2*C7+C3*C8</f>
        <v>2.2000000000000002</v>
      </c>
      <c r="D4">
        <f>D2*D7+D3*D8</f>
        <v>0.6</v>
      </c>
      <c r="E4">
        <f>SUM(E2:E3)</f>
        <v>4</v>
      </c>
      <c r="G4" t="s">
        <v>6</v>
      </c>
      <c r="H4">
        <f>H2*H7+H3*H8</f>
        <v>0</v>
      </c>
      <c r="I4">
        <f>I2*I7+I3*I8</f>
        <v>2</v>
      </c>
      <c r="J4">
        <f>J2*J7+J3*J8</f>
        <v>0</v>
      </c>
      <c r="K4">
        <f>SUM(K2:K3)</f>
        <v>2</v>
      </c>
      <c r="M4" t="s">
        <v>6</v>
      </c>
      <c r="N4">
        <f>N2*N7+N3*N8</f>
        <v>0</v>
      </c>
      <c r="O4">
        <f>O2*O7+O3*O8</f>
        <v>2</v>
      </c>
      <c r="P4">
        <f>P2*P7+P3*P8</f>
        <v>0</v>
      </c>
      <c r="Q4">
        <f>SUM(Q2:Q3)</f>
        <v>2</v>
      </c>
    </row>
    <row r="6" spans="1:17" x14ac:dyDescent="0.25">
      <c r="A6" t="s">
        <v>4</v>
      </c>
      <c r="B6" t="s">
        <v>1</v>
      </c>
      <c r="C6" t="s">
        <v>2</v>
      </c>
      <c r="D6" t="s">
        <v>3</v>
      </c>
      <c r="E6" t="s">
        <v>5</v>
      </c>
      <c r="G6" t="s">
        <v>4</v>
      </c>
      <c r="H6" t="s">
        <v>1</v>
      </c>
      <c r="I6" t="s">
        <v>2</v>
      </c>
      <c r="J6" t="s">
        <v>3</v>
      </c>
      <c r="K6" t="s">
        <v>5</v>
      </c>
      <c r="M6" t="s">
        <v>4</v>
      </c>
      <c r="N6" t="s">
        <v>1</v>
      </c>
      <c r="O6" t="s">
        <v>2</v>
      </c>
      <c r="P6" t="s">
        <v>3</v>
      </c>
      <c r="Q6" t="s">
        <v>5</v>
      </c>
    </row>
    <row r="7" spans="1:17" x14ac:dyDescent="0.25">
      <c r="A7">
        <v>1</v>
      </c>
      <c r="B7">
        <v>0.3</v>
      </c>
      <c r="C7">
        <v>0.4</v>
      </c>
      <c r="D7">
        <v>0.3</v>
      </c>
      <c r="E7">
        <f>SUM(B7:D7)</f>
        <v>1</v>
      </c>
      <c r="G7">
        <v>1</v>
      </c>
      <c r="H7">
        <v>0</v>
      </c>
      <c r="I7">
        <v>1</v>
      </c>
      <c r="J7">
        <v>0</v>
      </c>
      <c r="K7">
        <f>SUM(H7:J7)</f>
        <v>1</v>
      </c>
      <c r="M7">
        <v>1</v>
      </c>
      <c r="N7">
        <v>0</v>
      </c>
      <c r="O7">
        <v>1</v>
      </c>
      <c r="P7">
        <v>0</v>
      </c>
      <c r="Q7">
        <f>SUM(N7:P7)</f>
        <v>1</v>
      </c>
    </row>
    <row r="8" spans="1:17" x14ac:dyDescent="0.25">
      <c r="A8">
        <v>0</v>
      </c>
      <c r="B8">
        <v>0</v>
      </c>
      <c r="C8">
        <v>1</v>
      </c>
      <c r="D8">
        <v>0</v>
      </c>
      <c r="E8">
        <f>SUM(B8:D8)</f>
        <v>1</v>
      </c>
      <c r="G8">
        <v>0</v>
      </c>
      <c r="H8">
        <v>0</v>
      </c>
      <c r="I8">
        <v>0</v>
      </c>
      <c r="J8">
        <v>0</v>
      </c>
      <c r="K8">
        <f>SUM(H8:J8)</f>
        <v>0</v>
      </c>
      <c r="M8">
        <v>0</v>
      </c>
      <c r="N8">
        <v>0</v>
      </c>
      <c r="O8">
        <v>1</v>
      </c>
      <c r="P8">
        <v>0</v>
      </c>
      <c r="Q8">
        <f>SUM(N8:P8)</f>
        <v>1</v>
      </c>
    </row>
    <row r="9" spans="1:17" x14ac:dyDescent="0.25">
      <c r="A9" t="s">
        <v>6</v>
      </c>
      <c r="B9">
        <f>SUM(B7:B8)</f>
        <v>0.3</v>
      </c>
      <c r="C9">
        <f>SUM(C7:C8)</f>
        <v>1.4</v>
      </c>
      <c r="D9">
        <f>SUM(D7:D8)</f>
        <v>0.3</v>
      </c>
      <c r="E9">
        <f>SUM(E7:E8)</f>
        <v>2</v>
      </c>
      <c r="G9" t="s">
        <v>6</v>
      </c>
      <c r="H9">
        <f>SUM(H7:H8)</f>
        <v>0</v>
      </c>
      <c r="I9">
        <f>SUM(I7:I8)</f>
        <v>1</v>
      </c>
      <c r="J9">
        <f>SUM(J7:J8)</f>
        <v>0</v>
      </c>
      <c r="K9">
        <f>SUM(K7:K8)</f>
        <v>1</v>
      </c>
      <c r="M9" t="s">
        <v>6</v>
      </c>
      <c r="N9">
        <f>SUM(N7:N8)</f>
        <v>0</v>
      </c>
      <c r="O9">
        <f>SUM(O7:O8)</f>
        <v>2</v>
      </c>
      <c r="P9">
        <f>SUM(P7:P8)</f>
        <v>0</v>
      </c>
      <c r="Q9">
        <f>SUM(Q7:Q8)</f>
        <v>2</v>
      </c>
    </row>
    <row r="11" spans="1:17" x14ac:dyDescent="0.25">
      <c r="A11" t="s">
        <v>7</v>
      </c>
      <c r="B11" t="s">
        <v>1</v>
      </c>
      <c r="C11" t="s">
        <v>2</v>
      </c>
      <c r="D11" t="s">
        <v>3</v>
      </c>
      <c r="E11" t="s">
        <v>5</v>
      </c>
      <c r="G11" t="s">
        <v>7</v>
      </c>
      <c r="H11" t="s">
        <v>1</v>
      </c>
      <c r="I11" t="s">
        <v>2</v>
      </c>
      <c r="J11" t="s">
        <v>3</v>
      </c>
      <c r="K11" t="s">
        <v>5</v>
      </c>
      <c r="M11" t="s">
        <v>7</v>
      </c>
      <c r="N11" t="s">
        <v>1</v>
      </c>
      <c r="O11" t="s">
        <v>2</v>
      </c>
      <c r="P11" t="s">
        <v>3</v>
      </c>
      <c r="Q11" t="s">
        <v>5</v>
      </c>
    </row>
    <row r="12" spans="1:17" x14ac:dyDescent="0.25">
      <c r="A12">
        <v>1</v>
      </c>
      <c r="B12">
        <f>IF(B2&gt;0,0.0064*B2^2-0.081*B2+0.3418,0)</f>
        <v>0.12019999999999997</v>
      </c>
      <c r="C12">
        <f>IF(C2&gt;0,-0.05*LN(C2)+0.2024,0)</f>
        <v>0.1474693855665945</v>
      </c>
      <c r="D12">
        <f>IF(D2&gt;0,-0.007*D2+0.2315,0)</f>
        <v>0.2175</v>
      </c>
      <c r="E12">
        <f>B12*B7+C12*C7+D12*D7</f>
        <v>0.16029775422663778</v>
      </c>
      <c r="G12">
        <v>1</v>
      </c>
      <c r="H12">
        <f>IF(H2&gt;0,0.0064*H2^2-0.081*H2+0.3418,0)</f>
        <v>0</v>
      </c>
      <c r="I12">
        <f>IF(I2&gt;0,-0.05*LN(I2)+0.2024,0)</f>
        <v>0.16774264097200273</v>
      </c>
      <c r="J12">
        <f>IF(J2&gt;0,-0.007*J2+0.2315,0)</f>
        <v>0</v>
      </c>
      <c r="K12">
        <f>H12*H7+I12*I7+J12*J7</f>
        <v>0.16774264097200273</v>
      </c>
      <c r="M12">
        <v>1</v>
      </c>
      <c r="N12">
        <f>IF(N2&gt;0,0.0064*N2^2-0.081*N2+0.3418,0)</f>
        <v>0</v>
      </c>
      <c r="O12">
        <f>IF(O2&gt;0,-0.05*LN(O2)+0.2024,0)</f>
        <v>0.2024</v>
      </c>
      <c r="P12">
        <f>IF(P2&gt;0,-0.007*P2+0.2315,0)</f>
        <v>0</v>
      </c>
      <c r="Q12">
        <f>N12*N7+O12*O7+P12*P7</f>
        <v>0.2024</v>
      </c>
    </row>
    <row r="13" spans="1:17" x14ac:dyDescent="0.25">
      <c r="A13">
        <v>0</v>
      </c>
      <c r="B13">
        <f>IF(B3&gt;0,0.0064*B3^2-0.081*B3+0.3418,0)</f>
        <v>0</v>
      </c>
      <c r="C13">
        <f>IF(C3&gt;0,-0.05*LN(C3)+0.2024,0)</f>
        <v>0.2024</v>
      </c>
      <c r="D13">
        <f>IF(D3&gt;0,-0.007*D3+0.2315,0)</f>
        <v>0</v>
      </c>
      <c r="E13">
        <f>B13*B8+C13*C8+D13*D8</f>
        <v>0.2024</v>
      </c>
      <c r="G13">
        <v>0</v>
      </c>
      <c r="H13">
        <f>IF(H3&gt;0,0.0064*H3^2-0.081*H3+0.3418,0)</f>
        <v>0</v>
      </c>
      <c r="I13">
        <f>IF(I3&gt;0,-0.05*LN(I3)+0.2024,0)</f>
        <v>0</v>
      </c>
      <c r="J13">
        <f>IF(J3&gt;0,-0.007*J3+0.2315,0)</f>
        <v>0</v>
      </c>
      <c r="K13">
        <f>H13*H8+I13*I8+J13*J8</f>
        <v>0</v>
      </c>
      <c r="M13">
        <v>0</v>
      </c>
      <c r="N13">
        <f>IF(N3&gt;0,0.0064*N3^2-0.081*N3+0.3418,0)</f>
        <v>0</v>
      </c>
      <c r="O13">
        <f>IF(O3&gt;0,-0.05*LN(O3)+0.2024,0)</f>
        <v>0.2024</v>
      </c>
      <c r="P13">
        <f>IF(P3&gt;0,-0.007*P3+0.2315,0)</f>
        <v>0</v>
      </c>
      <c r="Q13">
        <f>N13*N8+O13*O8+P13*P8</f>
        <v>0.2024</v>
      </c>
    </row>
    <row r="14" spans="1:17" x14ac:dyDescent="0.25">
      <c r="A14" t="s">
        <v>6</v>
      </c>
      <c r="B14">
        <f>B12*B7+B13*B8</f>
        <v>3.6059999999999988E-2</v>
      </c>
      <c r="C14">
        <f>C12*C7+C13*C8</f>
        <v>0.26138775422663779</v>
      </c>
      <c r="D14">
        <f>D12*D7+D13*D8</f>
        <v>6.5250000000000002E-2</v>
      </c>
      <c r="E14">
        <f>SUM(E2/E4*E12+E3/E4*E13)</f>
        <v>0.17082331566997835</v>
      </c>
      <c r="G14" t="s">
        <v>6</v>
      </c>
      <c r="H14">
        <f>H12*H7+H13*H8</f>
        <v>0</v>
      </c>
      <c r="I14">
        <f>I12*I7+I13*I8</f>
        <v>0.16774264097200273</v>
      </c>
      <c r="J14">
        <f>J12*J7+J13*J8</f>
        <v>0</v>
      </c>
      <c r="K14">
        <f>SUM(K2/K4*K12+K3/K4*K13)</f>
        <v>0.16774264097200273</v>
      </c>
      <c r="M14" t="s">
        <v>6</v>
      </c>
      <c r="N14">
        <f>N12*N7+N13*N8</f>
        <v>0</v>
      </c>
      <c r="O14">
        <f>O12*O7+O13*O8</f>
        <v>0.40479999999999999</v>
      </c>
      <c r="P14">
        <f>P12*P7+P13*P8</f>
        <v>0</v>
      </c>
      <c r="Q14">
        <f>SUM(Q2/Q4*Q12+Q3/Q4*Q13)</f>
        <v>0.2024</v>
      </c>
    </row>
    <row r="15" spans="1:17" s="1" customFormat="1" x14ac:dyDescent="0.25"/>
    <row r="17" spans="1:17" x14ac:dyDescent="0.25">
      <c r="A17" t="s">
        <v>0</v>
      </c>
      <c r="B17" t="s">
        <v>1</v>
      </c>
      <c r="C17" t="s">
        <v>2</v>
      </c>
      <c r="D17" t="s">
        <v>3</v>
      </c>
      <c r="E17" t="s">
        <v>5</v>
      </c>
      <c r="G17" t="s">
        <v>0</v>
      </c>
      <c r="H17" t="s">
        <v>1</v>
      </c>
      <c r="I17" t="s">
        <v>2</v>
      </c>
      <c r="J17" t="s">
        <v>3</v>
      </c>
      <c r="K17" t="s">
        <v>5</v>
      </c>
      <c r="M17" t="s">
        <v>0</v>
      </c>
      <c r="N17" t="s">
        <v>1</v>
      </c>
      <c r="O17" t="s">
        <v>2</v>
      </c>
      <c r="P17" t="s">
        <v>3</v>
      </c>
      <c r="Q17" t="s">
        <v>5</v>
      </c>
    </row>
    <row r="18" spans="1:17" x14ac:dyDescent="0.25">
      <c r="A18">
        <v>1</v>
      </c>
      <c r="B18">
        <v>4</v>
      </c>
      <c r="C18">
        <v>3</v>
      </c>
      <c r="D18">
        <v>2</v>
      </c>
      <c r="E18">
        <f>B18*B23+C18*C23+D18*D23</f>
        <v>3.0000000000000004</v>
      </c>
      <c r="G18">
        <v>1</v>
      </c>
      <c r="H18">
        <v>0</v>
      </c>
      <c r="I18">
        <v>2</v>
      </c>
      <c r="J18">
        <v>0</v>
      </c>
      <c r="K18">
        <f>H18*H23+I18*I23+J18*J23</f>
        <v>2</v>
      </c>
      <c r="M18">
        <v>1</v>
      </c>
      <c r="N18">
        <v>0</v>
      </c>
      <c r="O18">
        <v>1</v>
      </c>
      <c r="P18">
        <v>0</v>
      </c>
      <c r="Q18">
        <f>N18*N23+O18*O23+P18*P23</f>
        <v>1</v>
      </c>
    </row>
    <row r="19" spans="1:17" x14ac:dyDescent="0.25">
      <c r="A19">
        <v>0</v>
      </c>
      <c r="B19">
        <v>0</v>
      </c>
      <c r="C19">
        <v>1</v>
      </c>
      <c r="D19">
        <v>0</v>
      </c>
      <c r="E19">
        <f>B19*B24+C19*C24+D19*D24</f>
        <v>1</v>
      </c>
      <c r="G19">
        <v>0</v>
      </c>
      <c r="H19">
        <v>0</v>
      </c>
      <c r="I19">
        <v>0</v>
      </c>
      <c r="J19">
        <v>0</v>
      </c>
      <c r="K19">
        <f>H19*H24+I19*I24+J19*J24</f>
        <v>0</v>
      </c>
      <c r="M19">
        <v>0</v>
      </c>
      <c r="N19">
        <v>0</v>
      </c>
      <c r="O19">
        <v>1</v>
      </c>
      <c r="P19">
        <v>0</v>
      </c>
      <c r="Q19">
        <f>N19*N24+O19*O24+P19*P24</f>
        <v>1</v>
      </c>
    </row>
    <row r="20" spans="1:17" x14ac:dyDescent="0.25">
      <c r="A20" t="s">
        <v>6</v>
      </c>
      <c r="B20">
        <f>B18*B23+B19*B24</f>
        <v>1.2</v>
      </c>
      <c r="C20">
        <f>C18*C23+C19*C24</f>
        <v>2.2000000000000002</v>
      </c>
      <c r="D20">
        <f>D18*D23+D19*D24</f>
        <v>0.6</v>
      </c>
      <c r="E20">
        <f>SUM(E18:E19)</f>
        <v>4</v>
      </c>
      <c r="G20" t="s">
        <v>6</v>
      </c>
      <c r="H20">
        <f>H18*H23+H19*H24</f>
        <v>0</v>
      </c>
      <c r="I20">
        <f>I18*I23+I19*I24</f>
        <v>2</v>
      </c>
      <c r="J20">
        <f>J18*J23+J19*J24</f>
        <v>0</v>
      </c>
      <c r="K20">
        <f>SUM(K18:K19)</f>
        <v>2</v>
      </c>
      <c r="M20" t="s">
        <v>6</v>
      </c>
      <c r="N20">
        <f>N18*N23+N19*N24</f>
        <v>0</v>
      </c>
      <c r="O20">
        <f>O18*O23+O19*O24</f>
        <v>2</v>
      </c>
      <c r="P20">
        <f>P18*P23+P19*P24</f>
        <v>0</v>
      </c>
      <c r="Q20">
        <f>SUM(Q18:Q19)</f>
        <v>2</v>
      </c>
    </row>
    <row r="22" spans="1:17" x14ac:dyDescent="0.25">
      <c r="A22" t="s">
        <v>4</v>
      </c>
      <c r="B22" t="s">
        <v>1</v>
      </c>
      <c r="C22" t="s">
        <v>2</v>
      </c>
      <c r="D22" t="s">
        <v>3</v>
      </c>
      <c r="E22" t="s">
        <v>5</v>
      </c>
      <c r="G22" t="s">
        <v>4</v>
      </c>
      <c r="H22" t="s">
        <v>1</v>
      </c>
      <c r="I22" t="s">
        <v>2</v>
      </c>
      <c r="J22" t="s">
        <v>3</v>
      </c>
      <c r="K22" t="s">
        <v>5</v>
      </c>
      <c r="M22" t="s">
        <v>4</v>
      </c>
      <c r="N22" t="s">
        <v>1</v>
      </c>
      <c r="O22" t="s">
        <v>2</v>
      </c>
      <c r="P22" t="s">
        <v>3</v>
      </c>
      <c r="Q22" t="s">
        <v>5</v>
      </c>
    </row>
    <row r="23" spans="1:17" x14ac:dyDescent="0.25">
      <c r="A23">
        <v>1</v>
      </c>
      <c r="B23">
        <v>0.3</v>
      </c>
      <c r="C23">
        <v>0.4</v>
      </c>
      <c r="D23">
        <v>0.3</v>
      </c>
      <c r="E23">
        <f>SUM(B23:D23)</f>
        <v>1</v>
      </c>
      <c r="G23">
        <v>1</v>
      </c>
      <c r="H23">
        <v>0</v>
      </c>
      <c r="I23">
        <v>1</v>
      </c>
      <c r="J23">
        <v>0</v>
      </c>
      <c r="K23">
        <f>SUM(H23:J23)</f>
        <v>1</v>
      </c>
      <c r="M23">
        <v>1</v>
      </c>
      <c r="N23">
        <v>0</v>
      </c>
      <c r="O23">
        <v>1</v>
      </c>
      <c r="P23">
        <v>0</v>
      </c>
      <c r="Q23">
        <f>SUM(N23:P23)</f>
        <v>1</v>
      </c>
    </row>
    <row r="24" spans="1:17" x14ac:dyDescent="0.25">
      <c r="A24">
        <v>0</v>
      </c>
      <c r="B24">
        <v>0</v>
      </c>
      <c r="C24">
        <v>1</v>
      </c>
      <c r="D24">
        <v>0</v>
      </c>
      <c r="E24">
        <f>SUM(B24:D24)</f>
        <v>1</v>
      </c>
      <c r="G24">
        <v>0</v>
      </c>
      <c r="H24">
        <v>0</v>
      </c>
      <c r="I24">
        <v>0</v>
      </c>
      <c r="J24">
        <v>0</v>
      </c>
      <c r="K24">
        <f>SUM(H24:J24)</f>
        <v>0</v>
      </c>
      <c r="M24">
        <v>0</v>
      </c>
      <c r="N24">
        <v>0</v>
      </c>
      <c r="O24">
        <v>1</v>
      </c>
      <c r="P24">
        <v>0</v>
      </c>
      <c r="Q24">
        <f>SUM(N24:P24)</f>
        <v>1</v>
      </c>
    </row>
    <row r="25" spans="1:17" x14ac:dyDescent="0.25">
      <c r="A25" t="s">
        <v>6</v>
      </c>
      <c r="B25">
        <f>SUM(B23:B24)</f>
        <v>0.3</v>
      </c>
      <c r="C25">
        <f>SUM(C23:C24)</f>
        <v>1.4</v>
      </c>
      <c r="D25">
        <f>SUM(D23:D24)</f>
        <v>0.3</v>
      </c>
      <c r="E25">
        <f>SUM(E23:E24)</f>
        <v>2</v>
      </c>
      <c r="G25" t="s">
        <v>6</v>
      </c>
      <c r="H25">
        <f>SUM(H23:H24)</f>
        <v>0</v>
      </c>
      <c r="I25">
        <f>SUM(I23:I24)</f>
        <v>1</v>
      </c>
      <c r="J25">
        <f>SUM(J23:J24)</f>
        <v>0</v>
      </c>
      <c r="K25">
        <f>SUM(K23:K24)</f>
        <v>1</v>
      </c>
      <c r="M25" t="s">
        <v>6</v>
      </c>
      <c r="N25">
        <f>SUM(N23:N24)</f>
        <v>0</v>
      </c>
      <c r="O25">
        <f>SUM(O23:O24)</f>
        <v>2</v>
      </c>
      <c r="P25">
        <f>SUM(P23:P24)</f>
        <v>0</v>
      </c>
      <c r="Q25">
        <f>SUM(Q23:Q24)</f>
        <v>2</v>
      </c>
    </row>
    <row r="27" spans="1:17" x14ac:dyDescent="0.25">
      <c r="A27" t="s">
        <v>7</v>
      </c>
      <c r="B27" t="s">
        <v>1</v>
      </c>
      <c r="C27" t="s">
        <v>2</v>
      </c>
      <c r="D27" t="s">
        <v>3</v>
      </c>
      <c r="E27" t="s">
        <v>5</v>
      </c>
      <c r="G27" t="s">
        <v>7</v>
      </c>
      <c r="H27" t="s">
        <v>1</v>
      </c>
      <c r="I27" t="s">
        <v>2</v>
      </c>
      <c r="J27" t="s">
        <v>3</v>
      </c>
      <c r="K27" t="s">
        <v>5</v>
      </c>
      <c r="M27" t="s">
        <v>7</v>
      </c>
      <c r="N27" t="s">
        <v>1</v>
      </c>
      <c r="O27" t="s">
        <v>2</v>
      </c>
      <c r="P27" t="s">
        <v>3</v>
      </c>
      <c r="Q27" t="s">
        <v>5</v>
      </c>
    </row>
    <row r="28" spans="1:17" x14ac:dyDescent="0.25">
      <c r="A28" t="s">
        <v>6</v>
      </c>
      <c r="B28">
        <f>IF(B20&gt;0,0.0064*B20^2-0.081*B20+0.3418,0)</f>
        <v>0.25381599999999999</v>
      </c>
      <c r="C28">
        <f>IF(C20&gt;0,-0.05*LN(C20)+0.2024,0)</f>
        <v>0.16297713198178648</v>
      </c>
      <c r="D28">
        <f>IF(D20&gt;0,-0.007*D20+0.2315,0)</f>
        <v>0.2273</v>
      </c>
      <c r="E28">
        <f>SUM(B28*B25+C28*C25+D28*D25)/E25</f>
        <v>0.18625139238725053</v>
      </c>
      <c r="G28" t="s">
        <v>6</v>
      </c>
      <c r="H28">
        <f>IF(H20&gt;0,0.0064*H20^2-0.081*H20+0.3418,0)</f>
        <v>0</v>
      </c>
      <c r="I28">
        <f>IF(I20&gt;0,-0.05*LN(I20)+0.2024,0)</f>
        <v>0.16774264097200273</v>
      </c>
      <c r="J28">
        <f>IF(J20&gt;0,-0.007*J20+0.2315,0)</f>
        <v>0</v>
      </c>
      <c r="K28">
        <f>SUM(H28*H25+I28*I25+J28*J25)/K25</f>
        <v>0.16774264097200273</v>
      </c>
      <c r="M28" t="s">
        <v>6</v>
      </c>
      <c r="N28">
        <f>IF(N20&gt;0,0.0064*N20^2-0.081*N20+0.3418,0)</f>
        <v>0</v>
      </c>
      <c r="O28">
        <f>IF(O20&gt;0,-0.05*LN(O20)+0.2024,0)</f>
        <v>0.16774264097200273</v>
      </c>
      <c r="P28">
        <f>IF(P20&gt;0,-0.007*P20+0.2315,0)</f>
        <v>0</v>
      </c>
      <c r="Q28">
        <f>SUM(N28*N25+O28*O25+P28*P25)/Q25</f>
        <v>0.16774264097200273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Miranda, Brian -FS</dc:creator>
  <cp:lastModifiedBy>Miranda, Brian -FS</cp:lastModifiedBy>
  <dcterms:created xsi:type="dcterms:W3CDTF">2021-10-19T16:34:24Z</dcterms:created>
  <dcterms:modified xsi:type="dcterms:W3CDTF">2021-10-20T13:16:18Z</dcterms:modified>
</cp:coreProperties>
</file>