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BRM\LANDIS_II\GitCode\aruzicka555\Extension-PnET-Succession\deploy\docs\"/>
    </mc:Choice>
  </mc:AlternateContent>
  <xr:revisionPtr revIDLastSave="0" documentId="13_ncr:1_{C304B397-4253-4AD1-AC10-B920938F79F8}" xr6:coauthVersionLast="47" xr6:coauthVersionMax="47" xr10:uidLastSave="{00000000-0000-0000-0000-000000000000}"/>
  <bookViews>
    <workbookView xWindow="-15870" yWindow="-16365" windowWidth="15990" windowHeight="24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U4" i="1"/>
  <c r="U3" i="1"/>
  <c r="U2" i="1"/>
  <c r="T9" i="1"/>
  <c r="T8" i="1"/>
  <c r="T7" i="1"/>
  <c r="T6" i="1"/>
  <c r="S9" i="1"/>
  <c r="S8" i="1"/>
  <c r="S7" i="1"/>
  <c r="S6" i="1"/>
  <c r="S5" i="1"/>
  <c r="S4" i="1"/>
  <c r="S3" i="1"/>
  <c r="S2" i="1"/>
  <c r="I3" i="1"/>
  <c r="U9" i="1" s="1"/>
  <c r="N9" i="1"/>
  <c r="M9" i="1"/>
  <c r="O3" i="1"/>
  <c r="O4" i="1"/>
  <c r="O5" i="1"/>
  <c r="O6" i="1"/>
  <c r="O7" i="1"/>
  <c r="O8" i="1"/>
  <c r="O9" i="1"/>
  <c r="O2" i="1"/>
  <c r="M2" i="1"/>
  <c r="M3" i="1"/>
  <c r="N3" i="1"/>
  <c r="M4" i="1"/>
  <c r="N4" i="1"/>
  <c r="M5" i="1"/>
  <c r="N5" i="1"/>
  <c r="M6" i="1"/>
  <c r="N6" i="1"/>
  <c r="M7" i="1"/>
  <c r="N7" i="1"/>
  <c r="M8" i="1"/>
  <c r="N8" i="1"/>
  <c r="N2" i="1"/>
  <c r="U5" i="1" l="1"/>
  <c r="T2" i="1"/>
  <c r="U6" i="1"/>
  <c r="T3" i="1"/>
  <c r="U7" i="1"/>
  <c r="T4" i="1"/>
  <c r="U8" i="1"/>
  <c r="T5" i="1"/>
</calcChain>
</file>

<file path=xl/sharedStrings.xml><?xml version="1.0" encoding="utf-8"?>
<sst xmlns="http://schemas.openxmlformats.org/spreadsheetml/2006/main" count="22" uniqueCount="17">
  <si>
    <t>LAI</t>
  </si>
  <si>
    <t>Spruce DHR</t>
  </si>
  <si>
    <t>Pine xeric</t>
  </si>
  <si>
    <t>Birch</t>
  </si>
  <si>
    <t>Data estimated from Lukes et al 2013 (Finland)</t>
  </si>
  <si>
    <t>Note: assumed error in legend of paper; pine mesic should be same as spruce and pine xeric should have higher albedo.</t>
  </si>
  <si>
    <t>DHR=directional hemispherical reflectance (black sky (shortwave) albedo)</t>
  </si>
  <si>
    <t>dark</t>
  </si>
  <si>
    <t>lite</t>
  </si>
  <si>
    <t>decid</t>
  </si>
  <si>
    <t>&lt;=computed albedo</t>
  </si>
  <si>
    <t>&lt;=empirical albedo</t>
  </si>
  <si>
    <t>&lt;=with snow</t>
  </si>
  <si>
    <t>SnowReflectanceThreshold</t>
  </si>
  <si>
    <t>SnowDepth</t>
  </si>
  <si>
    <t>SnowMultiplier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</si>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</sst>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Norway spruce DHR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Spruce DHR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419328114959081"/>
                  <c:y val="-0.23045494313210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6.4858043187079495E-2"/>
                  <c:y val="0.11178587051618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0.21</c:v>
                </c:pt>
                <c:pt idx="1">
                  <c:v>0.17</c:v>
                </c:pt>
                <c:pt idx="2">
                  <c:v>0.13</c:v>
                </c:pt>
                <c:pt idx="3">
                  <c:v>0.11</c:v>
                </c:pt>
                <c:pt idx="4">
                  <c:v>0.1</c:v>
                </c:pt>
                <c:pt idx="5">
                  <c:v>9.2999999999999999E-2</c:v>
                </c:pt>
                <c:pt idx="6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F-41EE-92FA-175171873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310072"/>
        <c:axId val="544227088"/>
      </c:lineChart>
      <c:catAx>
        <c:axId val="545310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27088"/>
        <c:crosses val="autoZero"/>
        <c:auto val="1"/>
        <c:lblAlgn val="ctr"/>
        <c:lblOffset val="100"/>
        <c:noMultiLvlLbl val="0"/>
      </c:catAx>
      <c:valAx>
        <c:axId val="5442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1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Scots pine (xeric understory)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Pine xeric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4583422540460387E-2"/>
                  <c:y val="7.65172061825605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938824954572982E-2"/>
                  <c:y val="-0.2165401720618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0.21</c:v>
                </c:pt>
                <c:pt idx="1">
                  <c:v>0.17</c:v>
                </c:pt>
                <c:pt idx="2">
                  <c:v>0.14499999999999999</c:v>
                </c:pt>
                <c:pt idx="3">
                  <c:v>0.13200000000000001</c:v>
                </c:pt>
                <c:pt idx="4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5-40D4-B57A-8C25F066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25520"/>
        <c:axId val="544226696"/>
      </c:lineChart>
      <c:catAx>
        <c:axId val="54422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26696"/>
        <c:crosses val="autoZero"/>
        <c:auto val="1"/>
        <c:lblAlgn val="ctr"/>
        <c:lblOffset val="100"/>
        <c:noMultiLvlLbl val="0"/>
      </c:catAx>
      <c:valAx>
        <c:axId val="54422669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2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Birch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867269168673503"/>
                  <c:y val="4.56496062992126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0.224</c:v>
                </c:pt>
                <c:pt idx="1">
                  <c:v>0.216</c:v>
                </c:pt>
                <c:pt idx="2">
                  <c:v>0.20899999999999999</c:v>
                </c:pt>
                <c:pt idx="3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D-41B7-BA7A-7F608127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25128"/>
        <c:axId val="544227480"/>
      </c:lineChart>
      <c:catAx>
        <c:axId val="544225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27480"/>
        <c:crosses val="autoZero"/>
        <c:auto val="1"/>
        <c:lblAlgn val="ctr"/>
        <c:lblOffset val="100"/>
        <c:noMultiLvlLbl val="0"/>
      </c:catAx>
      <c:valAx>
        <c:axId val="544227480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2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10</xdr:row>
      <xdr:rowOff>38100</xdr:rowOff>
    </xdr:from>
    <xdr:to>
      <xdr:col>4</xdr:col>
      <xdr:colOff>304800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335280</xdr:colOff>
      <xdr:row>10</xdr:row>
      <xdr:rowOff>30480</xdr:rowOff>
    </xdr:from>
    <xdr:to>
      <xdr:col>8</xdr:col>
      <xdr:colOff>571500</xdr:colOff>
      <xdr:row>25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</xdr:colOff>
      <xdr:row>10</xdr:row>
      <xdr:rowOff>30480</xdr:rowOff>
    </xdr:from>
    <xdr:to>
      <xdr:col>12</xdr:col>
      <xdr:colOff>403860</xdr:colOff>
      <xdr:row>25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abSelected="1" topLeftCell="I1" workbookViewId="0">
      <selection activeCell="R32" sqref="R32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s="2" t="s">
        <v>11</v>
      </c>
      <c r="F1" s="2"/>
      <c r="H1" t="s">
        <v>13</v>
      </c>
      <c r="I1" s="4">
        <v>0.1</v>
      </c>
      <c r="L1" t="s">
        <v>0</v>
      </c>
      <c r="M1" t="s">
        <v>7</v>
      </c>
      <c r="N1" t="s">
        <v>8</v>
      </c>
      <c r="O1" t="s">
        <v>9</v>
      </c>
      <c r="P1" t="s">
        <v>16</v>
      </c>
      <c r="Q1" t="s">
        <v>10</v>
      </c>
      <c r="S1" t="s">
        <v>7</v>
      </c>
      <c r="T1" t="s">
        <v>8</v>
      </c>
      <c r="U1" t="s">
        <v>9</v>
      </c>
      <c r="V1" t="s">
        <v>16</v>
      </c>
      <c r="W1" t="s">
        <v>12</v>
      </c>
    </row>
    <row r="2" spans="1:23" x14ac:dyDescent="0.3">
      <c r="A2">
        <v>0</v>
      </c>
      <c r="B2">
        <v>0.21</v>
      </c>
      <c r="C2">
        <v>0.21</v>
      </c>
      <c r="D2">
        <v>0.224</v>
      </c>
      <c r="E2" t="s">
        <v>4</v>
      </c>
      <c r="H2" t="s">
        <v>14</v>
      </c>
      <c r="I2" s="3">
        <v>0</v>
      </c>
      <c r="L2">
        <v>0.7</v>
      </c>
      <c r="M2">
        <f>-0.067*LN(L2)+0.2095</f>
        <v>0.23339722124389506</v>
      </c>
      <c r="N2">
        <f>-0.054*LN(L2)+0.2082</f>
        <v>0.22746044697269155</v>
      </c>
      <c r="O2">
        <f>-0.0073*L2+0.231</f>
        <v>0.22589000000000001</v>
      </c>
      <c r="P2">
        <v>0.24</v>
      </c>
      <c r="S2">
        <f>M2+(M2*(0.8*$I$3))</f>
        <v>0.23339722124389506</v>
      </c>
      <c r="T2">
        <f>N2+(N2*(0.75*$I$3))</f>
        <v>0.22746044697269155</v>
      </c>
      <c r="U2">
        <f>O2+(O2*0.35*$I$3)</f>
        <v>0.22589000000000001</v>
      </c>
      <c r="V2">
        <f>P2+(P2*2.125*$I$3)</f>
        <v>0.24</v>
      </c>
    </row>
    <row r="3" spans="1:23" x14ac:dyDescent="0.3">
      <c r="A3">
        <v>1</v>
      </c>
      <c r="B3" s="2">
        <v>0.17</v>
      </c>
      <c r="C3" s="2">
        <v>0.17</v>
      </c>
      <c r="D3">
        <v>0.216</v>
      </c>
      <c r="E3" t="s">
        <v>6</v>
      </c>
      <c r="H3" t="s">
        <v>15</v>
      </c>
      <c r="I3">
        <f>IF(I2&gt;=I1,1,I2/I1)</f>
        <v>0</v>
      </c>
      <c r="L3">
        <v>1</v>
      </c>
      <c r="M3">
        <f t="shared" ref="M3:M8" si="0">-0.067*LN(L3)+0.2095</f>
        <v>0.20949999999999999</v>
      </c>
      <c r="N3">
        <f t="shared" ref="N3:N8" si="1">-0.054*LN(L3)+0.2082</f>
        <v>0.2082</v>
      </c>
      <c r="O3">
        <f t="shared" ref="O3:O9" si="2">-0.0073*L3+0.231</f>
        <v>0.22370000000000001</v>
      </c>
      <c r="S3">
        <f>M3+(M3*(0.8*$I$3))</f>
        <v>0.20949999999999999</v>
      </c>
      <c r="T3">
        <f t="shared" ref="T3:T9" si="3">N3+(N3*(0.75*$I$3))</f>
        <v>0.2082</v>
      </c>
      <c r="U3">
        <f t="shared" ref="U3:U9" si="4">O3+(O3*0.35*$I$3)</f>
        <v>0.22370000000000001</v>
      </c>
    </row>
    <row r="4" spans="1:23" x14ac:dyDescent="0.3">
      <c r="A4">
        <v>2</v>
      </c>
      <c r="B4" s="2">
        <v>0.13</v>
      </c>
      <c r="C4" s="2">
        <v>0.14499999999999999</v>
      </c>
      <c r="D4">
        <v>0.20899999999999999</v>
      </c>
      <c r="L4">
        <v>2</v>
      </c>
      <c r="M4">
        <f t="shared" si="0"/>
        <v>0.16305913890248366</v>
      </c>
      <c r="N4">
        <f t="shared" si="1"/>
        <v>0.17077005224976294</v>
      </c>
      <c r="O4">
        <f t="shared" si="2"/>
        <v>0.21640000000000001</v>
      </c>
      <c r="S4">
        <f>M4+(M4*(0.8*$I$3))</f>
        <v>0.16305913890248366</v>
      </c>
      <c r="T4">
        <f t="shared" si="3"/>
        <v>0.17077005224976294</v>
      </c>
      <c r="U4">
        <f t="shared" si="4"/>
        <v>0.21640000000000001</v>
      </c>
    </row>
    <row r="5" spans="1:23" x14ac:dyDescent="0.3">
      <c r="A5">
        <v>3</v>
      </c>
      <c r="B5" s="2">
        <v>0.11</v>
      </c>
      <c r="C5" s="2">
        <v>0.13200000000000001</v>
      </c>
      <c r="D5">
        <v>0.20200000000000001</v>
      </c>
      <c r="L5">
        <v>3</v>
      </c>
      <c r="M5">
        <f t="shared" si="0"/>
        <v>0.13589297665923664</v>
      </c>
      <c r="N5">
        <f t="shared" si="1"/>
        <v>0.14887493641192207</v>
      </c>
      <c r="O5">
        <f t="shared" si="2"/>
        <v>0.20910000000000001</v>
      </c>
      <c r="S5">
        <f t="shared" ref="S5:S9" si="5">M5+(M5*(0.8*$I$3))</f>
        <v>0.13589297665923664</v>
      </c>
      <c r="T5">
        <f t="shared" si="3"/>
        <v>0.14887493641192207</v>
      </c>
      <c r="U5">
        <f t="shared" si="4"/>
        <v>0.20910000000000001</v>
      </c>
    </row>
    <row r="6" spans="1:23" x14ac:dyDescent="0.3">
      <c r="A6">
        <v>4</v>
      </c>
      <c r="B6" s="2">
        <v>0.1</v>
      </c>
      <c r="C6" s="2">
        <v>0.125</v>
      </c>
      <c r="L6">
        <v>4</v>
      </c>
      <c r="M6">
        <f t="shared" si="0"/>
        <v>0.11661827780496732</v>
      </c>
      <c r="N6">
        <f t="shared" si="1"/>
        <v>0.13334010449952591</v>
      </c>
      <c r="O6">
        <f t="shared" si="2"/>
        <v>0.20180000000000001</v>
      </c>
      <c r="S6">
        <f t="shared" si="5"/>
        <v>0.11661827780496732</v>
      </c>
      <c r="T6">
        <f t="shared" si="3"/>
        <v>0.13334010449952591</v>
      </c>
      <c r="U6">
        <f t="shared" si="4"/>
        <v>0.20180000000000001</v>
      </c>
    </row>
    <row r="7" spans="1:23" x14ac:dyDescent="0.3">
      <c r="A7">
        <v>5</v>
      </c>
      <c r="B7" s="2">
        <v>9.2999999999999999E-2</v>
      </c>
      <c r="C7" s="2"/>
      <c r="L7">
        <v>5</v>
      </c>
      <c r="M7">
        <f t="shared" si="0"/>
        <v>0.10166765986691527</v>
      </c>
      <c r="N7">
        <f t="shared" si="1"/>
        <v>0.12129035272855858</v>
      </c>
      <c r="O7">
        <f t="shared" si="2"/>
        <v>0.19450000000000001</v>
      </c>
      <c r="S7">
        <f t="shared" si="5"/>
        <v>0.10166765986691527</v>
      </c>
      <c r="T7">
        <f t="shared" si="3"/>
        <v>0.12129035272855858</v>
      </c>
      <c r="U7">
        <f t="shared" si="4"/>
        <v>0.19450000000000001</v>
      </c>
    </row>
    <row r="8" spans="1:23" x14ac:dyDescent="0.3">
      <c r="A8">
        <v>6</v>
      </c>
      <c r="B8" s="2">
        <v>8.5000000000000006E-2</v>
      </c>
      <c r="C8" s="2"/>
      <c r="L8">
        <v>6</v>
      </c>
      <c r="M8">
        <f t="shared" si="0"/>
        <v>8.9452115561720308E-2</v>
      </c>
      <c r="N8">
        <f t="shared" si="1"/>
        <v>0.11144498866168503</v>
      </c>
      <c r="O8">
        <f t="shared" si="2"/>
        <v>0.18720000000000001</v>
      </c>
      <c r="S8">
        <f t="shared" si="5"/>
        <v>8.9452115561720308E-2</v>
      </c>
      <c r="T8">
        <f t="shared" si="3"/>
        <v>0.11144498866168503</v>
      </c>
      <c r="U8">
        <f t="shared" si="4"/>
        <v>0.18720000000000001</v>
      </c>
    </row>
    <row r="9" spans="1:23" x14ac:dyDescent="0.3">
      <c r="B9" s="2"/>
      <c r="C9" s="2"/>
      <c r="L9">
        <v>0.01</v>
      </c>
      <c r="M9">
        <f>-0.067*LN( MAX(L9,0.7))+0.2095</f>
        <v>0.23339722124389506</v>
      </c>
      <c r="N9">
        <f>-0.054*LN(MAX(L9,0.7))+0.2082</f>
        <v>0.22746044697269155</v>
      </c>
      <c r="O9">
        <f t="shared" si="2"/>
        <v>0.23092700000000002</v>
      </c>
      <c r="S9">
        <f t="shared" si="5"/>
        <v>0.23339722124389506</v>
      </c>
      <c r="T9">
        <f t="shared" si="3"/>
        <v>0.22746044697269155</v>
      </c>
      <c r="U9">
        <f t="shared" si="4"/>
        <v>0.23092700000000002</v>
      </c>
    </row>
    <row r="10" spans="1:23" x14ac:dyDescent="0.3">
      <c r="F10" s="1" t="s">
        <v>5</v>
      </c>
      <c r="G10" s="1"/>
      <c r="H10" s="1"/>
      <c r="I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 S.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Gustafson, Eric -FS</dc:creator>
  <cp:lastModifiedBy>Miranda, Brian -FS</cp:lastModifiedBy>
  <dcterms:created xsi:type="dcterms:W3CDTF">2020-08-18T15:33:17Z</dcterms:created>
  <dcterms:modified xsi:type="dcterms:W3CDTF">2023-09-15T21:25:40Z</dcterms:modified>
</cp:coreProperties>
</file>