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A729E988-C558-405B-8996-0B3CDC5BAA5B}" xr6:coauthVersionLast="47" xr6:coauthVersionMax="47" xr10:uidLastSave="{00000000-0000-0000-0000-000000000000}"/>
  <bookViews>
    <workbookView xWindow="-10170" yWindow="0" windowWidth="21600" windowHeight="11325" xr2:uid="{8DD15FFC-D3C3-42AA-A262-2C1F983EE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2" i="1" s="1"/>
  <c r="B3" i="1"/>
  <c r="K4" i="1"/>
  <c r="K6" i="1"/>
  <c r="K7" i="1" s="1"/>
  <c r="K8" i="1" s="1"/>
  <c r="K10" i="1" s="1"/>
  <c r="K9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2" i="1"/>
  <c r="C144" i="1"/>
  <c r="D144" i="1" s="1"/>
  <c r="F144" i="1" s="1"/>
  <c r="G144" i="1" s="1"/>
  <c r="C143" i="1"/>
  <c r="D143" i="1" s="1"/>
  <c r="F143" i="1" s="1"/>
  <c r="G143" i="1" s="1"/>
  <c r="C142" i="1"/>
  <c r="D142" i="1" s="1"/>
  <c r="F142" i="1" s="1"/>
  <c r="G142" i="1" s="1"/>
  <c r="C141" i="1"/>
  <c r="D141" i="1" s="1"/>
  <c r="F141" i="1" s="1"/>
  <c r="G141" i="1" s="1"/>
  <c r="C140" i="1"/>
  <c r="D140" i="1" s="1"/>
  <c r="F140" i="1" s="1"/>
  <c r="G140" i="1" s="1"/>
  <c r="C139" i="1"/>
  <c r="D139" i="1" s="1"/>
  <c r="F139" i="1" s="1"/>
  <c r="G139" i="1" s="1"/>
  <c r="C138" i="1"/>
  <c r="D138" i="1" s="1"/>
  <c r="F138" i="1" s="1"/>
  <c r="G138" i="1" s="1"/>
  <c r="C137" i="1"/>
  <c r="D137" i="1" s="1"/>
  <c r="F137" i="1" s="1"/>
  <c r="G137" i="1" s="1"/>
  <c r="C136" i="1"/>
  <c r="D136" i="1" s="1"/>
  <c r="F136" i="1" s="1"/>
  <c r="G136" i="1" s="1"/>
  <c r="C135" i="1"/>
  <c r="D135" i="1" s="1"/>
  <c r="F135" i="1" s="1"/>
  <c r="G135" i="1" s="1"/>
  <c r="C134" i="1"/>
  <c r="D134" i="1" s="1"/>
  <c r="F134" i="1" s="1"/>
  <c r="G134" i="1" s="1"/>
  <c r="C133" i="1"/>
  <c r="D133" i="1" s="1"/>
  <c r="F133" i="1" s="1"/>
  <c r="G133" i="1" s="1"/>
  <c r="C132" i="1"/>
  <c r="D132" i="1" s="1"/>
  <c r="F132" i="1" s="1"/>
  <c r="G132" i="1" s="1"/>
  <c r="C131" i="1"/>
  <c r="D131" i="1" s="1"/>
  <c r="F131" i="1" s="1"/>
  <c r="G131" i="1" s="1"/>
  <c r="C130" i="1"/>
  <c r="D130" i="1" s="1"/>
  <c r="F130" i="1" s="1"/>
  <c r="G130" i="1" s="1"/>
  <c r="C129" i="1"/>
  <c r="D129" i="1" s="1"/>
  <c r="F129" i="1" s="1"/>
  <c r="G129" i="1" s="1"/>
  <c r="C128" i="1"/>
  <c r="D128" i="1" s="1"/>
  <c r="F128" i="1" s="1"/>
  <c r="G128" i="1" s="1"/>
  <c r="C127" i="1"/>
  <c r="D127" i="1" s="1"/>
  <c r="F127" i="1" s="1"/>
  <c r="G127" i="1" s="1"/>
  <c r="C126" i="1"/>
  <c r="D126" i="1" s="1"/>
  <c r="F126" i="1" s="1"/>
  <c r="G126" i="1" s="1"/>
  <c r="C125" i="1"/>
  <c r="D125" i="1" s="1"/>
  <c r="F125" i="1" s="1"/>
  <c r="G125" i="1" s="1"/>
  <c r="C124" i="1"/>
  <c r="D124" i="1" s="1"/>
  <c r="F124" i="1" s="1"/>
  <c r="G124" i="1" s="1"/>
  <c r="C123" i="1"/>
  <c r="D123" i="1" s="1"/>
  <c r="F123" i="1" s="1"/>
  <c r="G123" i="1" s="1"/>
  <c r="C122" i="1"/>
  <c r="D122" i="1" s="1"/>
  <c r="F122" i="1" s="1"/>
  <c r="G122" i="1" s="1"/>
  <c r="C121" i="1"/>
  <c r="D121" i="1" s="1"/>
  <c r="F121" i="1" s="1"/>
  <c r="G121" i="1" s="1"/>
  <c r="C120" i="1"/>
  <c r="D120" i="1" s="1"/>
  <c r="F120" i="1" s="1"/>
  <c r="G120" i="1" s="1"/>
  <c r="C119" i="1"/>
  <c r="D119" i="1" s="1"/>
  <c r="F119" i="1" s="1"/>
  <c r="G119" i="1" s="1"/>
  <c r="C118" i="1"/>
  <c r="D118" i="1" s="1"/>
  <c r="F118" i="1" s="1"/>
  <c r="G118" i="1" s="1"/>
  <c r="C117" i="1"/>
  <c r="D117" i="1" s="1"/>
  <c r="F117" i="1" s="1"/>
  <c r="G117" i="1" s="1"/>
  <c r="C116" i="1"/>
  <c r="D116" i="1" s="1"/>
  <c r="F116" i="1" s="1"/>
  <c r="G116" i="1" s="1"/>
  <c r="C115" i="1"/>
  <c r="D115" i="1" s="1"/>
  <c r="F115" i="1" s="1"/>
  <c r="G115" i="1" s="1"/>
  <c r="C114" i="1"/>
  <c r="D114" i="1" s="1"/>
  <c r="F114" i="1" s="1"/>
  <c r="G114" i="1" s="1"/>
  <c r="C113" i="1"/>
  <c r="D113" i="1" s="1"/>
  <c r="F113" i="1" s="1"/>
  <c r="G113" i="1" s="1"/>
  <c r="C112" i="1"/>
  <c r="D112" i="1" s="1"/>
  <c r="F112" i="1" s="1"/>
  <c r="G112" i="1" s="1"/>
  <c r="C111" i="1"/>
  <c r="D111" i="1" s="1"/>
  <c r="F111" i="1" s="1"/>
  <c r="G111" i="1" s="1"/>
  <c r="C110" i="1"/>
  <c r="D110" i="1" s="1"/>
  <c r="F110" i="1" s="1"/>
  <c r="G110" i="1" s="1"/>
  <c r="C109" i="1"/>
  <c r="D109" i="1" s="1"/>
  <c r="F109" i="1" s="1"/>
  <c r="G109" i="1" s="1"/>
  <c r="C108" i="1"/>
  <c r="D108" i="1" s="1"/>
  <c r="F108" i="1" s="1"/>
  <c r="G108" i="1" s="1"/>
  <c r="C107" i="1"/>
  <c r="D107" i="1" s="1"/>
  <c r="F107" i="1" s="1"/>
  <c r="G107" i="1" s="1"/>
  <c r="C106" i="1"/>
  <c r="D106" i="1" s="1"/>
  <c r="F106" i="1" s="1"/>
  <c r="G106" i="1" s="1"/>
  <c r="C105" i="1"/>
  <c r="D105" i="1" s="1"/>
  <c r="F105" i="1" s="1"/>
  <c r="G105" i="1" s="1"/>
  <c r="C104" i="1"/>
  <c r="D104" i="1" s="1"/>
  <c r="F104" i="1" s="1"/>
  <c r="G104" i="1" s="1"/>
  <c r="C103" i="1"/>
  <c r="D103" i="1" s="1"/>
  <c r="F103" i="1" s="1"/>
  <c r="G103" i="1" s="1"/>
  <c r="C102" i="1"/>
  <c r="D102" i="1" s="1"/>
  <c r="F102" i="1" s="1"/>
  <c r="G102" i="1" s="1"/>
  <c r="C101" i="1"/>
  <c r="D101" i="1" s="1"/>
  <c r="F101" i="1" s="1"/>
  <c r="G101" i="1" s="1"/>
  <c r="C100" i="1"/>
  <c r="D100" i="1" s="1"/>
  <c r="F100" i="1" s="1"/>
  <c r="G100" i="1" s="1"/>
  <c r="C99" i="1"/>
  <c r="D99" i="1" s="1"/>
  <c r="F99" i="1" s="1"/>
  <c r="G99" i="1" s="1"/>
  <c r="C98" i="1"/>
  <c r="D98" i="1" s="1"/>
  <c r="F98" i="1" s="1"/>
  <c r="G98" i="1" s="1"/>
  <c r="C97" i="1"/>
  <c r="D97" i="1" s="1"/>
  <c r="F97" i="1" s="1"/>
  <c r="G97" i="1" s="1"/>
  <c r="C96" i="1"/>
  <c r="D96" i="1" s="1"/>
  <c r="F96" i="1" s="1"/>
  <c r="G96" i="1" s="1"/>
  <c r="C95" i="1"/>
  <c r="D95" i="1" s="1"/>
  <c r="F95" i="1" s="1"/>
  <c r="G95" i="1" s="1"/>
  <c r="C94" i="1"/>
  <c r="D94" i="1" s="1"/>
  <c r="F94" i="1" s="1"/>
  <c r="G94" i="1" s="1"/>
  <c r="C93" i="1"/>
  <c r="D93" i="1" s="1"/>
  <c r="F93" i="1" s="1"/>
  <c r="G93" i="1" s="1"/>
  <c r="C92" i="1"/>
  <c r="D92" i="1" s="1"/>
  <c r="F92" i="1" s="1"/>
  <c r="G92" i="1" s="1"/>
  <c r="C91" i="1"/>
  <c r="D91" i="1" s="1"/>
  <c r="F91" i="1" s="1"/>
  <c r="G91" i="1" s="1"/>
  <c r="C90" i="1"/>
  <c r="D90" i="1" s="1"/>
  <c r="F90" i="1" s="1"/>
  <c r="G90" i="1" s="1"/>
  <c r="C89" i="1"/>
  <c r="D89" i="1" s="1"/>
  <c r="F89" i="1" s="1"/>
  <c r="G89" i="1" s="1"/>
  <c r="C88" i="1"/>
  <c r="D88" i="1" s="1"/>
  <c r="F88" i="1" s="1"/>
  <c r="G88" i="1" s="1"/>
  <c r="C87" i="1"/>
  <c r="D87" i="1" s="1"/>
  <c r="F87" i="1" s="1"/>
  <c r="G87" i="1" s="1"/>
  <c r="C86" i="1"/>
  <c r="D86" i="1" s="1"/>
  <c r="F86" i="1" s="1"/>
  <c r="G86" i="1" s="1"/>
  <c r="C85" i="1"/>
  <c r="D85" i="1" s="1"/>
  <c r="F85" i="1" s="1"/>
  <c r="G85" i="1" s="1"/>
  <c r="C84" i="1"/>
  <c r="D84" i="1" s="1"/>
  <c r="F84" i="1" s="1"/>
  <c r="G84" i="1" s="1"/>
  <c r="C83" i="1"/>
  <c r="D83" i="1" s="1"/>
  <c r="F83" i="1" s="1"/>
  <c r="G83" i="1" s="1"/>
  <c r="C82" i="1"/>
  <c r="D82" i="1" s="1"/>
  <c r="F82" i="1" s="1"/>
  <c r="G82" i="1" s="1"/>
  <c r="C81" i="1"/>
  <c r="D81" i="1" s="1"/>
  <c r="F81" i="1" s="1"/>
  <c r="G81" i="1" s="1"/>
  <c r="C80" i="1"/>
  <c r="D80" i="1" s="1"/>
  <c r="F80" i="1" s="1"/>
  <c r="G80" i="1" s="1"/>
  <c r="C79" i="1"/>
  <c r="D79" i="1" s="1"/>
  <c r="F79" i="1" s="1"/>
  <c r="G79" i="1" s="1"/>
  <c r="C78" i="1"/>
  <c r="D78" i="1" s="1"/>
  <c r="F78" i="1" s="1"/>
  <c r="G78" i="1" s="1"/>
  <c r="C77" i="1"/>
  <c r="D77" i="1" s="1"/>
  <c r="F77" i="1" s="1"/>
  <c r="G77" i="1" s="1"/>
  <c r="C76" i="1"/>
  <c r="D76" i="1" s="1"/>
  <c r="F76" i="1" s="1"/>
  <c r="G76" i="1" s="1"/>
  <c r="C75" i="1"/>
  <c r="D75" i="1" s="1"/>
  <c r="F75" i="1" s="1"/>
  <c r="G75" i="1" s="1"/>
  <c r="C74" i="1"/>
  <c r="D74" i="1" s="1"/>
  <c r="F74" i="1" s="1"/>
  <c r="G74" i="1" s="1"/>
  <c r="C73" i="1"/>
  <c r="D73" i="1" s="1"/>
  <c r="F73" i="1" s="1"/>
  <c r="G73" i="1" s="1"/>
  <c r="C72" i="1"/>
  <c r="D72" i="1" s="1"/>
  <c r="F72" i="1" s="1"/>
  <c r="G72" i="1" s="1"/>
  <c r="C71" i="1"/>
  <c r="D71" i="1" s="1"/>
  <c r="F71" i="1" s="1"/>
  <c r="G71" i="1" s="1"/>
  <c r="C70" i="1"/>
  <c r="D70" i="1" s="1"/>
  <c r="F70" i="1" s="1"/>
  <c r="G70" i="1" s="1"/>
  <c r="C69" i="1"/>
  <c r="D69" i="1" s="1"/>
  <c r="F69" i="1" s="1"/>
  <c r="G69" i="1" s="1"/>
  <c r="C68" i="1"/>
  <c r="D68" i="1" s="1"/>
  <c r="F68" i="1" s="1"/>
  <c r="G68" i="1" s="1"/>
  <c r="C67" i="1"/>
  <c r="D67" i="1" s="1"/>
  <c r="F67" i="1" s="1"/>
  <c r="G67" i="1" s="1"/>
  <c r="C66" i="1"/>
  <c r="D66" i="1" s="1"/>
  <c r="F66" i="1" s="1"/>
  <c r="G66" i="1" s="1"/>
  <c r="C65" i="1"/>
  <c r="D65" i="1" s="1"/>
  <c r="F65" i="1" s="1"/>
  <c r="G65" i="1" s="1"/>
  <c r="C64" i="1"/>
  <c r="D64" i="1" s="1"/>
  <c r="F64" i="1" s="1"/>
  <c r="G64" i="1" s="1"/>
  <c r="C63" i="1"/>
  <c r="D63" i="1" s="1"/>
  <c r="F63" i="1" s="1"/>
  <c r="G63" i="1" s="1"/>
  <c r="C62" i="1"/>
  <c r="D62" i="1" s="1"/>
  <c r="F62" i="1" s="1"/>
  <c r="G62" i="1" s="1"/>
  <c r="C61" i="1"/>
  <c r="D61" i="1" s="1"/>
  <c r="F61" i="1" s="1"/>
  <c r="G61" i="1" s="1"/>
  <c r="C60" i="1"/>
  <c r="D60" i="1" s="1"/>
  <c r="F60" i="1" s="1"/>
  <c r="G60" i="1" s="1"/>
  <c r="C59" i="1"/>
  <c r="D59" i="1" s="1"/>
  <c r="F59" i="1" s="1"/>
  <c r="G59" i="1" s="1"/>
  <c r="C58" i="1"/>
  <c r="D58" i="1" s="1"/>
  <c r="F58" i="1" s="1"/>
  <c r="G58" i="1" s="1"/>
  <c r="C57" i="1"/>
  <c r="D57" i="1" s="1"/>
  <c r="F57" i="1" s="1"/>
  <c r="G57" i="1" s="1"/>
  <c r="C56" i="1"/>
  <c r="D56" i="1" s="1"/>
  <c r="F56" i="1" s="1"/>
  <c r="G56" i="1" s="1"/>
  <c r="C55" i="1"/>
  <c r="D55" i="1" s="1"/>
  <c r="F55" i="1" s="1"/>
  <c r="G55" i="1" s="1"/>
  <c r="C54" i="1"/>
  <c r="D54" i="1" s="1"/>
  <c r="F54" i="1" s="1"/>
  <c r="G54" i="1" s="1"/>
  <c r="C53" i="1"/>
  <c r="D53" i="1" s="1"/>
  <c r="F53" i="1" s="1"/>
  <c r="G53" i="1" s="1"/>
  <c r="C52" i="1"/>
  <c r="D52" i="1" s="1"/>
  <c r="F52" i="1" s="1"/>
  <c r="G52" i="1" s="1"/>
  <c r="C51" i="1"/>
  <c r="D51" i="1" s="1"/>
  <c r="F51" i="1" s="1"/>
  <c r="G51" i="1" s="1"/>
  <c r="C50" i="1"/>
  <c r="D50" i="1" s="1"/>
  <c r="F50" i="1" s="1"/>
  <c r="G50" i="1" s="1"/>
  <c r="C49" i="1"/>
  <c r="D49" i="1" s="1"/>
  <c r="F49" i="1" s="1"/>
  <c r="G49" i="1" s="1"/>
  <c r="C48" i="1"/>
  <c r="D48" i="1" s="1"/>
  <c r="F48" i="1" s="1"/>
  <c r="G48" i="1" s="1"/>
  <c r="C47" i="1"/>
  <c r="D47" i="1" s="1"/>
  <c r="F47" i="1" s="1"/>
  <c r="G47" i="1" s="1"/>
  <c r="C46" i="1"/>
  <c r="D46" i="1" s="1"/>
  <c r="F46" i="1" s="1"/>
  <c r="G46" i="1" s="1"/>
  <c r="C45" i="1"/>
  <c r="D45" i="1" s="1"/>
  <c r="F45" i="1" s="1"/>
  <c r="G45" i="1" s="1"/>
  <c r="C44" i="1"/>
  <c r="D44" i="1" s="1"/>
  <c r="F44" i="1" s="1"/>
  <c r="G44" i="1" s="1"/>
  <c r="C43" i="1"/>
  <c r="D43" i="1" s="1"/>
  <c r="F43" i="1" s="1"/>
  <c r="G43" i="1" s="1"/>
  <c r="C42" i="1"/>
  <c r="D42" i="1" s="1"/>
  <c r="F42" i="1" s="1"/>
  <c r="G42" i="1" s="1"/>
  <c r="C41" i="1"/>
  <c r="D41" i="1" s="1"/>
  <c r="F41" i="1" s="1"/>
  <c r="G41" i="1" s="1"/>
  <c r="C40" i="1"/>
  <c r="D40" i="1" s="1"/>
  <c r="F40" i="1" s="1"/>
  <c r="G40" i="1" s="1"/>
  <c r="C39" i="1"/>
  <c r="D39" i="1" s="1"/>
  <c r="F39" i="1" s="1"/>
  <c r="G39" i="1" s="1"/>
  <c r="C38" i="1"/>
  <c r="D38" i="1" s="1"/>
  <c r="F38" i="1" s="1"/>
  <c r="G38" i="1" s="1"/>
  <c r="C37" i="1"/>
  <c r="D37" i="1" s="1"/>
  <c r="F37" i="1" s="1"/>
  <c r="G37" i="1" s="1"/>
  <c r="C36" i="1"/>
  <c r="D36" i="1" s="1"/>
  <c r="F36" i="1" s="1"/>
  <c r="G36" i="1" s="1"/>
  <c r="C35" i="1"/>
  <c r="D35" i="1" s="1"/>
  <c r="F35" i="1" s="1"/>
  <c r="G35" i="1" s="1"/>
  <c r="C34" i="1"/>
  <c r="D34" i="1" s="1"/>
  <c r="F34" i="1" s="1"/>
  <c r="G34" i="1" s="1"/>
  <c r="C33" i="1"/>
  <c r="D33" i="1" s="1"/>
  <c r="F33" i="1" s="1"/>
  <c r="G33" i="1" s="1"/>
  <c r="C32" i="1"/>
  <c r="D32" i="1" s="1"/>
  <c r="F32" i="1" s="1"/>
  <c r="G32" i="1" s="1"/>
  <c r="C31" i="1"/>
  <c r="D31" i="1" s="1"/>
  <c r="F31" i="1" s="1"/>
  <c r="G31" i="1" s="1"/>
  <c r="C30" i="1"/>
  <c r="D30" i="1" s="1"/>
  <c r="F30" i="1" s="1"/>
  <c r="G30" i="1" s="1"/>
  <c r="C29" i="1"/>
  <c r="D29" i="1" s="1"/>
  <c r="F29" i="1" s="1"/>
  <c r="G29" i="1" s="1"/>
  <c r="C28" i="1"/>
  <c r="D28" i="1" s="1"/>
  <c r="F28" i="1" s="1"/>
  <c r="G28" i="1" s="1"/>
  <c r="C27" i="1"/>
  <c r="D27" i="1" s="1"/>
  <c r="F27" i="1" s="1"/>
  <c r="G27" i="1" s="1"/>
  <c r="C26" i="1"/>
  <c r="D26" i="1" s="1"/>
  <c r="F26" i="1" s="1"/>
  <c r="G26" i="1" s="1"/>
  <c r="C25" i="1"/>
  <c r="D25" i="1" s="1"/>
  <c r="F25" i="1" s="1"/>
  <c r="G25" i="1" s="1"/>
  <c r="C24" i="1"/>
  <c r="D24" i="1" s="1"/>
  <c r="F24" i="1" s="1"/>
  <c r="G24" i="1" s="1"/>
  <c r="C23" i="1"/>
  <c r="D23" i="1" s="1"/>
  <c r="F23" i="1" s="1"/>
  <c r="G23" i="1" s="1"/>
  <c r="C22" i="1"/>
  <c r="D22" i="1" s="1"/>
  <c r="F22" i="1" s="1"/>
  <c r="G22" i="1" s="1"/>
  <c r="C21" i="1"/>
  <c r="D21" i="1" s="1"/>
  <c r="F21" i="1" s="1"/>
  <c r="G21" i="1" s="1"/>
  <c r="C20" i="1"/>
  <c r="D20" i="1" s="1"/>
  <c r="F20" i="1" s="1"/>
  <c r="G20" i="1" s="1"/>
  <c r="C19" i="1"/>
  <c r="D19" i="1" s="1"/>
  <c r="F19" i="1" s="1"/>
  <c r="G19" i="1" s="1"/>
  <c r="C18" i="1"/>
  <c r="D18" i="1" s="1"/>
  <c r="F18" i="1" s="1"/>
  <c r="G18" i="1" s="1"/>
  <c r="C17" i="1"/>
  <c r="D17" i="1" s="1"/>
  <c r="F17" i="1" s="1"/>
  <c r="G17" i="1" s="1"/>
  <c r="C16" i="1"/>
  <c r="D16" i="1" s="1"/>
  <c r="F16" i="1" s="1"/>
  <c r="G16" i="1" s="1"/>
  <c r="C15" i="1"/>
  <c r="D15" i="1" s="1"/>
  <c r="F15" i="1" s="1"/>
  <c r="G15" i="1" s="1"/>
  <c r="C14" i="1"/>
  <c r="D14" i="1" s="1"/>
  <c r="F14" i="1" s="1"/>
  <c r="G14" i="1" s="1"/>
  <c r="C13" i="1"/>
  <c r="D13" i="1" s="1"/>
  <c r="F13" i="1" s="1"/>
  <c r="G13" i="1" s="1"/>
  <c r="C12" i="1"/>
  <c r="D12" i="1" s="1"/>
  <c r="F12" i="1" s="1"/>
  <c r="G12" i="1" s="1"/>
  <c r="C11" i="1"/>
  <c r="D11" i="1" s="1"/>
  <c r="F11" i="1" s="1"/>
  <c r="G11" i="1" s="1"/>
  <c r="C10" i="1"/>
  <c r="D10" i="1" s="1"/>
  <c r="F10" i="1" s="1"/>
  <c r="G10" i="1" s="1"/>
  <c r="C9" i="1"/>
  <c r="D9" i="1" s="1"/>
  <c r="F9" i="1" s="1"/>
  <c r="G9" i="1" s="1"/>
  <c r="C8" i="1"/>
  <c r="D8" i="1" s="1"/>
  <c r="F8" i="1" s="1"/>
  <c r="G8" i="1" s="1"/>
  <c r="C7" i="1"/>
  <c r="D7" i="1" s="1"/>
  <c r="F7" i="1" s="1"/>
  <c r="G7" i="1" s="1"/>
  <c r="C6" i="1"/>
  <c r="D6" i="1" s="1"/>
  <c r="F6" i="1" s="1"/>
  <c r="G6" i="1" s="1"/>
  <c r="C5" i="1"/>
  <c r="D5" i="1" s="1"/>
  <c r="F5" i="1" s="1"/>
  <c r="G5" i="1" s="1"/>
  <c r="C4" i="1"/>
  <c r="D4" i="1" s="1"/>
  <c r="F4" i="1" s="1"/>
  <c r="G4" i="1" s="1"/>
  <c r="C3" i="1"/>
  <c r="D3" i="1" s="1"/>
  <c r="F3" i="1" s="1"/>
  <c r="G3" i="1" s="1"/>
  <c r="C2" i="1"/>
  <c r="D2" i="1" s="1"/>
  <c r="F2" i="1" s="1"/>
  <c r="G2" i="1" s="1"/>
  <c r="H8" i="1" l="1"/>
  <c r="I8" i="1" s="1"/>
  <c r="H9" i="1"/>
  <c r="I9" i="1" s="1"/>
  <c r="H21" i="1"/>
  <c r="I21" i="1" s="1"/>
  <c r="H33" i="1"/>
  <c r="I33" i="1" s="1"/>
  <c r="H45" i="1"/>
  <c r="I45" i="1" s="1"/>
  <c r="H57" i="1"/>
  <c r="I57" i="1" s="1"/>
  <c r="H69" i="1"/>
  <c r="I69" i="1" s="1"/>
  <c r="H81" i="1"/>
  <c r="I81" i="1" s="1"/>
  <c r="H93" i="1"/>
  <c r="I93" i="1" s="1"/>
  <c r="H105" i="1"/>
  <c r="I105" i="1" s="1"/>
  <c r="H117" i="1"/>
  <c r="I117" i="1" s="1"/>
  <c r="H129" i="1"/>
  <c r="I129" i="1" s="1"/>
  <c r="H141" i="1"/>
  <c r="I141" i="1" s="1"/>
  <c r="H10" i="1"/>
  <c r="I10" i="1" s="1"/>
  <c r="H22" i="1"/>
  <c r="I22" i="1" s="1"/>
  <c r="H34" i="1"/>
  <c r="I34" i="1" s="1"/>
  <c r="H46" i="1"/>
  <c r="I46" i="1" s="1"/>
  <c r="H58" i="1"/>
  <c r="I58" i="1" s="1"/>
  <c r="H70" i="1"/>
  <c r="I70" i="1" s="1"/>
  <c r="H82" i="1"/>
  <c r="I82" i="1" s="1"/>
  <c r="H94" i="1"/>
  <c r="I94" i="1" s="1"/>
  <c r="H106" i="1"/>
  <c r="I106" i="1" s="1"/>
  <c r="H118" i="1"/>
  <c r="I118" i="1" s="1"/>
  <c r="H130" i="1"/>
  <c r="I130" i="1" s="1"/>
  <c r="H142" i="1"/>
  <c r="I142" i="1" s="1"/>
  <c r="H11" i="1"/>
  <c r="I11" i="1" s="1"/>
  <c r="H35" i="1"/>
  <c r="I35" i="1" s="1"/>
  <c r="H47" i="1"/>
  <c r="I47" i="1" s="1"/>
  <c r="H12" i="1"/>
  <c r="I12" i="1" s="1"/>
  <c r="H24" i="1"/>
  <c r="I24" i="1" s="1"/>
  <c r="H36" i="1"/>
  <c r="I36" i="1" s="1"/>
  <c r="H48" i="1"/>
  <c r="I48" i="1" s="1"/>
  <c r="H60" i="1"/>
  <c r="I60" i="1" s="1"/>
  <c r="H72" i="1"/>
  <c r="I72" i="1" s="1"/>
  <c r="H84" i="1"/>
  <c r="I84" i="1" s="1"/>
  <c r="H96" i="1"/>
  <c r="I96" i="1" s="1"/>
  <c r="H108" i="1"/>
  <c r="I108" i="1" s="1"/>
  <c r="H120" i="1"/>
  <c r="I120" i="1" s="1"/>
  <c r="H132" i="1"/>
  <c r="I132" i="1" s="1"/>
  <c r="H144" i="1"/>
  <c r="I144" i="1" s="1"/>
  <c r="H23" i="1"/>
  <c r="I23" i="1" s="1"/>
  <c r="H13" i="1"/>
  <c r="I13" i="1" s="1"/>
  <c r="H25" i="1"/>
  <c r="I25" i="1" s="1"/>
  <c r="H37" i="1"/>
  <c r="I37" i="1" s="1"/>
  <c r="H49" i="1"/>
  <c r="I49" i="1" s="1"/>
  <c r="H61" i="1"/>
  <c r="I61" i="1" s="1"/>
  <c r="H73" i="1"/>
  <c r="I73" i="1" s="1"/>
  <c r="H85" i="1"/>
  <c r="I85" i="1" s="1"/>
  <c r="H97" i="1"/>
  <c r="I97" i="1" s="1"/>
  <c r="H109" i="1"/>
  <c r="I109" i="1" s="1"/>
  <c r="H121" i="1"/>
  <c r="I121" i="1" s="1"/>
  <c r="H133" i="1"/>
  <c r="I133" i="1" s="1"/>
  <c r="H3" i="1"/>
  <c r="I3" i="1" s="1"/>
  <c r="H15" i="1"/>
  <c r="I15" i="1" s="1"/>
  <c r="H27" i="1"/>
  <c r="I27" i="1" s="1"/>
  <c r="H39" i="1"/>
  <c r="I39" i="1" s="1"/>
  <c r="H51" i="1"/>
  <c r="I51" i="1" s="1"/>
  <c r="H63" i="1"/>
  <c r="I63" i="1" s="1"/>
  <c r="H75" i="1"/>
  <c r="I75" i="1" s="1"/>
  <c r="H87" i="1"/>
  <c r="I87" i="1" s="1"/>
  <c r="H99" i="1"/>
  <c r="I99" i="1" s="1"/>
  <c r="H111" i="1"/>
  <c r="I111" i="1" s="1"/>
  <c r="H123" i="1"/>
  <c r="I123" i="1" s="1"/>
  <c r="H135" i="1"/>
  <c r="I135" i="1" s="1"/>
  <c r="H2" i="1"/>
  <c r="H7" i="1"/>
  <c r="I7" i="1" s="1"/>
  <c r="H19" i="1"/>
  <c r="I19" i="1" s="1"/>
  <c r="H31" i="1"/>
  <c r="I31" i="1" s="1"/>
  <c r="H43" i="1"/>
  <c r="I43" i="1" s="1"/>
  <c r="H55" i="1"/>
  <c r="I55" i="1" s="1"/>
  <c r="H67" i="1"/>
  <c r="I67" i="1" s="1"/>
  <c r="H79" i="1"/>
  <c r="I79" i="1" s="1"/>
  <c r="H91" i="1"/>
  <c r="I91" i="1" s="1"/>
  <c r="H103" i="1"/>
  <c r="I103" i="1" s="1"/>
  <c r="H115" i="1"/>
  <c r="I115" i="1" s="1"/>
  <c r="H127" i="1"/>
  <c r="I127" i="1" s="1"/>
  <c r="H139" i="1"/>
  <c r="I139" i="1" s="1"/>
  <c r="H20" i="1"/>
  <c r="I20" i="1" s="1"/>
  <c r="H32" i="1"/>
  <c r="I32" i="1" s="1"/>
  <c r="H44" i="1"/>
  <c r="I44" i="1" s="1"/>
  <c r="H56" i="1"/>
  <c r="I56" i="1" s="1"/>
  <c r="H68" i="1"/>
  <c r="I68" i="1" s="1"/>
  <c r="H80" i="1"/>
  <c r="I80" i="1" s="1"/>
  <c r="H92" i="1"/>
  <c r="I92" i="1" s="1"/>
  <c r="H104" i="1"/>
  <c r="I104" i="1" s="1"/>
  <c r="H116" i="1"/>
  <c r="I116" i="1" s="1"/>
  <c r="H128" i="1"/>
  <c r="I128" i="1" s="1"/>
  <c r="H140" i="1"/>
  <c r="I140" i="1" s="1"/>
  <c r="H59" i="1"/>
  <c r="I59" i="1" s="1"/>
  <c r="H71" i="1"/>
  <c r="I71" i="1" s="1"/>
  <c r="H83" i="1"/>
  <c r="I83" i="1" s="1"/>
  <c r="H95" i="1"/>
  <c r="I95" i="1" s="1"/>
  <c r="H107" i="1"/>
  <c r="I107" i="1" s="1"/>
  <c r="H119" i="1"/>
  <c r="I119" i="1" s="1"/>
  <c r="H131" i="1"/>
  <c r="I131" i="1" s="1"/>
  <c r="H143" i="1"/>
  <c r="I143" i="1" s="1"/>
  <c r="H6" i="1"/>
  <c r="I6" i="1" s="1"/>
  <c r="H18" i="1"/>
  <c r="I18" i="1" s="1"/>
  <c r="H30" i="1"/>
  <c r="I30" i="1" s="1"/>
  <c r="H42" i="1"/>
  <c r="I42" i="1" s="1"/>
  <c r="H54" i="1"/>
  <c r="I54" i="1" s="1"/>
  <c r="H66" i="1"/>
  <c r="I66" i="1" s="1"/>
  <c r="H78" i="1"/>
  <c r="I78" i="1" s="1"/>
  <c r="H90" i="1"/>
  <c r="I90" i="1" s="1"/>
  <c r="H102" i="1"/>
  <c r="I102" i="1" s="1"/>
  <c r="H114" i="1"/>
  <c r="I114" i="1" s="1"/>
  <c r="H126" i="1"/>
  <c r="I126" i="1" s="1"/>
  <c r="H138" i="1"/>
  <c r="I138" i="1" s="1"/>
  <c r="H14" i="1"/>
  <c r="I14" i="1" s="1"/>
  <c r="H26" i="1"/>
  <c r="I26" i="1" s="1"/>
  <c r="H50" i="1"/>
  <c r="I50" i="1" s="1"/>
  <c r="H74" i="1"/>
  <c r="I74" i="1" s="1"/>
  <c r="H110" i="1"/>
  <c r="I110" i="1" s="1"/>
  <c r="H122" i="1"/>
  <c r="I122" i="1" s="1"/>
  <c r="H134" i="1"/>
  <c r="I134" i="1" s="1"/>
  <c r="H62" i="1"/>
  <c r="I62" i="1" s="1"/>
  <c r="H86" i="1"/>
  <c r="I86" i="1" s="1"/>
  <c r="H38" i="1"/>
  <c r="I38" i="1" s="1"/>
  <c r="H98" i="1"/>
  <c r="I98" i="1" s="1"/>
  <c r="H5" i="1"/>
  <c r="I5" i="1" s="1"/>
  <c r="H29" i="1"/>
  <c r="I29" i="1" s="1"/>
  <c r="H41" i="1"/>
  <c r="I41" i="1" s="1"/>
  <c r="H53" i="1"/>
  <c r="I53" i="1" s="1"/>
  <c r="H65" i="1"/>
  <c r="I65" i="1" s="1"/>
  <c r="H77" i="1"/>
  <c r="I77" i="1" s="1"/>
  <c r="H89" i="1"/>
  <c r="I89" i="1" s="1"/>
  <c r="H101" i="1"/>
  <c r="I101" i="1" s="1"/>
  <c r="H113" i="1"/>
  <c r="I113" i="1" s="1"/>
  <c r="H125" i="1"/>
  <c r="I125" i="1" s="1"/>
  <c r="H137" i="1"/>
  <c r="I137" i="1" s="1"/>
  <c r="H17" i="1"/>
  <c r="I17" i="1" s="1"/>
  <c r="H4" i="1"/>
  <c r="I4" i="1" s="1"/>
  <c r="H16" i="1"/>
  <c r="I16" i="1" s="1"/>
  <c r="H28" i="1"/>
  <c r="I28" i="1" s="1"/>
  <c r="H40" i="1"/>
  <c r="I40" i="1" s="1"/>
  <c r="H52" i="1"/>
  <c r="I52" i="1" s="1"/>
  <c r="H64" i="1"/>
  <c r="I64" i="1" s="1"/>
  <c r="H76" i="1"/>
  <c r="I76" i="1" s="1"/>
  <c r="H88" i="1"/>
  <c r="I88" i="1" s="1"/>
  <c r="H100" i="1"/>
  <c r="I100" i="1" s="1"/>
  <c r="H112" i="1"/>
  <c r="I112" i="1" s="1"/>
  <c r="H124" i="1"/>
  <c r="I124" i="1" s="1"/>
  <c r="H136" i="1"/>
  <c r="I136" i="1" s="1"/>
  <c r="E64" i="1"/>
  <c r="E135" i="1"/>
  <c r="E123" i="1"/>
  <c r="E111" i="1"/>
  <c r="E136" i="1"/>
  <c r="E99" i="1"/>
  <c r="E87" i="1"/>
  <c r="E75" i="1"/>
  <c r="E63" i="1"/>
  <c r="E51" i="1"/>
  <c r="E39" i="1"/>
  <c r="E27" i="1"/>
  <c r="E14" i="1"/>
  <c r="E2" i="1"/>
  <c r="E73" i="1"/>
  <c r="E4" i="1"/>
  <c r="E76" i="1"/>
  <c r="E13" i="1"/>
  <c r="E85" i="1"/>
  <c r="E16" i="1"/>
  <c r="E88" i="1"/>
  <c r="E25" i="1"/>
  <c r="E97" i="1"/>
  <c r="E28" i="1"/>
  <c r="E100" i="1"/>
  <c r="E37" i="1"/>
  <c r="E109" i="1"/>
  <c r="E40" i="1"/>
  <c r="E112" i="1"/>
  <c r="E49" i="1"/>
  <c r="E121" i="1"/>
  <c r="E52" i="1"/>
  <c r="E124" i="1"/>
  <c r="E61" i="1"/>
  <c r="E133" i="1"/>
  <c r="E26" i="1"/>
  <c r="E38" i="1"/>
  <c r="E50" i="1"/>
  <c r="E62" i="1"/>
  <c r="E74" i="1"/>
  <c r="E86" i="1"/>
  <c r="E98" i="1"/>
  <c r="E110" i="1"/>
  <c r="E122" i="1"/>
  <c r="E134" i="1"/>
  <c r="E3" i="1"/>
  <c r="E15" i="1"/>
  <c r="E5" i="1"/>
  <c r="E17" i="1"/>
  <c r="E29" i="1"/>
  <c r="E41" i="1"/>
  <c r="E53" i="1"/>
  <c r="E65" i="1"/>
  <c r="E77" i="1"/>
  <c r="E89" i="1"/>
  <c r="E101" i="1"/>
  <c r="E113" i="1"/>
  <c r="E125" i="1"/>
  <c r="E137" i="1"/>
  <c r="E6" i="1"/>
  <c r="E18" i="1"/>
  <c r="E30" i="1"/>
  <c r="E42" i="1"/>
  <c r="E54" i="1"/>
  <c r="E66" i="1"/>
  <c r="E78" i="1"/>
  <c r="E90" i="1"/>
  <c r="E102" i="1"/>
  <c r="E114" i="1"/>
  <c r="E126" i="1"/>
  <c r="E138" i="1"/>
  <c r="E7" i="1"/>
  <c r="E19" i="1"/>
  <c r="E31" i="1"/>
  <c r="E43" i="1"/>
  <c r="E55" i="1"/>
  <c r="E67" i="1"/>
  <c r="E79" i="1"/>
  <c r="E91" i="1"/>
  <c r="E103" i="1"/>
  <c r="E115" i="1"/>
  <c r="E127" i="1"/>
  <c r="E139" i="1"/>
  <c r="E8" i="1"/>
  <c r="E20" i="1"/>
  <c r="E32" i="1"/>
  <c r="E44" i="1"/>
  <c r="E56" i="1"/>
  <c r="E68" i="1"/>
  <c r="E80" i="1"/>
  <c r="E92" i="1"/>
  <c r="E104" i="1"/>
  <c r="E116" i="1"/>
  <c r="E128" i="1"/>
  <c r="E140" i="1"/>
  <c r="E9" i="1"/>
  <c r="E21" i="1"/>
  <c r="E33" i="1"/>
  <c r="E45" i="1"/>
  <c r="E57" i="1"/>
  <c r="E69" i="1"/>
  <c r="E81" i="1"/>
  <c r="E93" i="1"/>
  <c r="E105" i="1"/>
  <c r="E117" i="1"/>
  <c r="E129" i="1"/>
  <c r="E141" i="1"/>
  <c r="E10" i="1"/>
  <c r="E22" i="1"/>
  <c r="E34" i="1"/>
  <c r="E46" i="1"/>
  <c r="E58" i="1"/>
  <c r="E70" i="1"/>
  <c r="E82" i="1"/>
  <c r="E94" i="1"/>
  <c r="E106" i="1"/>
  <c r="E118" i="1"/>
  <c r="E130" i="1"/>
  <c r="E142" i="1"/>
  <c r="E11" i="1"/>
  <c r="E23" i="1"/>
  <c r="E35" i="1"/>
  <c r="E47" i="1"/>
  <c r="E59" i="1"/>
  <c r="E71" i="1"/>
  <c r="E83" i="1"/>
  <c r="E95" i="1"/>
  <c r="E107" i="1"/>
  <c r="E119" i="1"/>
  <c r="E131" i="1"/>
  <c r="E143" i="1"/>
  <c r="E12" i="1"/>
  <c r="E24" i="1"/>
  <c r="E36" i="1"/>
  <c r="E48" i="1"/>
  <c r="E60" i="1"/>
  <c r="E72" i="1"/>
  <c r="E84" i="1"/>
  <c r="E96" i="1"/>
  <c r="E108" i="1"/>
  <c r="E120" i="1"/>
  <c r="E132" i="1"/>
  <c r="E144" i="1"/>
  <c r="J4" i="1"/>
  <c r="P4" i="1" s="1"/>
  <c r="L4" i="1" l="1"/>
</calcChain>
</file>

<file path=xl/sharedStrings.xml><?xml version="1.0" encoding="utf-8"?>
<sst xmlns="http://schemas.openxmlformats.org/spreadsheetml/2006/main" count="35" uniqueCount="32">
  <si>
    <t>Total Biomass</t>
  </si>
  <si>
    <t>Fraction Active Biomass</t>
  </si>
  <si>
    <t>FrActWd</t>
  </si>
  <si>
    <t>&lt;=modify</t>
  </si>
  <si>
    <t>Green values can be changed</t>
  </si>
  <si>
    <t>Row</t>
  </si>
  <si>
    <t>FracBG</t>
  </si>
  <si>
    <t>FracFol</t>
  </si>
  <si>
    <t>Wood Biomass</t>
  </si>
  <si>
    <t>Active TotalBiomass</t>
  </si>
  <si>
    <t>Active WoodBiomass</t>
  </si>
  <si>
    <t>PeakActiveBiomass</t>
  </si>
  <si>
    <t>Fol Mass</t>
  </si>
  <si>
    <t>Ratio Fol:Wood</t>
  </si>
  <si>
    <t>Red values = DO NOT CHANGE!</t>
  </si>
  <si>
    <t>Sugar Maple</t>
  </si>
  <si>
    <t>White pine</t>
  </si>
  <si>
    <t>BackCalcTotal</t>
  </si>
  <si>
    <t>tsugcana</t>
  </si>
  <si>
    <t>IMAX</t>
  </si>
  <si>
    <t>SLWmax</t>
  </si>
  <si>
    <t>SLWDel</t>
  </si>
  <si>
    <t>LAI</t>
  </si>
  <si>
    <t>PeakLAI</t>
  </si>
  <si>
    <t>PeakTotalBiomass</t>
  </si>
  <si>
    <t>MaxFracFol</t>
  </si>
  <si>
    <t>PeakActive</t>
  </si>
  <si>
    <t>PeakFoliage</t>
  </si>
  <si>
    <t>MaxLAI (no SLWDel)</t>
  </si>
  <si>
    <t>MaxLAI (SLWDel)</t>
  </si>
  <si>
    <t>PeakFoliage - no neg LAI</t>
  </si>
  <si>
    <t>PeakActiveBio - no neg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</si>
</sst>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/>
    <xf numFmtId="164" fontId="0" fillId="0" borderId="0" xfId="0" applyNumberFormat="1" applyFill="1"/>
    <xf numFmtId="0" fontId="0" fillId="5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  <c:pt idx="38">
                  <c:v>32000</c:v>
                </c:pt>
                <c:pt idx="39">
                  <c:v>33000</c:v>
                </c:pt>
                <c:pt idx="40">
                  <c:v>33100</c:v>
                </c:pt>
                <c:pt idx="41">
                  <c:v>33200</c:v>
                </c:pt>
                <c:pt idx="42">
                  <c:v>33300</c:v>
                </c:pt>
                <c:pt idx="43">
                  <c:v>33400</c:v>
                </c:pt>
                <c:pt idx="44">
                  <c:v>34000</c:v>
                </c:pt>
                <c:pt idx="45">
                  <c:v>35000</c:v>
                </c:pt>
                <c:pt idx="46">
                  <c:v>36000</c:v>
                </c:pt>
                <c:pt idx="47">
                  <c:v>37000</c:v>
                </c:pt>
                <c:pt idx="48">
                  <c:v>38000</c:v>
                </c:pt>
                <c:pt idx="49">
                  <c:v>39000</c:v>
                </c:pt>
                <c:pt idx="50">
                  <c:v>40000</c:v>
                </c:pt>
                <c:pt idx="51">
                  <c:v>41000</c:v>
                </c:pt>
                <c:pt idx="52">
                  <c:v>42000</c:v>
                </c:pt>
                <c:pt idx="53">
                  <c:v>43000</c:v>
                </c:pt>
                <c:pt idx="54">
                  <c:v>44000</c:v>
                </c:pt>
                <c:pt idx="55">
                  <c:v>45000</c:v>
                </c:pt>
                <c:pt idx="56">
                  <c:v>46000</c:v>
                </c:pt>
                <c:pt idx="57">
                  <c:v>47000</c:v>
                </c:pt>
                <c:pt idx="58">
                  <c:v>48000</c:v>
                </c:pt>
                <c:pt idx="59">
                  <c:v>49000</c:v>
                </c:pt>
                <c:pt idx="60">
                  <c:v>49500</c:v>
                </c:pt>
                <c:pt idx="61">
                  <c:v>49700</c:v>
                </c:pt>
                <c:pt idx="62">
                  <c:v>49800</c:v>
                </c:pt>
                <c:pt idx="63">
                  <c:v>49900</c:v>
                </c:pt>
                <c:pt idx="64">
                  <c:v>50000</c:v>
                </c:pt>
              </c:numCache>
            </c:numRef>
          </c:xVal>
          <c:yVal>
            <c:numRef>
              <c:f>Sheet1!$F$2:$F$66</c:f>
              <c:numCache>
                <c:formatCode>General</c:formatCode>
                <c:ptCount val="65"/>
                <c:pt idx="0">
                  <c:v>0</c:v>
                </c:pt>
                <c:pt idx="1">
                  <c:v>77.880078307140494</c:v>
                </c:pt>
                <c:pt idx="2">
                  <c:v>121.30613194252669</c:v>
                </c:pt>
                <c:pt idx="3">
                  <c:v>141.70996582230441</c:v>
                </c:pt>
                <c:pt idx="4">
                  <c:v>147.15177646857694</c:v>
                </c:pt>
                <c:pt idx="5">
                  <c:v>143.25239843009504</c:v>
                </c:pt>
                <c:pt idx="6">
                  <c:v>133.87809608905789</c:v>
                </c:pt>
                <c:pt idx="7">
                  <c:v>121.64176041531159</c:v>
                </c:pt>
                <c:pt idx="8">
                  <c:v>108.26822658929017</c:v>
                </c:pt>
                <c:pt idx="9">
                  <c:v>94.859302105677898</c:v>
                </c:pt>
                <c:pt idx="10">
                  <c:v>83.321360354737266</c:v>
                </c:pt>
                <c:pt idx="11">
                  <c:v>82.084998623898798</c:v>
                </c:pt>
                <c:pt idx="12">
                  <c:v>80.858895914587748</c:v>
                </c:pt>
                <c:pt idx="13">
                  <c:v>70.320647327378325</c:v>
                </c:pt>
                <c:pt idx="14">
                  <c:v>59.744482041436733</c:v>
                </c:pt>
                <c:pt idx="15">
                  <c:v>50.40647018123861</c:v>
                </c:pt>
                <c:pt idx="16">
                  <c:v>42.276336791245903</c:v>
                </c:pt>
                <c:pt idx="17">
                  <c:v>35.276618784013657</c:v>
                </c:pt>
                <c:pt idx="18">
                  <c:v>29.305022221974685</c:v>
                </c:pt>
                <c:pt idx="19">
                  <c:v>24.249197645298736</c:v>
                </c:pt>
                <c:pt idx="20">
                  <c:v>19.99619376883615</c:v>
                </c:pt>
                <c:pt idx="21">
                  <c:v>16.438220885929205</c:v>
                </c:pt>
                <c:pt idx="22">
                  <c:v>13.747952689514506</c:v>
                </c:pt>
                <c:pt idx="23">
                  <c:v>13.475893998170935</c:v>
                </c:pt>
                <c:pt idx="24">
                  <c:v>13.208888854808521</c:v>
                </c:pt>
                <c:pt idx="25">
                  <c:v>11.019788638280907</c:v>
                </c:pt>
                <c:pt idx="26">
                  <c:v>8.9908971646209466</c:v>
                </c:pt>
                <c:pt idx="27">
                  <c:v>7.3203958319722338</c:v>
                </c:pt>
                <c:pt idx="28">
                  <c:v>5.9490052239992606</c:v>
                </c:pt>
                <c:pt idx="29">
                  <c:v>4.9285163002294556</c:v>
                </c:pt>
                <c:pt idx="30">
                  <c:v>4.8261353405692731</c:v>
                </c:pt>
                <c:pt idx="31">
                  <c:v>4.7258055449852332</c:v>
                </c:pt>
                <c:pt idx="32">
                  <c:v>3.908941901741688</c:v>
                </c:pt>
                <c:pt idx="33">
                  <c:v>3.1613749761361714</c:v>
                </c:pt>
                <c:pt idx="34">
                  <c:v>2.5532695035526456</c:v>
                </c:pt>
                <c:pt idx="35">
                  <c:v>2.0595057276433923</c:v>
                </c:pt>
                <c:pt idx="36">
                  <c:v>1.6592531104435009</c:v>
                </c:pt>
                <c:pt idx="37">
                  <c:v>1.3353018757846316</c:v>
                </c:pt>
                <c:pt idx="38">
                  <c:v>1.0734804092880379</c:v>
                </c:pt>
                <c:pt idx="39">
                  <c:v>0.8621532390955029</c:v>
                </c:pt>
                <c:pt idx="40">
                  <c:v>0.84341468038256218</c:v>
                </c:pt>
                <c:pt idx="41">
                  <c:v>0.8250758659984001</c:v>
                </c:pt>
                <c:pt idx="42">
                  <c:v>0.8071284795314434</c:v>
                </c:pt>
                <c:pt idx="43">
                  <c:v>0.78956437155166004</c:v>
                </c:pt>
                <c:pt idx="44">
                  <c:v>0.69179245463619021</c:v>
                </c:pt>
                <c:pt idx="45">
                  <c:v>0.55461463790512944</c:v>
                </c:pt>
                <c:pt idx="46">
                  <c:v>0.44427529471204646</c:v>
                </c:pt>
                <c:pt idx="47">
                  <c:v>0.35561311262716039</c:v>
                </c:pt>
                <c:pt idx="48">
                  <c:v>0.28443695357326226</c:v>
                </c:pt>
                <c:pt idx="49">
                  <c:v>0.22734918855038835</c:v>
                </c:pt>
                <c:pt idx="50">
                  <c:v>0.18159971904993943</c:v>
                </c:pt>
                <c:pt idx="51">
                  <c:v>0.14496575348668092</c:v>
                </c:pt>
                <c:pt idx="52">
                  <c:v>0.11565308726893807</c:v>
                </c:pt>
                <c:pt idx="53">
                  <c:v>9.2215255761333409E-2</c:v>
                </c:pt>
                <c:pt idx="54">
                  <c:v>7.3487483477080909E-2</c:v>
                </c:pt>
                <c:pt idx="55">
                  <c:v>5.8532839443304299E-2</c:v>
                </c:pt>
                <c:pt idx="56">
                  <c:v>4.6598430553701276E-2</c:v>
                </c:pt>
                <c:pt idx="57">
                  <c:v>3.7079826687841051E-2</c:v>
                </c:pt>
                <c:pt idx="58">
                  <c:v>2.9492219295975411E-2</c:v>
                </c:pt>
                <c:pt idx="59">
                  <c:v>2.3447075221432145E-2</c:v>
                </c:pt>
                <c:pt idx="60">
                  <c:v>2.0903113821434761E-2</c:v>
                </c:pt>
                <c:pt idx="61">
                  <c:v>1.9963994938436844E-2</c:v>
                </c:pt>
                <c:pt idx="62">
                  <c:v>1.9510259374801154E-2</c:v>
                </c:pt>
                <c:pt idx="63">
                  <c:v>1.9066759292950122E-2</c:v>
                </c:pt>
                <c:pt idx="64">
                  <c:v>1.8633265860393357E-2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4-4935-9006-F8326D10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Foliage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9900</c:v>
                </c:pt>
                <c:pt idx="10">
                  <c:v>10000</c:v>
                </c:pt>
                <c:pt idx="11">
                  <c:v>10100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19900</c:v>
                </c:pt>
                <c:pt idx="22">
                  <c:v>20000</c:v>
                </c:pt>
                <c:pt idx="23">
                  <c:v>20100</c:v>
                </c:pt>
                <c:pt idx="24">
                  <c:v>21000</c:v>
                </c:pt>
                <c:pt idx="25">
                  <c:v>22000</c:v>
                </c:pt>
                <c:pt idx="26">
                  <c:v>23000</c:v>
                </c:pt>
                <c:pt idx="27">
                  <c:v>24000</c:v>
                </c:pt>
                <c:pt idx="28">
                  <c:v>24900</c:v>
                </c:pt>
                <c:pt idx="29">
                  <c:v>25000</c:v>
                </c:pt>
                <c:pt idx="30">
                  <c:v>25100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</c:numCache>
            </c:numRef>
          </c:xVal>
          <c:yVal>
            <c:numRef>
              <c:f>Sheet1!$H$3:$H$38</c:f>
              <c:numCache>
                <c:formatCode>General</c:formatCode>
                <c:ptCount val="36"/>
                <c:pt idx="0">
                  <c:v>0.155760156614281</c:v>
                </c:pt>
                <c:pt idx="1">
                  <c:v>0.12130613194252669</c:v>
                </c:pt>
                <c:pt idx="2">
                  <c:v>9.4473310548202946E-2</c:v>
                </c:pt>
                <c:pt idx="3">
                  <c:v>7.357588823428847E-2</c:v>
                </c:pt>
                <c:pt idx="4">
                  <c:v>5.7300959372038017E-2</c:v>
                </c:pt>
                <c:pt idx="5">
                  <c:v>4.4626032029685965E-2</c:v>
                </c:pt>
                <c:pt idx="6">
                  <c:v>3.4754788690089029E-2</c:v>
                </c:pt>
                <c:pt idx="7">
                  <c:v>2.7067056647322542E-2</c:v>
                </c:pt>
                <c:pt idx="8">
                  <c:v>2.1079844912372865E-2</c:v>
                </c:pt>
                <c:pt idx="9">
                  <c:v>1.6832598051462075E-2</c:v>
                </c:pt>
                <c:pt idx="10">
                  <c:v>1.6416999724779759E-2</c:v>
                </c:pt>
                <c:pt idx="11">
                  <c:v>1.6011662557344108E-2</c:v>
                </c:pt>
                <c:pt idx="12">
                  <c:v>1.2785572241341513E-2</c:v>
                </c:pt>
                <c:pt idx="13">
                  <c:v>9.9574136735727896E-3</c:v>
                </c:pt>
                <c:pt idx="14">
                  <c:v>7.7548415663444012E-3</c:v>
                </c:pt>
                <c:pt idx="15">
                  <c:v>6.0394766844637003E-3</c:v>
                </c:pt>
                <c:pt idx="16">
                  <c:v>4.7035491712018205E-3</c:v>
                </c:pt>
                <c:pt idx="17">
                  <c:v>3.6631277777468356E-3</c:v>
                </c:pt>
                <c:pt idx="18">
                  <c:v>2.8528467817998514E-3</c:v>
                </c:pt>
                <c:pt idx="19">
                  <c:v>2.221799307648461E-3</c:v>
                </c:pt>
                <c:pt idx="20">
                  <c:v>1.7303390406241269E-3</c:v>
                </c:pt>
                <c:pt idx="21">
                  <c:v>1.381703787890905E-3</c:v>
                </c:pt>
                <c:pt idx="22">
                  <c:v>1.3475893998170934E-3</c:v>
                </c:pt>
                <c:pt idx="23">
                  <c:v>1.3143172989859226E-3</c:v>
                </c:pt>
                <c:pt idx="24">
                  <c:v>1.0495036798362769E-3</c:v>
                </c:pt>
                <c:pt idx="25">
                  <c:v>8.1735428769281332E-4</c:v>
                </c:pt>
                <c:pt idx="26">
                  <c:v>6.3655615930193333E-4</c:v>
                </c:pt>
                <c:pt idx="27">
                  <c:v>4.957504353332717E-4</c:v>
                </c:pt>
                <c:pt idx="28">
                  <c:v>3.9586476307063901E-4</c:v>
                </c:pt>
                <c:pt idx="29">
                  <c:v>3.8609082724554183E-4</c:v>
                </c:pt>
                <c:pt idx="30">
                  <c:v>3.7655821075579545E-4</c:v>
                </c:pt>
                <c:pt idx="31">
                  <c:v>3.0068783859551448E-4</c:v>
                </c:pt>
                <c:pt idx="32">
                  <c:v>2.3417592415823492E-4</c:v>
                </c:pt>
                <c:pt idx="33">
                  <c:v>1.8237639311090325E-4</c:v>
                </c:pt>
                <c:pt idx="34">
                  <c:v>1.4203487776850982E-4</c:v>
                </c:pt>
                <c:pt idx="35">
                  <c:v>1.1061687402956673E-4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5-4BFF-A665-682EEBD4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Foliage:Wood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  <c:pt idx="38">
                  <c:v>32000</c:v>
                </c:pt>
                <c:pt idx="39">
                  <c:v>33000</c:v>
                </c:pt>
                <c:pt idx="40">
                  <c:v>33100</c:v>
                </c:pt>
                <c:pt idx="41">
                  <c:v>33200</c:v>
                </c:pt>
                <c:pt idx="42">
                  <c:v>33300</c:v>
                </c:pt>
                <c:pt idx="43">
                  <c:v>33400</c:v>
                </c:pt>
                <c:pt idx="44">
                  <c:v>34000</c:v>
                </c:pt>
                <c:pt idx="45">
                  <c:v>35000</c:v>
                </c:pt>
                <c:pt idx="46">
                  <c:v>36000</c:v>
                </c:pt>
                <c:pt idx="47">
                  <c:v>37000</c:v>
                </c:pt>
                <c:pt idx="48">
                  <c:v>38000</c:v>
                </c:pt>
                <c:pt idx="49">
                  <c:v>39000</c:v>
                </c:pt>
                <c:pt idx="50">
                  <c:v>40000</c:v>
                </c:pt>
                <c:pt idx="51">
                  <c:v>41000</c:v>
                </c:pt>
                <c:pt idx="52">
                  <c:v>42000</c:v>
                </c:pt>
                <c:pt idx="53">
                  <c:v>43000</c:v>
                </c:pt>
                <c:pt idx="54">
                  <c:v>44000</c:v>
                </c:pt>
                <c:pt idx="55">
                  <c:v>45000</c:v>
                </c:pt>
                <c:pt idx="56">
                  <c:v>46000</c:v>
                </c:pt>
                <c:pt idx="57">
                  <c:v>47000</c:v>
                </c:pt>
                <c:pt idx="58">
                  <c:v>48000</c:v>
                </c:pt>
                <c:pt idx="59">
                  <c:v>49000</c:v>
                </c:pt>
                <c:pt idx="60">
                  <c:v>49500</c:v>
                </c:pt>
                <c:pt idx="61">
                  <c:v>49700</c:v>
                </c:pt>
                <c:pt idx="62">
                  <c:v>49800</c:v>
                </c:pt>
                <c:pt idx="63">
                  <c:v>49900</c:v>
                </c:pt>
                <c:pt idx="64">
                  <c:v>50000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1</c:v>
                </c:pt>
                <c:pt idx="1">
                  <c:v>0.77880078307140488</c:v>
                </c:pt>
                <c:pt idx="2">
                  <c:v>0.60653065971263342</c:v>
                </c:pt>
                <c:pt idx="3">
                  <c:v>0.47236655274101469</c:v>
                </c:pt>
                <c:pt idx="4">
                  <c:v>0.36787944117144233</c:v>
                </c:pt>
                <c:pt idx="5">
                  <c:v>0.28650479686019009</c:v>
                </c:pt>
                <c:pt idx="6">
                  <c:v>0.22313016014842982</c:v>
                </c:pt>
                <c:pt idx="7">
                  <c:v>0.17377394345044514</c:v>
                </c:pt>
                <c:pt idx="8">
                  <c:v>0.1353352832366127</c:v>
                </c:pt>
                <c:pt idx="9">
                  <c:v>0.10539922456186433</c:v>
                </c:pt>
                <c:pt idx="10">
                  <c:v>8.4162990257310361E-2</c:v>
                </c:pt>
                <c:pt idx="11">
                  <c:v>8.20849986238988E-2</c:v>
                </c:pt>
                <c:pt idx="12">
                  <c:v>8.0058312786720542E-2</c:v>
                </c:pt>
                <c:pt idx="13">
                  <c:v>6.392786120670757E-2</c:v>
                </c:pt>
                <c:pt idx="14">
                  <c:v>4.9787068367863944E-2</c:v>
                </c:pt>
                <c:pt idx="15">
                  <c:v>3.8774207831722009E-2</c:v>
                </c:pt>
                <c:pt idx="16">
                  <c:v>3.0197383422318501E-2</c:v>
                </c:pt>
                <c:pt idx="17">
                  <c:v>2.3517745856009107E-2</c:v>
                </c:pt>
                <c:pt idx="18">
                  <c:v>1.8315638888734179E-2</c:v>
                </c:pt>
                <c:pt idx="19">
                  <c:v>1.4264233908999256E-2</c:v>
                </c:pt>
                <c:pt idx="20">
                  <c:v>1.1108996538242306E-2</c:v>
                </c:pt>
                <c:pt idx="21">
                  <c:v>8.6516952031206341E-3</c:v>
                </c:pt>
                <c:pt idx="22">
                  <c:v>6.9085189394545252E-3</c:v>
                </c:pt>
                <c:pt idx="23">
                  <c:v>6.737946999085467E-3</c:v>
                </c:pt>
                <c:pt idx="24">
                  <c:v>6.5715864949296128E-3</c:v>
                </c:pt>
                <c:pt idx="25">
                  <c:v>5.2475183991813846E-3</c:v>
                </c:pt>
                <c:pt idx="26">
                  <c:v>4.0867714384640666E-3</c:v>
                </c:pt>
                <c:pt idx="27">
                  <c:v>3.1827807965096669E-3</c:v>
                </c:pt>
                <c:pt idx="28">
                  <c:v>2.4787521766663585E-3</c:v>
                </c:pt>
                <c:pt idx="29">
                  <c:v>1.979323815353195E-3</c:v>
                </c:pt>
                <c:pt idx="30">
                  <c:v>1.9304541362277093E-3</c:v>
                </c:pt>
                <c:pt idx="31">
                  <c:v>1.8827910537789773E-3</c:v>
                </c:pt>
                <c:pt idx="32">
                  <c:v>1.5034391929775724E-3</c:v>
                </c:pt>
                <c:pt idx="33">
                  <c:v>1.1708796207911744E-3</c:v>
                </c:pt>
                <c:pt idx="34">
                  <c:v>9.1188196555451624E-4</c:v>
                </c:pt>
                <c:pt idx="35">
                  <c:v>7.1017438884254903E-4</c:v>
                </c:pt>
                <c:pt idx="36">
                  <c:v>5.5308437014783363E-4</c:v>
                </c:pt>
                <c:pt idx="37">
                  <c:v>4.3074254057568753E-4</c:v>
                </c:pt>
                <c:pt idx="38">
                  <c:v>3.3546262790251185E-4</c:v>
                </c:pt>
                <c:pt idx="39">
                  <c:v>2.6125855730166754E-4</c:v>
                </c:pt>
                <c:pt idx="40">
                  <c:v>2.5480806053853841E-4</c:v>
                </c:pt>
                <c:pt idx="41">
                  <c:v>2.4851682710795185E-4</c:v>
                </c:pt>
                <c:pt idx="42">
                  <c:v>2.4238092478421722E-4</c:v>
                </c:pt>
                <c:pt idx="43">
                  <c:v>2.3639651842864072E-4</c:v>
                </c:pt>
                <c:pt idx="44">
                  <c:v>2.0346836901064417E-4</c:v>
                </c:pt>
                <c:pt idx="45">
                  <c:v>1.5846132511575126E-4</c:v>
                </c:pt>
                <c:pt idx="46">
                  <c:v>1.2340980408667956E-4</c:v>
                </c:pt>
                <c:pt idx="47">
                  <c:v>9.6111652061394695E-5</c:v>
                </c:pt>
                <c:pt idx="48">
                  <c:v>7.4851829887700598E-5</c:v>
                </c:pt>
                <c:pt idx="49">
                  <c:v>5.8294663730868811E-5</c:v>
                </c:pt>
                <c:pt idx="50">
                  <c:v>4.5399929762484854E-5</c:v>
                </c:pt>
                <c:pt idx="51">
                  <c:v>3.5357500850409981E-5</c:v>
                </c:pt>
                <c:pt idx="52">
                  <c:v>2.7536449349747158E-5</c:v>
                </c:pt>
                <c:pt idx="53">
                  <c:v>2.1445408316589164E-5</c:v>
                </c:pt>
                <c:pt idx="54">
                  <c:v>1.6701700790245659E-5</c:v>
                </c:pt>
                <c:pt idx="55">
                  <c:v>1.300729765406762E-5</c:v>
                </c:pt>
                <c:pt idx="56">
                  <c:v>1.0130093598630711E-5</c:v>
                </c:pt>
                <c:pt idx="57">
                  <c:v>7.8893248272002229E-6</c:v>
                </c:pt>
                <c:pt idx="58">
                  <c:v>6.1442123533282098E-6</c:v>
                </c:pt>
                <c:pt idx="59">
                  <c:v>4.7851173921290088E-6</c:v>
                </c:pt>
                <c:pt idx="60">
                  <c:v>4.2228512770575271E-6</c:v>
                </c:pt>
                <c:pt idx="61">
                  <c:v>4.016900390027534E-6</c:v>
                </c:pt>
                <c:pt idx="62">
                  <c:v>3.917722766024328E-6</c:v>
                </c:pt>
                <c:pt idx="63">
                  <c:v>3.8209938462825891E-6</c:v>
                </c:pt>
                <c:pt idx="64">
                  <c:v>3.7266531720786709E-6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F-47B0-8815-FC0A3570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26416"/>
        <c:axId val="1263023504"/>
      </c:scatterChart>
      <c:valAx>
        <c:axId val="12630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3504"/>
        <c:crosses val="autoZero"/>
        <c:crossBetween val="midCat"/>
      </c:valAx>
      <c:valAx>
        <c:axId val="1263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FActiveWd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378142</xdr:colOff>
      <xdr:row>19</xdr:row>
      <xdr:rowOff>54292</xdr:rowOff>
    </xdr:from>
    <xdr:to>
      <xdr:col>23</xdr:col>
      <xdr:colOff>73342</xdr:colOff>
      <xdr:row>34</xdr:row>
      <xdr:rowOff>88582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B05F8-22ED-4C16-994C-3DBE95504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386715</xdr:colOff>
      <xdr:row>3</xdr:row>
      <xdr:rowOff>173355</xdr:rowOff>
    </xdr:from>
    <xdr:to>
      <xdr:col>23</xdr:col>
      <xdr:colOff>81915</xdr:colOff>
      <xdr:row>19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E9FB7-0DCD-481F-95D5-9591EB0E0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415290</xdr:colOff>
      <xdr:row>35</xdr:row>
      <xdr:rowOff>34290</xdr:rowOff>
    </xdr:from>
    <xdr:to>
      <xdr:col>23</xdr:col>
      <xdr:colOff>110490</xdr:colOff>
      <xdr:row>50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09697-E0F4-43FA-8960-A05220159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27C9-3ED0-44F5-B349-B70BD1956B27}">
  <dimension ref="A1:W144"/>
  <sheetViews>
    <sheetView tabSelected="1" workbookViewId="0">
      <selection activeCell="N3" sqref="N3"/>
    </sheetView>
  </sheetViews>
  <sheetFormatPr defaultRowHeight="15" x14ac:dyDescent="0.25"/>
  <cols>
    <col min="1" max="2" width="12.85546875" customWidth="1"/>
    <col min="8" max="8" width="12" bestFit="1" customWidth="1"/>
    <col min="9" max="9" width="12" customWidth="1"/>
    <col min="10" max="10" width="21.85546875" customWidth="1"/>
    <col min="12" max="12" width="12" bestFit="1" customWidth="1"/>
  </cols>
  <sheetData>
    <row r="1" spans="1:23" ht="28.9" customHeight="1" x14ac:dyDescent="0.25">
      <c r="A1" s="2" t="s">
        <v>0</v>
      </c>
      <c r="B1" s="2" t="s">
        <v>8</v>
      </c>
      <c r="C1" s="2" t="s">
        <v>1</v>
      </c>
      <c r="D1" s="2" t="s">
        <v>9</v>
      </c>
      <c r="E1" s="2" t="s">
        <v>10</v>
      </c>
      <c r="F1" s="2" t="s">
        <v>12</v>
      </c>
      <c r="G1" s="2" t="s">
        <v>22</v>
      </c>
      <c r="H1" s="2" t="s">
        <v>13</v>
      </c>
      <c r="I1" s="2" t="s">
        <v>17</v>
      </c>
      <c r="J1" s="3" t="s">
        <v>2</v>
      </c>
      <c r="K1" s="3" t="s">
        <v>6</v>
      </c>
      <c r="L1" s="3" t="s">
        <v>25</v>
      </c>
      <c r="M1" s="3" t="s">
        <v>20</v>
      </c>
      <c r="N1" s="3" t="s">
        <v>21</v>
      </c>
      <c r="P1" s="2"/>
      <c r="Q1" s="12" t="s">
        <v>14</v>
      </c>
      <c r="R1" s="12"/>
      <c r="S1" s="4" t="s">
        <v>19</v>
      </c>
      <c r="U1" s="8" t="s">
        <v>2</v>
      </c>
      <c r="V1" s="8" t="s">
        <v>6</v>
      </c>
      <c r="W1" s="8" t="s">
        <v>7</v>
      </c>
    </row>
    <row r="2" spans="1:23" x14ac:dyDescent="0.25">
      <c r="A2">
        <v>0</v>
      </c>
      <c r="B2">
        <f t="shared" ref="B2:B33" si="0">A2*(1-$K$2)</f>
        <v>0</v>
      </c>
      <c r="C2">
        <f>EXP(-$J$2*A2)</f>
        <v>1</v>
      </c>
      <c r="D2">
        <f t="shared" ref="D2:D65" si="1">A2*C2</f>
        <v>0</v>
      </c>
      <c r="E2">
        <f>C2*B2</f>
        <v>0</v>
      </c>
      <c r="F2">
        <f>D2*$L$2</f>
        <v>0</v>
      </c>
      <c r="G2">
        <f t="shared" ref="G2:G65" si="2">MIN(25,SUM(MAX(0.01,($F2/$S$2)/($M$2-($N$2*0*($F2/$S$2)))),MAX(0.01,($F2/$S$2)/($M$2-($N$2*1*($F2/$S$2)))),MAX(0.01,($F2/$S$2)/($M$2-($N$2*2*($F2/$S$2)))),MAX(0.01,($F2/$S$2)/($M$2-($N$2*3*($F2/$S$2)))),MAX(0.01,($F2/$S$2)/($M$2-($N$2*4*($F2/$S$2))))))</f>
        <v>0.05</v>
      </c>
      <c r="H2" t="e">
        <f>F2/B2</f>
        <v>#DIV/0!</v>
      </c>
      <c r="J2" s="7">
        <v>2.5000000000000001E-4</v>
      </c>
      <c r="K2" s="1">
        <v>0.5</v>
      </c>
      <c r="L2" s="1">
        <v>0.1</v>
      </c>
      <c r="M2" s="1">
        <v>65</v>
      </c>
      <c r="N2" s="1">
        <v>0.25</v>
      </c>
      <c r="P2" t="s">
        <v>3</v>
      </c>
      <c r="Q2" s="1" t="s">
        <v>4</v>
      </c>
      <c r="R2" s="1"/>
      <c r="S2" s="5">
        <v>5</v>
      </c>
      <c r="T2" t="s">
        <v>15</v>
      </c>
      <c r="U2" s="9">
        <v>3.6999999999999998E-5</v>
      </c>
      <c r="V2" s="9">
        <v>0.37</v>
      </c>
      <c r="W2" s="9">
        <v>2.5000000000000001E-2</v>
      </c>
    </row>
    <row r="3" spans="1:23" x14ac:dyDescent="0.25">
      <c r="A3">
        <v>1000</v>
      </c>
      <c r="B3">
        <f>A3*(1-$K$2)</f>
        <v>500</v>
      </c>
      <c r="C3">
        <f>EXP(-$J$2*A3)</f>
        <v>0.77880078307140488</v>
      </c>
      <c r="D3">
        <f t="shared" si="1"/>
        <v>778.80078307140491</v>
      </c>
      <c r="E3">
        <f t="shared" ref="E3:E66" si="3">C3*B3</f>
        <v>389.40039153570245</v>
      </c>
      <c r="F3">
        <f>D3*$L$2</f>
        <v>77.880078307140494</v>
      </c>
      <c r="G3">
        <f t="shared" si="2"/>
        <v>1.3740687871496093</v>
      </c>
      <c r="H3">
        <f t="shared" ref="H3:H66" si="4">F3/B3</f>
        <v>0.155760156614281</v>
      </c>
      <c r="I3">
        <f>LN((H3*(1-K$2))/L$2)/(-J$2)</f>
        <v>999.99999999999932</v>
      </c>
      <c r="J3" s="6" t="s">
        <v>11</v>
      </c>
      <c r="K3" s="6" t="s">
        <v>24</v>
      </c>
      <c r="L3" s="6" t="s">
        <v>23</v>
      </c>
      <c r="P3" t="s">
        <v>5</v>
      </c>
      <c r="T3" t="s">
        <v>16</v>
      </c>
      <c r="U3" s="9">
        <v>3.8999999999999999E-5</v>
      </c>
      <c r="V3" s="9">
        <v>0.34</v>
      </c>
      <c r="W3" s="9">
        <v>6.5000000000000002E-2</v>
      </c>
    </row>
    <row r="4" spans="1:23" x14ac:dyDescent="0.25">
      <c r="A4">
        <v>2000</v>
      </c>
      <c r="B4">
        <f t="shared" si="0"/>
        <v>1000</v>
      </c>
      <c r="C4">
        <f t="shared" ref="C4:C67" si="5">EXP(-$J$2*A4)</f>
        <v>0.60653065971263342</v>
      </c>
      <c r="D4">
        <f t="shared" si="1"/>
        <v>1213.0613194252669</v>
      </c>
      <c r="E4">
        <f t="shared" si="3"/>
        <v>606.53065971263345</v>
      </c>
      <c r="F4">
        <f t="shared" ref="F4:F66" si="6">D4*$L$2</f>
        <v>121.30613194252669</v>
      </c>
      <c r="G4">
        <f t="shared" si="2"/>
        <v>2.3576910715173089</v>
      </c>
      <c r="H4">
        <f t="shared" si="4"/>
        <v>0.12130613194252669</v>
      </c>
      <c r="I4">
        <f t="shared" ref="I4:I67" si="7">LN((H4*(1-K$2))/L$2)/(-J$2)</f>
        <v>2000</v>
      </c>
      <c r="J4" s="6">
        <f>MAX(D:D)</f>
        <v>1471.5177646857694</v>
      </c>
      <c r="K4" s="6">
        <f>1/J2</f>
        <v>4000</v>
      </c>
      <c r="L4" s="6">
        <f>MAX(G2:G144)</f>
        <v>3.061603486410263</v>
      </c>
      <c r="P4">
        <f>MATCH(J4,D:D,0)</f>
        <v>6</v>
      </c>
      <c r="T4" t="s">
        <v>18</v>
      </c>
      <c r="U4" s="10">
        <v>7.4999999999999993E-5</v>
      </c>
      <c r="V4" s="9">
        <v>0.33</v>
      </c>
      <c r="W4" s="9">
        <v>0.11</v>
      </c>
    </row>
    <row r="5" spans="1:23" x14ac:dyDescent="0.25">
      <c r="A5">
        <v>3000</v>
      </c>
      <c r="B5">
        <f t="shared" si="0"/>
        <v>1500</v>
      </c>
      <c r="C5">
        <f t="shared" si="5"/>
        <v>0.47236655274101469</v>
      </c>
      <c r="D5">
        <f t="shared" si="1"/>
        <v>1417.0996582230441</v>
      </c>
      <c r="E5">
        <f t="shared" si="3"/>
        <v>708.54982911152206</v>
      </c>
      <c r="F5">
        <f t="shared" si="6"/>
        <v>141.70996582230441</v>
      </c>
      <c r="G5">
        <f t="shared" si="2"/>
        <v>2.9040612357968283</v>
      </c>
      <c r="H5">
        <f t="shared" si="4"/>
        <v>9.4473310548202946E-2</v>
      </c>
      <c r="I5">
        <f t="shared" si="7"/>
        <v>3000</v>
      </c>
    </row>
    <row r="6" spans="1:23" x14ac:dyDescent="0.25">
      <c r="A6">
        <v>4000</v>
      </c>
      <c r="B6">
        <f t="shared" si="0"/>
        <v>2000</v>
      </c>
      <c r="C6">
        <f t="shared" si="5"/>
        <v>0.36787944117144233</v>
      </c>
      <c r="D6">
        <f t="shared" si="1"/>
        <v>1471.5177646857694</v>
      </c>
      <c r="E6">
        <f t="shared" si="3"/>
        <v>735.7588823428847</v>
      </c>
      <c r="F6">
        <f t="shared" si="6"/>
        <v>147.15177646857694</v>
      </c>
      <c r="G6">
        <f t="shared" si="2"/>
        <v>3.061603486410263</v>
      </c>
      <c r="H6">
        <f t="shared" si="4"/>
        <v>7.357588823428847E-2</v>
      </c>
      <c r="I6">
        <f t="shared" si="7"/>
        <v>4000</v>
      </c>
      <c r="J6" s="11" t="s">
        <v>24</v>
      </c>
      <c r="K6" s="11">
        <f>1/J2</f>
        <v>4000</v>
      </c>
    </row>
    <row r="7" spans="1:23" x14ac:dyDescent="0.25">
      <c r="A7">
        <v>5000</v>
      </c>
      <c r="B7">
        <f t="shared" si="0"/>
        <v>2500</v>
      </c>
      <c r="C7">
        <f t="shared" si="5"/>
        <v>0.28650479686019009</v>
      </c>
      <c r="D7">
        <f t="shared" si="1"/>
        <v>1432.5239843009504</v>
      </c>
      <c r="E7">
        <f t="shared" si="3"/>
        <v>716.26199215047518</v>
      </c>
      <c r="F7">
        <f t="shared" si="6"/>
        <v>143.25239843009504</v>
      </c>
      <c r="G7">
        <f t="shared" si="2"/>
        <v>2.9481610870615813</v>
      </c>
      <c r="H7">
        <f t="shared" si="4"/>
        <v>5.7300959372038017E-2</v>
      </c>
      <c r="I7">
        <f t="shared" si="7"/>
        <v>5000</v>
      </c>
      <c r="J7" s="11" t="s">
        <v>26</v>
      </c>
      <c r="K7" s="11">
        <f>K6*EXP(-$J$2*K6)</f>
        <v>1471.5177646857694</v>
      </c>
    </row>
    <row r="8" spans="1:23" x14ac:dyDescent="0.25">
      <c r="A8">
        <v>6000</v>
      </c>
      <c r="B8">
        <f t="shared" si="0"/>
        <v>3000</v>
      </c>
      <c r="C8">
        <f t="shared" si="5"/>
        <v>0.22313016014842982</v>
      </c>
      <c r="D8">
        <f t="shared" si="1"/>
        <v>1338.7809608905789</v>
      </c>
      <c r="E8">
        <f t="shared" si="3"/>
        <v>669.39048044528943</v>
      </c>
      <c r="F8">
        <f t="shared" si="6"/>
        <v>133.87809608905789</v>
      </c>
      <c r="G8">
        <f t="shared" si="2"/>
        <v>2.6865239955050262</v>
      </c>
      <c r="H8">
        <f t="shared" si="4"/>
        <v>4.4626032029685965E-2</v>
      </c>
      <c r="I8">
        <f t="shared" si="7"/>
        <v>6000</v>
      </c>
      <c r="J8" s="11" t="s">
        <v>27</v>
      </c>
      <c r="K8" s="11">
        <f>K7*L2</f>
        <v>147.15177646857694</v>
      </c>
    </row>
    <row r="9" spans="1:23" x14ac:dyDescent="0.25">
      <c r="A9">
        <v>7000</v>
      </c>
      <c r="B9">
        <f t="shared" si="0"/>
        <v>3500</v>
      </c>
      <c r="C9">
        <f t="shared" si="5"/>
        <v>0.17377394345044514</v>
      </c>
      <c r="D9">
        <f t="shared" si="1"/>
        <v>1216.4176041531159</v>
      </c>
      <c r="E9">
        <f t="shared" si="3"/>
        <v>608.20880207655796</v>
      </c>
      <c r="F9">
        <f t="shared" si="6"/>
        <v>121.64176041531159</v>
      </c>
      <c r="G9">
        <f t="shared" si="2"/>
        <v>2.3661695011125117</v>
      </c>
      <c r="H9">
        <f t="shared" si="4"/>
        <v>3.4754788690089029E-2</v>
      </c>
      <c r="I9">
        <f t="shared" si="7"/>
        <v>7000</v>
      </c>
      <c r="J9" s="11" t="s">
        <v>29</v>
      </c>
      <c r="K9" s="11">
        <f>MIN(25,SUM(MAX(0.01,($K8/$S$2)/($M$2-($N$2*0*($K8/$S$2)))),MAX(0.01,($K8/$S$2)/($M$2-($N$2*1*($K8/$S$2)))),MAX(0.01,($K8/$S$2)/($M$2-($N$2*2*($K8/$S$2)))),MAX(0.01,($K8/$S$2)/($M$2-($N$2*3*($K8/$S$2)))),MAX(0.01,($K8/$S$2)/($M$2-($N$2*4*($K8/$S$2))))))</f>
        <v>3.061603486410263</v>
      </c>
    </row>
    <row r="10" spans="1:23" x14ac:dyDescent="0.25">
      <c r="A10">
        <v>8000</v>
      </c>
      <c r="B10">
        <f t="shared" si="0"/>
        <v>4000</v>
      </c>
      <c r="C10">
        <f t="shared" si="5"/>
        <v>0.1353352832366127</v>
      </c>
      <c r="D10">
        <f t="shared" si="1"/>
        <v>1082.6822658929016</v>
      </c>
      <c r="E10">
        <f t="shared" si="3"/>
        <v>541.34113294645078</v>
      </c>
      <c r="F10">
        <f t="shared" si="6"/>
        <v>108.26822658929017</v>
      </c>
      <c r="G10">
        <f t="shared" si="2"/>
        <v>2.0398803085851713</v>
      </c>
      <c r="H10">
        <f t="shared" si="4"/>
        <v>2.7067056647322542E-2</v>
      </c>
      <c r="I10">
        <f t="shared" si="7"/>
        <v>8000</v>
      </c>
      <c r="J10" s="11" t="s">
        <v>28</v>
      </c>
      <c r="K10" s="11">
        <f>K8/M2</f>
        <v>2.263873484131953</v>
      </c>
    </row>
    <row r="11" spans="1:23" x14ac:dyDescent="0.25">
      <c r="A11">
        <v>9000</v>
      </c>
      <c r="B11">
        <f t="shared" si="0"/>
        <v>4500</v>
      </c>
      <c r="C11">
        <f t="shared" si="5"/>
        <v>0.10539922456186433</v>
      </c>
      <c r="D11">
        <f t="shared" si="1"/>
        <v>948.59302105677898</v>
      </c>
      <c r="E11">
        <f t="shared" si="3"/>
        <v>474.29651052838949</v>
      </c>
      <c r="F11">
        <f>D11*$L$2</f>
        <v>94.859302105677898</v>
      </c>
      <c r="G11">
        <f t="shared" si="2"/>
        <v>1.7343263228279822</v>
      </c>
      <c r="H11">
        <f t="shared" si="4"/>
        <v>2.1079844912372865E-2</v>
      </c>
      <c r="I11">
        <f t="shared" si="7"/>
        <v>9000</v>
      </c>
      <c r="J11" s="11" t="s">
        <v>30</v>
      </c>
      <c r="K11" s="11">
        <f>M2/(N2*4/5)</f>
        <v>325</v>
      </c>
    </row>
    <row r="12" spans="1:23" x14ac:dyDescent="0.25">
      <c r="A12">
        <v>9900</v>
      </c>
      <c r="B12">
        <f t="shared" si="0"/>
        <v>4950</v>
      </c>
      <c r="C12">
        <f t="shared" si="5"/>
        <v>8.4162990257310361E-2</v>
      </c>
      <c r="D12">
        <f t="shared" si="1"/>
        <v>833.2136035473726</v>
      </c>
      <c r="E12">
        <f t="shared" si="3"/>
        <v>416.6068017736863</v>
      </c>
      <c r="F12">
        <f t="shared" si="6"/>
        <v>83.321360354737266</v>
      </c>
      <c r="G12">
        <f t="shared" si="2"/>
        <v>1.486537946895651</v>
      </c>
      <c r="H12">
        <f t="shared" si="4"/>
        <v>1.6832598051462075E-2</v>
      </c>
      <c r="I12">
        <f t="shared" si="7"/>
        <v>9900</v>
      </c>
      <c r="J12" s="11" t="s">
        <v>31</v>
      </c>
      <c r="K12" s="11">
        <f>K11/L2</f>
        <v>3250</v>
      </c>
    </row>
    <row r="13" spans="1:23" x14ac:dyDescent="0.25">
      <c r="A13">
        <v>10000</v>
      </c>
      <c r="B13">
        <f t="shared" si="0"/>
        <v>5000</v>
      </c>
      <c r="C13">
        <f t="shared" si="5"/>
        <v>8.20849986238988E-2</v>
      </c>
      <c r="D13">
        <f t="shared" si="1"/>
        <v>820.84998623898798</v>
      </c>
      <c r="E13">
        <f t="shared" si="3"/>
        <v>410.42499311949399</v>
      </c>
      <c r="F13">
        <f t="shared" si="6"/>
        <v>82.084998623898798</v>
      </c>
      <c r="G13">
        <f t="shared" si="2"/>
        <v>1.4607460034701536</v>
      </c>
      <c r="H13">
        <f t="shared" si="4"/>
        <v>1.6416999724779759E-2</v>
      </c>
      <c r="I13">
        <f t="shared" si="7"/>
        <v>10000</v>
      </c>
    </row>
    <row r="14" spans="1:23" x14ac:dyDescent="0.25">
      <c r="A14">
        <v>10100</v>
      </c>
      <c r="B14">
        <f t="shared" si="0"/>
        <v>5050</v>
      </c>
      <c r="C14">
        <f t="shared" si="5"/>
        <v>8.0058312786720542E-2</v>
      </c>
      <c r="D14">
        <f t="shared" si="1"/>
        <v>808.58895914587742</v>
      </c>
      <c r="E14">
        <f t="shared" si="3"/>
        <v>404.29447957293871</v>
      </c>
      <c r="F14">
        <f t="shared" si="6"/>
        <v>80.858895914587748</v>
      </c>
      <c r="G14">
        <f t="shared" si="2"/>
        <v>1.4353069124911899</v>
      </c>
      <c r="H14">
        <f t="shared" si="4"/>
        <v>1.6011662557344108E-2</v>
      </c>
      <c r="I14">
        <f t="shared" si="7"/>
        <v>10100.000000000002</v>
      </c>
    </row>
    <row r="15" spans="1:23" x14ac:dyDescent="0.25">
      <c r="A15">
        <v>11000</v>
      </c>
      <c r="B15">
        <f t="shared" si="0"/>
        <v>5500</v>
      </c>
      <c r="C15">
        <f t="shared" si="5"/>
        <v>6.392786120670757E-2</v>
      </c>
      <c r="D15">
        <f t="shared" si="1"/>
        <v>703.20647327378322</v>
      </c>
      <c r="E15">
        <f t="shared" si="3"/>
        <v>351.60323663689161</v>
      </c>
      <c r="F15">
        <f t="shared" si="6"/>
        <v>70.320647327378325</v>
      </c>
      <c r="G15">
        <f>MIN(25,SUM(MAX(0.01,($F15/$S$2)/($M$2-($N$2*0*($F15/$S$2)))),MAX(0.01,($F15/$S$2)/($M$2-($N$2*1*($F15/$S$2)))),MAX(0.01,($F15/$S$2)/($M$2-($N$2*2*($F15/$S$2)))),MAX(0.01,($F15/$S$2)/($M$2-($N$2*3*($F15/$S$2)))),MAX(0.01,($F15/$S$2)/($M$2-($N$2*4*($F15/$S$2))))))</f>
        <v>1.2221348102315319</v>
      </c>
      <c r="H15">
        <f t="shared" si="4"/>
        <v>1.2785572241341513E-2</v>
      </c>
      <c r="I15">
        <f t="shared" si="7"/>
        <v>11000.000000000002</v>
      </c>
    </row>
    <row r="16" spans="1:23" x14ac:dyDescent="0.25">
      <c r="A16">
        <v>12000</v>
      </c>
      <c r="B16">
        <f t="shared" si="0"/>
        <v>6000</v>
      </c>
      <c r="C16">
        <f t="shared" si="5"/>
        <v>4.9787068367863944E-2</v>
      </c>
      <c r="D16">
        <f t="shared" si="1"/>
        <v>597.44482041436731</v>
      </c>
      <c r="E16">
        <f t="shared" si="3"/>
        <v>298.72241020718366</v>
      </c>
      <c r="F16">
        <f t="shared" si="6"/>
        <v>59.744482041436733</v>
      </c>
      <c r="G16">
        <f t="shared" si="2"/>
        <v>1.0174105163147842</v>
      </c>
      <c r="H16">
        <f t="shared" si="4"/>
        <v>9.9574136735727896E-3</v>
      </c>
      <c r="I16">
        <f t="shared" si="7"/>
        <v>12000</v>
      </c>
    </row>
    <row r="17" spans="1:9" x14ac:dyDescent="0.25">
      <c r="A17">
        <v>13000</v>
      </c>
      <c r="B17">
        <f t="shared" si="0"/>
        <v>6500</v>
      </c>
      <c r="C17">
        <f t="shared" si="5"/>
        <v>3.8774207831722009E-2</v>
      </c>
      <c r="D17">
        <f t="shared" si="1"/>
        <v>504.06470181238609</v>
      </c>
      <c r="E17">
        <f t="shared" si="3"/>
        <v>252.03235090619305</v>
      </c>
      <c r="F17">
        <f t="shared" si="6"/>
        <v>50.40647018123861</v>
      </c>
      <c r="G17">
        <f t="shared" si="2"/>
        <v>0.84366601556539256</v>
      </c>
      <c r="H17">
        <f t="shared" si="4"/>
        <v>7.7548415663444012E-3</v>
      </c>
      <c r="I17">
        <f t="shared" si="7"/>
        <v>13000</v>
      </c>
    </row>
    <row r="18" spans="1:9" x14ac:dyDescent="0.25">
      <c r="A18">
        <v>14000</v>
      </c>
      <c r="B18">
        <f t="shared" si="0"/>
        <v>7000</v>
      </c>
      <c r="C18">
        <f t="shared" si="5"/>
        <v>3.0197383422318501E-2</v>
      </c>
      <c r="D18">
        <f t="shared" si="1"/>
        <v>422.76336791245899</v>
      </c>
      <c r="E18">
        <f t="shared" si="3"/>
        <v>211.38168395622949</v>
      </c>
      <c r="F18">
        <f t="shared" si="6"/>
        <v>42.276336791245903</v>
      </c>
      <c r="G18">
        <f t="shared" si="2"/>
        <v>0.69734084738926727</v>
      </c>
      <c r="H18">
        <f t="shared" si="4"/>
        <v>6.0394766844637003E-3</v>
      </c>
      <c r="I18">
        <f t="shared" si="7"/>
        <v>14000</v>
      </c>
    </row>
    <row r="19" spans="1:9" x14ac:dyDescent="0.25">
      <c r="A19">
        <v>15000</v>
      </c>
      <c r="B19">
        <f t="shared" si="0"/>
        <v>7500</v>
      </c>
      <c r="C19">
        <f t="shared" si="5"/>
        <v>2.3517745856009107E-2</v>
      </c>
      <c r="D19">
        <f t="shared" si="1"/>
        <v>352.76618784013658</v>
      </c>
      <c r="E19">
        <f t="shared" si="3"/>
        <v>176.38309392006829</v>
      </c>
      <c r="F19">
        <f t="shared" si="6"/>
        <v>35.276618784013657</v>
      </c>
      <c r="G19">
        <f t="shared" si="2"/>
        <v>0.57480923877927981</v>
      </c>
      <c r="H19">
        <f t="shared" si="4"/>
        <v>4.7035491712018205E-3</v>
      </c>
      <c r="I19">
        <f t="shared" si="7"/>
        <v>15000.000000000002</v>
      </c>
    </row>
    <row r="20" spans="1:9" x14ac:dyDescent="0.25">
      <c r="A20">
        <v>16000</v>
      </c>
      <c r="B20">
        <f t="shared" si="0"/>
        <v>8000</v>
      </c>
      <c r="C20">
        <f t="shared" si="5"/>
        <v>1.8315638888734179E-2</v>
      </c>
      <c r="D20">
        <f t="shared" si="1"/>
        <v>293.05022221974684</v>
      </c>
      <c r="E20">
        <f t="shared" si="3"/>
        <v>146.52511110987342</v>
      </c>
      <c r="F20">
        <f t="shared" si="6"/>
        <v>29.305022221974685</v>
      </c>
      <c r="G20">
        <f t="shared" si="2"/>
        <v>0.47265963249062759</v>
      </c>
      <c r="H20">
        <f t="shared" si="4"/>
        <v>3.6631277777468356E-3</v>
      </c>
      <c r="I20">
        <f t="shared" si="7"/>
        <v>16000</v>
      </c>
    </row>
    <row r="21" spans="1:9" x14ac:dyDescent="0.25">
      <c r="A21">
        <v>17000</v>
      </c>
      <c r="B21">
        <f t="shared" si="0"/>
        <v>8500</v>
      </c>
      <c r="C21">
        <f t="shared" si="5"/>
        <v>1.4264233908999256E-2</v>
      </c>
      <c r="D21">
        <f t="shared" si="1"/>
        <v>242.49197645298733</v>
      </c>
      <c r="E21">
        <f t="shared" si="3"/>
        <v>121.24598822649367</v>
      </c>
      <c r="F21">
        <f t="shared" si="6"/>
        <v>24.249197645298736</v>
      </c>
      <c r="G21">
        <f t="shared" si="2"/>
        <v>0.38781298730261216</v>
      </c>
      <c r="H21">
        <f t="shared" si="4"/>
        <v>2.8528467817998514E-3</v>
      </c>
      <c r="I21">
        <f t="shared" si="7"/>
        <v>17000</v>
      </c>
    </row>
    <row r="22" spans="1:9" x14ac:dyDescent="0.25">
      <c r="A22">
        <v>18000</v>
      </c>
      <c r="B22">
        <f t="shared" si="0"/>
        <v>9000</v>
      </c>
      <c r="C22">
        <f t="shared" si="5"/>
        <v>1.1108996538242306E-2</v>
      </c>
      <c r="D22">
        <f t="shared" si="1"/>
        <v>199.9619376883615</v>
      </c>
      <c r="E22">
        <f t="shared" si="3"/>
        <v>99.980968844180751</v>
      </c>
      <c r="F22">
        <f t="shared" si="6"/>
        <v>19.99619376883615</v>
      </c>
      <c r="G22">
        <f t="shared" si="2"/>
        <v>0.31755799623616598</v>
      </c>
      <c r="H22">
        <f t="shared" si="4"/>
        <v>2.221799307648461E-3</v>
      </c>
      <c r="I22">
        <f t="shared" si="7"/>
        <v>18000</v>
      </c>
    </row>
    <row r="23" spans="1:9" x14ac:dyDescent="0.25">
      <c r="A23">
        <v>19000</v>
      </c>
      <c r="B23">
        <f t="shared" si="0"/>
        <v>9500</v>
      </c>
      <c r="C23">
        <f t="shared" si="5"/>
        <v>8.6516952031206341E-3</v>
      </c>
      <c r="D23">
        <f t="shared" si="1"/>
        <v>164.38220885929204</v>
      </c>
      <c r="E23">
        <f t="shared" si="3"/>
        <v>82.191104429646018</v>
      </c>
      <c r="F23">
        <f t="shared" si="6"/>
        <v>16.438220885929205</v>
      </c>
      <c r="G23">
        <f t="shared" si="2"/>
        <v>0.25954464967589663</v>
      </c>
      <c r="H23">
        <f t="shared" si="4"/>
        <v>1.7303390406241269E-3</v>
      </c>
      <c r="I23">
        <f t="shared" si="7"/>
        <v>19000</v>
      </c>
    </row>
    <row r="24" spans="1:9" x14ac:dyDescent="0.25">
      <c r="A24">
        <v>19900</v>
      </c>
      <c r="B24">
        <f t="shared" si="0"/>
        <v>9950</v>
      </c>
      <c r="C24">
        <f t="shared" si="5"/>
        <v>6.9085189394545252E-3</v>
      </c>
      <c r="D24">
        <f t="shared" si="1"/>
        <v>137.47952689514506</v>
      </c>
      <c r="E24">
        <f t="shared" si="3"/>
        <v>68.739763447572528</v>
      </c>
      <c r="F24">
        <f t="shared" si="6"/>
        <v>13.747952689514506</v>
      </c>
      <c r="G24">
        <f t="shared" si="2"/>
        <v>0.21612760910745876</v>
      </c>
      <c r="H24">
        <f t="shared" si="4"/>
        <v>1.381703787890905E-3</v>
      </c>
      <c r="I24">
        <f t="shared" si="7"/>
        <v>19900</v>
      </c>
    </row>
    <row r="25" spans="1:9" x14ac:dyDescent="0.25">
      <c r="A25">
        <v>20000</v>
      </c>
      <c r="B25">
        <f t="shared" si="0"/>
        <v>10000</v>
      </c>
      <c r="C25">
        <f t="shared" si="5"/>
        <v>6.737946999085467E-3</v>
      </c>
      <c r="D25">
        <f t="shared" si="1"/>
        <v>134.75893998170935</v>
      </c>
      <c r="E25">
        <f t="shared" si="3"/>
        <v>67.379469990854673</v>
      </c>
      <c r="F25">
        <f t="shared" si="6"/>
        <v>13.475893998170935</v>
      </c>
      <c r="G25">
        <f t="shared" si="2"/>
        <v>0.21175812612013567</v>
      </c>
      <c r="H25">
        <f t="shared" si="4"/>
        <v>1.3475893998170934E-3</v>
      </c>
      <c r="I25">
        <f t="shared" si="7"/>
        <v>20000</v>
      </c>
    </row>
    <row r="26" spans="1:9" x14ac:dyDescent="0.25">
      <c r="A26">
        <v>20100</v>
      </c>
      <c r="B26">
        <f t="shared" si="0"/>
        <v>10050</v>
      </c>
      <c r="C26">
        <f t="shared" si="5"/>
        <v>6.5715864949296128E-3</v>
      </c>
      <c r="D26">
        <f t="shared" si="1"/>
        <v>132.08888854808521</v>
      </c>
      <c r="E26">
        <f t="shared" si="3"/>
        <v>66.044444274042604</v>
      </c>
      <c r="F26">
        <f t="shared" si="6"/>
        <v>13.208888854808521</v>
      </c>
      <c r="G26">
        <f t="shared" si="2"/>
        <v>0.20747355516369156</v>
      </c>
      <c r="H26">
        <f t="shared" si="4"/>
        <v>1.3143172989859226E-3</v>
      </c>
      <c r="I26">
        <f t="shared" si="7"/>
        <v>20100</v>
      </c>
    </row>
    <row r="27" spans="1:9" x14ac:dyDescent="0.25">
      <c r="A27">
        <v>21000</v>
      </c>
      <c r="B27">
        <f t="shared" si="0"/>
        <v>10500</v>
      </c>
      <c r="C27">
        <f t="shared" si="5"/>
        <v>5.2475183991813846E-3</v>
      </c>
      <c r="D27">
        <f t="shared" si="1"/>
        <v>110.19788638280907</v>
      </c>
      <c r="E27">
        <f t="shared" si="3"/>
        <v>55.098943191404537</v>
      </c>
      <c r="F27">
        <f t="shared" si="6"/>
        <v>11.019788638280907</v>
      </c>
      <c r="G27">
        <f t="shared" si="2"/>
        <v>0.17248464999866769</v>
      </c>
      <c r="H27">
        <f t="shared" si="4"/>
        <v>1.0495036798362769E-3</v>
      </c>
      <c r="I27">
        <f t="shared" si="7"/>
        <v>21000</v>
      </c>
    </row>
    <row r="28" spans="1:9" x14ac:dyDescent="0.25">
      <c r="A28">
        <v>22000</v>
      </c>
      <c r="B28">
        <f t="shared" si="0"/>
        <v>11000</v>
      </c>
      <c r="C28">
        <f t="shared" si="5"/>
        <v>4.0867714384640666E-3</v>
      </c>
      <c r="D28">
        <f t="shared" si="1"/>
        <v>89.908971646209466</v>
      </c>
      <c r="E28">
        <f t="shared" si="3"/>
        <v>44.954485823104733</v>
      </c>
      <c r="F28">
        <f t="shared" si="6"/>
        <v>8.9908971646209466</v>
      </c>
      <c r="G28">
        <f t="shared" si="2"/>
        <v>0.14027541382447362</v>
      </c>
      <c r="H28">
        <f t="shared" si="4"/>
        <v>8.1735428769281332E-4</v>
      </c>
      <c r="I28">
        <f t="shared" si="7"/>
        <v>22000</v>
      </c>
    </row>
    <row r="29" spans="1:9" x14ac:dyDescent="0.25">
      <c r="A29">
        <v>23000</v>
      </c>
      <c r="B29">
        <f t="shared" si="0"/>
        <v>11500</v>
      </c>
      <c r="C29">
        <f t="shared" si="5"/>
        <v>3.1827807965096669E-3</v>
      </c>
      <c r="D29">
        <f t="shared" si="1"/>
        <v>73.203958319722332</v>
      </c>
      <c r="E29">
        <f t="shared" si="3"/>
        <v>36.601979159861166</v>
      </c>
      <c r="F29">
        <f t="shared" si="6"/>
        <v>7.3203958319722338</v>
      </c>
      <c r="G29">
        <f t="shared" si="2"/>
        <v>0.11391167103683993</v>
      </c>
      <c r="H29">
        <f t="shared" si="4"/>
        <v>6.3655615930193333E-4</v>
      </c>
      <c r="I29">
        <f t="shared" si="7"/>
        <v>23000</v>
      </c>
    </row>
    <row r="30" spans="1:9" x14ac:dyDescent="0.25">
      <c r="A30">
        <v>24000</v>
      </c>
      <c r="B30">
        <f t="shared" si="0"/>
        <v>12000</v>
      </c>
      <c r="C30">
        <f t="shared" si="5"/>
        <v>2.4787521766663585E-3</v>
      </c>
      <c r="D30">
        <f t="shared" si="1"/>
        <v>59.4900522399926</v>
      </c>
      <c r="E30">
        <f t="shared" si="3"/>
        <v>29.7450261199963</v>
      </c>
      <c r="F30">
        <f t="shared" si="6"/>
        <v>5.9490052239992606</v>
      </c>
      <c r="G30">
        <f t="shared" si="2"/>
        <v>9.2372484068360156E-2</v>
      </c>
      <c r="H30">
        <f t="shared" si="4"/>
        <v>4.957504353332717E-4</v>
      </c>
      <c r="I30">
        <f t="shared" si="7"/>
        <v>24000</v>
      </c>
    </row>
    <row r="31" spans="1:9" x14ac:dyDescent="0.25">
      <c r="A31">
        <v>24900</v>
      </c>
      <c r="B31">
        <f t="shared" si="0"/>
        <v>12450</v>
      </c>
      <c r="C31">
        <f t="shared" si="5"/>
        <v>1.979323815353195E-3</v>
      </c>
      <c r="D31">
        <f t="shared" si="1"/>
        <v>49.285163002294553</v>
      </c>
      <c r="E31">
        <f t="shared" si="3"/>
        <v>24.642581501147276</v>
      </c>
      <c r="F31">
        <f t="shared" si="6"/>
        <v>4.9285163002294556</v>
      </c>
      <c r="G31">
        <f t="shared" si="2"/>
        <v>7.6404867981369501E-2</v>
      </c>
      <c r="H31">
        <f t="shared" si="4"/>
        <v>3.9586476307063901E-4</v>
      </c>
      <c r="I31">
        <f t="shared" si="7"/>
        <v>24900</v>
      </c>
    </row>
    <row r="32" spans="1:9" x14ac:dyDescent="0.25">
      <c r="A32">
        <v>25000</v>
      </c>
      <c r="B32">
        <f t="shared" si="0"/>
        <v>12500</v>
      </c>
      <c r="C32">
        <f t="shared" si="5"/>
        <v>1.9304541362277093E-3</v>
      </c>
      <c r="D32">
        <f t="shared" si="1"/>
        <v>48.261353405692731</v>
      </c>
      <c r="E32">
        <f t="shared" si="3"/>
        <v>24.130676702846365</v>
      </c>
      <c r="F32">
        <f t="shared" si="6"/>
        <v>4.8261353405692731</v>
      </c>
      <c r="G32">
        <f t="shared" si="2"/>
        <v>7.480573278926507E-2</v>
      </c>
      <c r="H32">
        <f t="shared" si="4"/>
        <v>3.8609082724554183E-4</v>
      </c>
      <c r="I32">
        <f t="shared" si="7"/>
        <v>25000</v>
      </c>
    </row>
    <row r="33" spans="1:9" x14ac:dyDescent="0.25">
      <c r="A33">
        <v>25100</v>
      </c>
      <c r="B33">
        <f t="shared" si="0"/>
        <v>12550</v>
      </c>
      <c r="C33">
        <f t="shared" si="5"/>
        <v>1.8827910537789773E-3</v>
      </c>
      <c r="D33">
        <f t="shared" si="1"/>
        <v>47.258055449852328</v>
      </c>
      <c r="E33">
        <f t="shared" si="3"/>
        <v>23.629027724926164</v>
      </c>
      <c r="F33">
        <f t="shared" si="6"/>
        <v>4.7258055449852332</v>
      </c>
      <c r="G33">
        <f t="shared" si="2"/>
        <v>7.3239133534060002E-2</v>
      </c>
      <c r="H33">
        <f t="shared" si="4"/>
        <v>3.7655821075579545E-4</v>
      </c>
      <c r="I33">
        <f t="shared" si="7"/>
        <v>25100</v>
      </c>
    </row>
    <row r="34" spans="1:9" x14ac:dyDescent="0.25">
      <c r="A34">
        <v>26000</v>
      </c>
      <c r="B34">
        <f t="shared" ref="B34:B65" si="8">A34*(1-$K$2)</f>
        <v>13000</v>
      </c>
      <c r="C34">
        <f t="shared" si="5"/>
        <v>1.5034391929775724E-3</v>
      </c>
      <c r="D34">
        <f t="shared" si="1"/>
        <v>39.08941901741688</v>
      </c>
      <c r="E34">
        <f t="shared" si="3"/>
        <v>19.54470950870844</v>
      </c>
      <c r="F34">
        <f t="shared" si="6"/>
        <v>3.908941901741688</v>
      </c>
      <c r="G34">
        <f t="shared" si="2"/>
        <v>6.0502515811434329E-2</v>
      </c>
      <c r="H34">
        <f t="shared" si="4"/>
        <v>3.0068783859551448E-4</v>
      </c>
      <c r="I34">
        <f t="shared" si="7"/>
        <v>26000</v>
      </c>
    </row>
    <row r="35" spans="1:9" x14ac:dyDescent="0.25">
      <c r="A35">
        <v>27000</v>
      </c>
      <c r="B35">
        <f t="shared" si="8"/>
        <v>13500</v>
      </c>
      <c r="C35">
        <f t="shared" si="5"/>
        <v>1.1708796207911744E-3</v>
      </c>
      <c r="D35">
        <f t="shared" si="1"/>
        <v>31.61374976136171</v>
      </c>
      <c r="E35">
        <f t="shared" si="3"/>
        <v>15.806874880680855</v>
      </c>
      <c r="F35">
        <f t="shared" si="6"/>
        <v>3.1613749761361714</v>
      </c>
      <c r="G35">
        <f t="shared" si="2"/>
        <v>0.05</v>
      </c>
      <c r="H35">
        <f t="shared" si="4"/>
        <v>2.3417592415823492E-4</v>
      </c>
      <c r="I35">
        <f t="shared" si="7"/>
        <v>27000</v>
      </c>
    </row>
    <row r="36" spans="1:9" x14ac:dyDescent="0.25">
      <c r="A36">
        <v>28000</v>
      </c>
      <c r="B36">
        <f t="shared" si="8"/>
        <v>14000</v>
      </c>
      <c r="C36">
        <f t="shared" si="5"/>
        <v>9.1188196555451624E-4</v>
      </c>
      <c r="D36">
        <f t="shared" si="1"/>
        <v>25.532695035526455</v>
      </c>
      <c r="E36">
        <f t="shared" si="3"/>
        <v>12.766347517763228</v>
      </c>
      <c r="F36">
        <f t="shared" si="6"/>
        <v>2.5532695035526456</v>
      </c>
      <c r="G36">
        <f t="shared" si="2"/>
        <v>0.05</v>
      </c>
      <c r="H36">
        <f t="shared" si="4"/>
        <v>1.8237639311090325E-4</v>
      </c>
      <c r="I36">
        <f t="shared" si="7"/>
        <v>28000</v>
      </c>
    </row>
    <row r="37" spans="1:9" x14ac:dyDescent="0.25">
      <c r="A37">
        <v>29000</v>
      </c>
      <c r="B37">
        <f t="shared" si="8"/>
        <v>14500</v>
      </c>
      <c r="C37">
        <f t="shared" si="5"/>
        <v>7.1017438884254903E-4</v>
      </c>
      <c r="D37">
        <f t="shared" si="1"/>
        <v>20.595057276433923</v>
      </c>
      <c r="E37">
        <f t="shared" si="3"/>
        <v>10.297528638216962</v>
      </c>
      <c r="F37">
        <f t="shared" si="6"/>
        <v>2.0595057276433923</v>
      </c>
      <c r="G37">
        <f t="shared" si="2"/>
        <v>0.05</v>
      </c>
      <c r="H37">
        <f t="shared" si="4"/>
        <v>1.4203487776850982E-4</v>
      </c>
      <c r="I37">
        <f t="shared" si="7"/>
        <v>29000</v>
      </c>
    </row>
    <row r="38" spans="1:9" x14ac:dyDescent="0.25">
      <c r="A38">
        <v>30000</v>
      </c>
      <c r="B38">
        <f t="shared" si="8"/>
        <v>15000</v>
      </c>
      <c r="C38">
        <f t="shared" si="5"/>
        <v>5.5308437014783363E-4</v>
      </c>
      <c r="D38">
        <f t="shared" si="1"/>
        <v>16.592531104435007</v>
      </c>
      <c r="E38">
        <f t="shared" si="3"/>
        <v>8.2962655522175037</v>
      </c>
      <c r="F38">
        <f t="shared" si="6"/>
        <v>1.6592531104435009</v>
      </c>
      <c r="G38">
        <f t="shared" si="2"/>
        <v>0.05</v>
      </c>
      <c r="H38">
        <f t="shared" si="4"/>
        <v>1.1061687402956673E-4</v>
      </c>
      <c r="I38">
        <f t="shared" si="7"/>
        <v>30000</v>
      </c>
    </row>
    <row r="39" spans="1:9" x14ac:dyDescent="0.25">
      <c r="A39">
        <v>31000</v>
      </c>
      <c r="B39">
        <f t="shared" si="8"/>
        <v>15500</v>
      </c>
      <c r="C39">
        <f t="shared" si="5"/>
        <v>4.3074254057568753E-4</v>
      </c>
      <c r="D39">
        <f t="shared" si="1"/>
        <v>13.353018757846314</v>
      </c>
      <c r="E39">
        <f t="shared" si="3"/>
        <v>6.6765093789231571</v>
      </c>
      <c r="F39">
        <f t="shared" si="6"/>
        <v>1.3353018757846316</v>
      </c>
      <c r="G39">
        <f t="shared" si="2"/>
        <v>0.05</v>
      </c>
      <c r="H39">
        <f t="shared" si="4"/>
        <v>8.6148508115137519E-5</v>
      </c>
      <c r="I39">
        <f t="shared" si="7"/>
        <v>31000</v>
      </c>
    </row>
    <row r="40" spans="1:9" x14ac:dyDescent="0.25">
      <c r="A40">
        <v>32000</v>
      </c>
      <c r="B40">
        <f t="shared" si="8"/>
        <v>16000</v>
      </c>
      <c r="C40">
        <f t="shared" si="5"/>
        <v>3.3546262790251185E-4</v>
      </c>
      <c r="D40">
        <f t="shared" si="1"/>
        <v>10.734804092880379</v>
      </c>
      <c r="E40">
        <f t="shared" si="3"/>
        <v>5.3674020464401897</v>
      </c>
      <c r="F40">
        <f t="shared" si="6"/>
        <v>1.0734804092880379</v>
      </c>
      <c r="G40">
        <f t="shared" si="2"/>
        <v>0.05</v>
      </c>
      <c r="H40">
        <f t="shared" si="4"/>
        <v>6.7092525580502365E-5</v>
      </c>
      <c r="I40">
        <f t="shared" si="7"/>
        <v>32000</v>
      </c>
    </row>
    <row r="41" spans="1:9" x14ac:dyDescent="0.25">
      <c r="A41">
        <v>33000</v>
      </c>
      <c r="B41">
        <f t="shared" si="8"/>
        <v>16500</v>
      </c>
      <c r="C41">
        <f t="shared" si="5"/>
        <v>2.6125855730166754E-4</v>
      </c>
      <c r="D41">
        <f t="shared" si="1"/>
        <v>8.6215323909550285</v>
      </c>
      <c r="E41">
        <f t="shared" si="3"/>
        <v>4.3107661954775143</v>
      </c>
      <c r="F41">
        <f t="shared" si="6"/>
        <v>0.8621532390955029</v>
      </c>
      <c r="G41">
        <f t="shared" si="2"/>
        <v>0.05</v>
      </c>
      <c r="H41">
        <f t="shared" si="4"/>
        <v>5.2251711460333509E-5</v>
      </c>
      <c r="I41">
        <f t="shared" si="7"/>
        <v>33000</v>
      </c>
    </row>
    <row r="42" spans="1:9" x14ac:dyDescent="0.25">
      <c r="A42">
        <v>33100</v>
      </c>
      <c r="B42">
        <f t="shared" si="8"/>
        <v>16550</v>
      </c>
      <c r="C42">
        <f t="shared" si="5"/>
        <v>2.5480806053853841E-4</v>
      </c>
      <c r="D42">
        <f t="shared" si="1"/>
        <v>8.4341468038256213</v>
      </c>
      <c r="E42">
        <f t="shared" si="3"/>
        <v>4.2170734019128107</v>
      </c>
      <c r="F42">
        <f t="shared" si="6"/>
        <v>0.84341468038256218</v>
      </c>
      <c r="G42">
        <f t="shared" si="2"/>
        <v>0.05</v>
      </c>
      <c r="H42">
        <f t="shared" si="4"/>
        <v>5.0961612107707683E-5</v>
      </c>
      <c r="I42">
        <f t="shared" si="7"/>
        <v>33100</v>
      </c>
    </row>
    <row r="43" spans="1:9" x14ac:dyDescent="0.25">
      <c r="A43">
        <v>33200</v>
      </c>
      <c r="B43">
        <f t="shared" si="8"/>
        <v>16600</v>
      </c>
      <c r="C43">
        <f t="shared" si="5"/>
        <v>2.4851682710795185E-4</v>
      </c>
      <c r="D43">
        <f t="shared" si="1"/>
        <v>8.250758659984001</v>
      </c>
      <c r="E43">
        <f t="shared" si="3"/>
        <v>4.1253793299920005</v>
      </c>
      <c r="F43">
        <f t="shared" si="6"/>
        <v>0.8250758659984001</v>
      </c>
      <c r="G43">
        <f t="shared" si="2"/>
        <v>0.05</v>
      </c>
      <c r="H43">
        <f t="shared" si="4"/>
        <v>4.9703365421590368E-5</v>
      </c>
      <c r="I43">
        <f t="shared" si="7"/>
        <v>33200</v>
      </c>
    </row>
    <row r="44" spans="1:9" x14ac:dyDescent="0.25">
      <c r="A44">
        <v>33300</v>
      </c>
      <c r="B44">
        <f t="shared" si="8"/>
        <v>16650</v>
      </c>
      <c r="C44">
        <f t="shared" si="5"/>
        <v>2.4238092478421722E-4</v>
      </c>
      <c r="D44">
        <f t="shared" si="1"/>
        <v>8.0712847953144333</v>
      </c>
      <c r="E44">
        <f t="shared" si="3"/>
        <v>4.0356423976572167</v>
      </c>
      <c r="F44">
        <f t="shared" si="6"/>
        <v>0.8071284795314434</v>
      </c>
      <c r="G44">
        <f t="shared" si="2"/>
        <v>0.05</v>
      </c>
      <c r="H44">
        <f t="shared" si="4"/>
        <v>4.8476184956843449E-5</v>
      </c>
      <c r="I44">
        <f t="shared" si="7"/>
        <v>33300</v>
      </c>
    </row>
    <row r="45" spans="1:9" x14ac:dyDescent="0.25">
      <c r="A45">
        <v>33400</v>
      </c>
      <c r="B45">
        <f t="shared" si="8"/>
        <v>16700</v>
      </c>
      <c r="C45">
        <f t="shared" si="5"/>
        <v>2.3639651842864072E-4</v>
      </c>
      <c r="D45">
        <f t="shared" si="1"/>
        <v>7.8956437155166004</v>
      </c>
      <c r="E45">
        <f t="shared" si="3"/>
        <v>3.9478218577583002</v>
      </c>
      <c r="F45">
        <f t="shared" si="6"/>
        <v>0.78956437155166004</v>
      </c>
      <c r="G45">
        <f t="shared" si="2"/>
        <v>0.05</v>
      </c>
      <c r="H45">
        <f t="shared" si="4"/>
        <v>4.7279303685728148E-5</v>
      </c>
      <c r="I45">
        <f t="shared" si="7"/>
        <v>33400</v>
      </c>
    </row>
    <row r="46" spans="1:9" x14ac:dyDescent="0.25">
      <c r="A46">
        <v>34000</v>
      </c>
      <c r="B46">
        <f t="shared" si="8"/>
        <v>17000</v>
      </c>
      <c r="C46">
        <f t="shared" si="5"/>
        <v>2.0346836901064417E-4</v>
      </c>
      <c r="D46">
        <f t="shared" si="1"/>
        <v>6.9179245463619017</v>
      </c>
      <c r="E46">
        <f t="shared" si="3"/>
        <v>3.4589622731809508</v>
      </c>
      <c r="F46">
        <f t="shared" si="6"/>
        <v>0.69179245463619021</v>
      </c>
      <c r="G46">
        <f t="shared" si="2"/>
        <v>0.05</v>
      </c>
      <c r="H46">
        <f t="shared" si="4"/>
        <v>4.0693673802128836E-5</v>
      </c>
      <c r="I46">
        <f t="shared" si="7"/>
        <v>34000</v>
      </c>
    </row>
    <row r="47" spans="1:9" x14ac:dyDescent="0.25">
      <c r="A47">
        <v>35000</v>
      </c>
      <c r="B47">
        <f t="shared" si="8"/>
        <v>17500</v>
      </c>
      <c r="C47">
        <f t="shared" si="5"/>
        <v>1.5846132511575126E-4</v>
      </c>
      <c r="D47">
        <f t="shared" si="1"/>
        <v>5.5461463790512937</v>
      </c>
      <c r="E47">
        <f t="shared" si="3"/>
        <v>2.7730731895256469</v>
      </c>
      <c r="F47">
        <f t="shared" si="6"/>
        <v>0.55461463790512944</v>
      </c>
      <c r="G47">
        <f t="shared" si="2"/>
        <v>0.05</v>
      </c>
      <c r="H47">
        <f t="shared" si="4"/>
        <v>3.1692265023150257E-5</v>
      </c>
      <c r="I47">
        <f t="shared" si="7"/>
        <v>35000</v>
      </c>
    </row>
    <row r="48" spans="1:9" x14ac:dyDescent="0.25">
      <c r="A48">
        <v>36000</v>
      </c>
      <c r="B48">
        <f t="shared" si="8"/>
        <v>18000</v>
      </c>
      <c r="C48">
        <f t="shared" si="5"/>
        <v>1.2340980408667956E-4</v>
      </c>
      <c r="D48">
        <f t="shared" si="1"/>
        <v>4.4427529471204643</v>
      </c>
      <c r="E48">
        <f t="shared" si="3"/>
        <v>2.2213764735602322</v>
      </c>
      <c r="F48">
        <f t="shared" si="6"/>
        <v>0.44427529471204646</v>
      </c>
      <c r="G48">
        <f t="shared" si="2"/>
        <v>0.05</v>
      </c>
      <c r="H48">
        <f t="shared" si="4"/>
        <v>2.4681960817335914E-5</v>
      </c>
      <c r="I48">
        <f t="shared" si="7"/>
        <v>36000</v>
      </c>
    </row>
    <row r="49" spans="1:9" x14ac:dyDescent="0.25">
      <c r="A49">
        <v>37000</v>
      </c>
      <c r="B49">
        <f t="shared" si="8"/>
        <v>18500</v>
      </c>
      <c r="C49">
        <f t="shared" si="5"/>
        <v>9.6111652061394695E-5</v>
      </c>
      <c r="D49">
        <f t="shared" si="1"/>
        <v>3.5561311262716035</v>
      </c>
      <c r="E49">
        <f t="shared" si="3"/>
        <v>1.7780655631358018</v>
      </c>
      <c r="F49">
        <f t="shared" si="6"/>
        <v>0.35561311262716039</v>
      </c>
      <c r="G49">
        <f t="shared" si="2"/>
        <v>0.05</v>
      </c>
      <c r="H49">
        <f t="shared" si="4"/>
        <v>1.9222330412278941E-5</v>
      </c>
      <c r="I49">
        <f t="shared" si="7"/>
        <v>37000</v>
      </c>
    </row>
    <row r="50" spans="1:9" x14ac:dyDescent="0.25">
      <c r="A50">
        <v>38000</v>
      </c>
      <c r="B50">
        <f t="shared" si="8"/>
        <v>19000</v>
      </c>
      <c r="C50">
        <f t="shared" si="5"/>
        <v>7.4851829887700598E-5</v>
      </c>
      <c r="D50">
        <f t="shared" si="1"/>
        <v>2.8443695357326226</v>
      </c>
      <c r="E50">
        <f t="shared" si="3"/>
        <v>1.4221847678663113</v>
      </c>
      <c r="F50">
        <f t="shared" si="6"/>
        <v>0.28443695357326226</v>
      </c>
      <c r="G50">
        <f t="shared" si="2"/>
        <v>0.05</v>
      </c>
      <c r="H50">
        <f t="shared" si="4"/>
        <v>1.4970365977540119E-5</v>
      </c>
      <c r="I50">
        <f t="shared" si="7"/>
        <v>38000</v>
      </c>
    </row>
    <row r="51" spans="1:9" x14ac:dyDescent="0.25">
      <c r="A51">
        <v>39000</v>
      </c>
      <c r="B51">
        <f t="shared" si="8"/>
        <v>19500</v>
      </c>
      <c r="C51">
        <f t="shared" si="5"/>
        <v>5.8294663730868811E-5</v>
      </c>
      <c r="D51">
        <f t="shared" si="1"/>
        <v>2.2734918855038835</v>
      </c>
      <c r="E51">
        <f t="shared" si="3"/>
        <v>1.1367459427519417</v>
      </c>
      <c r="F51">
        <f t="shared" si="6"/>
        <v>0.22734918855038835</v>
      </c>
      <c r="G51">
        <f t="shared" si="2"/>
        <v>0.05</v>
      </c>
      <c r="H51">
        <f t="shared" si="4"/>
        <v>1.1658932746173761E-5</v>
      </c>
      <c r="I51">
        <f t="shared" si="7"/>
        <v>39000</v>
      </c>
    </row>
    <row r="52" spans="1:9" x14ac:dyDescent="0.25">
      <c r="A52">
        <v>40000</v>
      </c>
      <c r="B52">
        <f t="shared" si="8"/>
        <v>20000</v>
      </c>
      <c r="C52">
        <f t="shared" si="5"/>
        <v>4.5399929762484854E-5</v>
      </c>
      <c r="D52">
        <f t="shared" si="1"/>
        <v>1.8159971904993941</v>
      </c>
      <c r="E52">
        <f t="shared" si="3"/>
        <v>0.90799859524969706</v>
      </c>
      <c r="F52">
        <f t="shared" si="6"/>
        <v>0.18159971904993943</v>
      </c>
      <c r="G52">
        <f t="shared" si="2"/>
        <v>0.05</v>
      </c>
      <c r="H52">
        <f t="shared" si="4"/>
        <v>9.0799859524969722E-6</v>
      </c>
      <c r="I52">
        <f t="shared" si="7"/>
        <v>40000</v>
      </c>
    </row>
    <row r="53" spans="1:9" x14ac:dyDescent="0.25">
      <c r="A53">
        <v>41000</v>
      </c>
      <c r="B53">
        <f t="shared" si="8"/>
        <v>20500</v>
      </c>
      <c r="C53">
        <f t="shared" si="5"/>
        <v>3.5357500850409981E-5</v>
      </c>
      <c r="D53">
        <f t="shared" si="1"/>
        <v>1.4496575348668093</v>
      </c>
      <c r="E53">
        <f t="shared" si="3"/>
        <v>0.72482876743340463</v>
      </c>
      <c r="F53">
        <f t="shared" si="6"/>
        <v>0.14496575348668092</v>
      </c>
      <c r="G53">
        <f t="shared" si="2"/>
        <v>0.05</v>
      </c>
      <c r="H53">
        <f t="shared" si="4"/>
        <v>7.0715001700819957E-6</v>
      </c>
      <c r="I53">
        <f t="shared" si="7"/>
        <v>41000</v>
      </c>
    </row>
    <row r="54" spans="1:9" x14ac:dyDescent="0.25">
      <c r="A54">
        <v>42000</v>
      </c>
      <c r="B54">
        <f t="shared" si="8"/>
        <v>21000</v>
      </c>
      <c r="C54">
        <f t="shared" si="5"/>
        <v>2.7536449349747158E-5</v>
      </c>
      <c r="D54">
        <f t="shared" si="1"/>
        <v>1.1565308726893806</v>
      </c>
      <c r="E54">
        <f t="shared" si="3"/>
        <v>0.5782654363446903</v>
      </c>
      <c r="F54">
        <f t="shared" si="6"/>
        <v>0.11565308726893807</v>
      </c>
      <c r="G54">
        <f t="shared" si="2"/>
        <v>0.05</v>
      </c>
      <c r="H54">
        <f t="shared" si="4"/>
        <v>5.5072898699494318E-6</v>
      </c>
      <c r="I54">
        <f t="shared" si="7"/>
        <v>42000</v>
      </c>
    </row>
    <row r="55" spans="1:9" x14ac:dyDescent="0.25">
      <c r="A55">
        <v>43000</v>
      </c>
      <c r="B55">
        <f t="shared" si="8"/>
        <v>21500</v>
      </c>
      <c r="C55">
        <f t="shared" si="5"/>
        <v>2.1445408316589164E-5</v>
      </c>
      <c r="D55">
        <f t="shared" si="1"/>
        <v>0.92215255761333403</v>
      </c>
      <c r="E55">
        <f t="shared" si="3"/>
        <v>0.46107627880666702</v>
      </c>
      <c r="F55">
        <f t="shared" si="6"/>
        <v>9.2215255761333409E-2</v>
      </c>
      <c r="G55">
        <f t="shared" si="2"/>
        <v>0.05</v>
      </c>
      <c r="H55">
        <f t="shared" si="4"/>
        <v>4.2890816633178333E-6</v>
      </c>
      <c r="I55">
        <f t="shared" si="7"/>
        <v>43000</v>
      </c>
    </row>
    <row r="56" spans="1:9" x14ac:dyDescent="0.25">
      <c r="A56">
        <v>44000</v>
      </c>
      <c r="B56">
        <f t="shared" si="8"/>
        <v>22000</v>
      </c>
      <c r="C56">
        <f t="shared" si="5"/>
        <v>1.6701700790245659E-5</v>
      </c>
      <c r="D56">
        <f t="shared" si="1"/>
        <v>0.73487483477080906</v>
      </c>
      <c r="E56">
        <f t="shared" si="3"/>
        <v>0.36743741738540453</v>
      </c>
      <c r="F56">
        <f t="shared" si="6"/>
        <v>7.3487483477080909E-2</v>
      </c>
      <c r="G56">
        <f t="shared" si="2"/>
        <v>0.05</v>
      </c>
      <c r="H56">
        <f t="shared" si="4"/>
        <v>3.3403401580491324E-6</v>
      </c>
      <c r="I56">
        <f t="shared" si="7"/>
        <v>44000</v>
      </c>
    </row>
    <row r="57" spans="1:9" x14ac:dyDescent="0.25">
      <c r="A57">
        <v>45000</v>
      </c>
      <c r="B57">
        <f t="shared" si="8"/>
        <v>22500</v>
      </c>
      <c r="C57">
        <f t="shared" si="5"/>
        <v>1.300729765406762E-5</v>
      </c>
      <c r="D57">
        <f t="shared" si="1"/>
        <v>0.58532839443304296</v>
      </c>
      <c r="E57">
        <f t="shared" si="3"/>
        <v>0.29266419721652148</v>
      </c>
      <c r="F57">
        <f t="shared" si="6"/>
        <v>5.8532839443304299E-2</v>
      </c>
      <c r="G57">
        <f t="shared" si="2"/>
        <v>0.05</v>
      </c>
      <c r="H57">
        <f t="shared" si="4"/>
        <v>2.6014595308135243E-6</v>
      </c>
      <c r="I57">
        <f t="shared" si="7"/>
        <v>45000</v>
      </c>
    </row>
    <row r="58" spans="1:9" x14ac:dyDescent="0.25">
      <c r="A58">
        <v>46000</v>
      </c>
      <c r="B58">
        <f t="shared" si="8"/>
        <v>23000</v>
      </c>
      <c r="C58">
        <f t="shared" si="5"/>
        <v>1.0130093598630711E-5</v>
      </c>
      <c r="D58">
        <f t="shared" si="1"/>
        <v>0.4659843055370127</v>
      </c>
      <c r="E58">
        <f t="shared" si="3"/>
        <v>0.23299215276850635</v>
      </c>
      <c r="F58">
        <f t="shared" si="6"/>
        <v>4.6598430553701276E-2</v>
      </c>
      <c r="G58">
        <f t="shared" si="2"/>
        <v>0.05</v>
      </c>
      <c r="H58">
        <f t="shared" si="4"/>
        <v>2.0260187197261423E-6</v>
      </c>
      <c r="I58">
        <f t="shared" si="7"/>
        <v>46000</v>
      </c>
    </row>
    <row r="59" spans="1:9" x14ac:dyDescent="0.25">
      <c r="A59">
        <v>47000</v>
      </c>
      <c r="B59">
        <f t="shared" si="8"/>
        <v>23500</v>
      </c>
      <c r="C59">
        <f t="shared" si="5"/>
        <v>7.8893248272002229E-6</v>
      </c>
      <c r="D59">
        <f t="shared" si="1"/>
        <v>0.3707982668784105</v>
      </c>
      <c r="E59">
        <f t="shared" si="3"/>
        <v>0.18539913343920525</v>
      </c>
      <c r="F59">
        <f t="shared" si="6"/>
        <v>3.7079826687841051E-2</v>
      </c>
      <c r="G59">
        <f t="shared" si="2"/>
        <v>0.05</v>
      </c>
      <c r="H59">
        <f t="shared" si="4"/>
        <v>1.5778649654400447E-6</v>
      </c>
      <c r="I59">
        <f t="shared" si="7"/>
        <v>47000</v>
      </c>
    </row>
    <row r="60" spans="1:9" x14ac:dyDescent="0.25">
      <c r="A60">
        <v>48000</v>
      </c>
      <c r="B60">
        <f t="shared" si="8"/>
        <v>24000</v>
      </c>
      <c r="C60">
        <f t="shared" si="5"/>
        <v>6.1442123533282098E-6</v>
      </c>
      <c r="D60">
        <f t="shared" si="1"/>
        <v>0.29492219295975408</v>
      </c>
      <c r="E60">
        <f t="shared" si="3"/>
        <v>0.14746109647987704</v>
      </c>
      <c r="F60">
        <f t="shared" si="6"/>
        <v>2.9492219295975411E-2</v>
      </c>
      <c r="G60">
        <f t="shared" si="2"/>
        <v>0.05</v>
      </c>
      <c r="H60">
        <f t="shared" si="4"/>
        <v>1.2288424706656422E-6</v>
      </c>
      <c r="I60">
        <f t="shared" si="7"/>
        <v>48000</v>
      </c>
    </row>
    <row r="61" spans="1:9" x14ac:dyDescent="0.25">
      <c r="A61">
        <v>49000</v>
      </c>
      <c r="B61">
        <f t="shared" si="8"/>
        <v>24500</v>
      </c>
      <c r="C61">
        <f t="shared" si="5"/>
        <v>4.7851173921290088E-6</v>
      </c>
      <c r="D61">
        <f t="shared" si="1"/>
        <v>0.23447075221432143</v>
      </c>
      <c r="E61">
        <f t="shared" si="3"/>
        <v>0.11723537610716071</v>
      </c>
      <c r="F61">
        <f t="shared" si="6"/>
        <v>2.3447075221432145E-2</v>
      </c>
      <c r="G61">
        <f t="shared" si="2"/>
        <v>0.05</v>
      </c>
      <c r="H61">
        <f t="shared" si="4"/>
        <v>9.5702347842580192E-7</v>
      </c>
      <c r="I61">
        <f t="shared" si="7"/>
        <v>49000</v>
      </c>
    </row>
    <row r="62" spans="1:9" x14ac:dyDescent="0.25">
      <c r="A62">
        <v>49500</v>
      </c>
      <c r="B62">
        <f t="shared" si="8"/>
        <v>24750</v>
      </c>
      <c r="C62">
        <f t="shared" si="5"/>
        <v>4.2228512770575271E-6</v>
      </c>
      <c r="D62">
        <f t="shared" si="1"/>
        <v>0.2090311382143476</v>
      </c>
      <c r="E62">
        <f t="shared" si="3"/>
        <v>0.1045155691071738</v>
      </c>
      <c r="F62">
        <f t="shared" si="6"/>
        <v>2.0903113821434761E-2</v>
      </c>
      <c r="G62">
        <f t="shared" si="2"/>
        <v>0.05</v>
      </c>
      <c r="H62">
        <f t="shared" si="4"/>
        <v>8.4457025541150546E-7</v>
      </c>
      <c r="I62">
        <f t="shared" si="7"/>
        <v>49500</v>
      </c>
    </row>
    <row r="63" spans="1:9" x14ac:dyDescent="0.25">
      <c r="A63">
        <v>49700</v>
      </c>
      <c r="B63">
        <f t="shared" si="8"/>
        <v>24850</v>
      </c>
      <c r="C63">
        <f t="shared" si="5"/>
        <v>4.016900390027534E-6</v>
      </c>
      <c r="D63">
        <f t="shared" si="1"/>
        <v>0.19963994938436844</v>
      </c>
      <c r="E63">
        <f t="shared" si="3"/>
        <v>9.9819974692184218E-2</v>
      </c>
      <c r="F63">
        <f t="shared" si="6"/>
        <v>1.9963994938436844E-2</v>
      </c>
      <c r="G63">
        <f t="shared" si="2"/>
        <v>0.05</v>
      </c>
      <c r="H63">
        <f t="shared" si="4"/>
        <v>8.0338007800550683E-7</v>
      </c>
      <c r="I63">
        <f t="shared" si="7"/>
        <v>49700</v>
      </c>
    </row>
    <row r="64" spans="1:9" x14ac:dyDescent="0.25">
      <c r="A64">
        <v>49800</v>
      </c>
      <c r="B64">
        <f t="shared" si="8"/>
        <v>24900</v>
      </c>
      <c r="C64">
        <f t="shared" si="5"/>
        <v>3.917722766024328E-6</v>
      </c>
      <c r="D64">
        <f t="shared" si="1"/>
        <v>0.19510259374801153</v>
      </c>
      <c r="E64">
        <f t="shared" si="3"/>
        <v>9.7551296874005766E-2</v>
      </c>
      <c r="F64">
        <f t="shared" si="6"/>
        <v>1.9510259374801154E-2</v>
      </c>
      <c r="G64">
        <f t="shared" si="2"/>
        <v>0.05</v>
      </c>
      <c r="H64">
        <f t="shared" si="4"/>
        <v>7.8354455320486565E-7</v>
      </c>
      <c r="I64">
        <f t="shared" si="7"/>
        <v>49800</v>
      </c>
    </row>
    <row r="65" spans="1:9" x14ac:dyDescent="0.25">
      <c r="A65">
        <v>49900</v>
      </c>
      <c r="B65">
        <f t="shared" si="8"/>
        <v>24950</v>
      </c>
      <c r="C65">
        <f t="shared" si="5"/>
        <v>3.8209938462825891E-6</v>
      </c>
      <c r="D65">
        <f t="shared" si="1"/>
        <v>0.1906675929295012</v>
      </c>
      <c r="E65">
        <f t="shared" si="3"/>
        <v>9.5333796464750598E-2</v>
      </c>
      <c r="F65">
        <f t="shared" si="6"/>
        <v>1.9066759292950122E-2</v>
      </c>
      <c r="G65">
        <f t="shared" si="2"/>
        <v>0.05</v>
      </c>
      <c r="H65">
        <f t="shared" si="4"/>
        <v>7.641987692565179E-7</v>
      </c>
      <c r="I65">
        <f t="shared" si="7"/>
        <v>49900</v>
      </c>
    </row>
    <row r="66" spans="1:9" x14ac:dyDescent="0.25">
      <c r="A66">
        <v>50000</v>
      </c>
      <c r="B66">
        <f t="shared" ref="B66" si="9">A66*(1-$K$2)</f>
        <v>25000</v>
      </c>
      <c r="C66">
        <f t="shared" si="5"/>
        <v>3.7266531720786709E-6</v>
      </c>
      <c r="D66">
        <f>A66*C66</f>
        <v>0.18633265860393355</v>
      </c>
      <c r="E66">
        <f t="shared" si="3"/>
        <v>9.3166329301966777E-2</v>
      </c>
      <c r="F66">
        <f t="shared" si="6"/>
        <v>1.8633265860393357E-2</v>
      </c>
      <c r="G66">
        <f t="shared" ref="G66:G129" si="10">MIN(25,SUM(MAX(0.01,($F66/$S$2)/($M$2-($N$2*0*($F66/$S$2)))),MAX(0.01,($F66/$S$2)/($M$2-($N$2*1*($F66/$S$2)))),MAX(0.01,($F66/$S$2)/($M$2-($N$2*2*($F66/$S$2)))),MAX(0.01,($F66/$S$2)/($M$2-($N$2*3*($F66/$S$2)))),MAX(0.01,($F66/$S$2)/($M$2-($N$2*4*($F66/$S$2))))))</f>
        <v>0.05</v>
      </c>
      <c r="H66">
        <f t="shared" si="4"/>
        <v>7.4533063441573429E-7</v>
      </c>
      <c r="I66">
        <f t="shared" si="7"/>
        <v>50000</v>
      </c>
    </row>
    <row r="67" spans="1:9" x14ac:dyDescent="0.25">
      <c r="A67">
        <v>50100</v>
      </c>
      <c r="B67">
        <f t="shared" ref="B67:B130" si="11">A67*(1-$K$2)</f>
        <v>25050</v>
      </c>
      <c r="C67">
        <f t="shared" si="5"/>
        <v>3.6346417774201543E-6</v>
      </c>
      <c r="D67">
        <f>A67*C67</f>
        <v>0.18209555304874972</v>
      </c>
      <c r="E67">
        <f t="shared" ref="E67:E130" si="12">C67*B67</f>
        <v>9.104777652437486E-2</v>
      </c>
      <c r="F67">
        <f t="shared" ref="F67:F130" si="13">D67*$L$2</f>
        <v>1.8209555304874971E-2</v>
      </c>
      <c r="G67">
        <f t="shared" si="10"/>
        <v>0.05</v>
      </c>
      <c r="H67">
        <f t="shared" ref="H67:H130" si="14">F67/B67</f>
        <v>7.2692835548403076E-7</v>
      </c>
      <c r="I67">
        <f t="shared" si="7"/>
        <v>50100</v>
      </c>
    </row>
    <row r="68" spans="1:9" x14ac:dyDescent="0.25">
      <c r="A68">
        <v>50200</v>
      </c>
      <c r="B68">
        <f t="shared" si="11"/>
        <v>25100</v>
      </c>
      <c r="C68">
        <f t="shared" ref="C68:C131" si="15">EXP(-$J$2*A68)</f>
        <v>3.544902152190152E-6</v>
      </c>
      <c r="D68">
        <f t="shared" ref="D68:D125" si="16">A68*C68</f>
        <v>0.17795408803994564</v>
      </c>
      <c r="E68">
        <f t="shared" si="12"/>
        <v>8.897704401997282E-2</v>
      </c>
      <c r="F68">
        <f t="shared" si="13"/>
        <v>1.7795408803994564E-2</v>
      </c>
      <c r="G68">
        <f t="shared" si="10"/>
        <v>0.05</v>
      </c>
      <c r="H68">
        <f t="shared" si="14"/>
        <v>7.0898043043803045E-7</v>
      </c>
      <c r="I68">
        <f t="shared" ref="I68:I131" si="17">LN((H68*(1-K$2))/L$2)/(-J$2)</f>
        <v>50200</v>
      </c>
    </row>
    <row r="69" spans="1:9" x14ac:dyDescent="0.25">
      <c r="A69">
        <v>50300</v>
      </c>
      <c r="B69">
        <f t="shared" si="11"/>
        <v>25150</v>
      </c>
      <c r="C69">
        <f t="shared" si="15"/>
        <v>3.4573782062016231E-6</v>
      </c>
      <c r="D69">
        <f t="shared" si="16"/>
        <v>0.17390612377194165</v>
      </c>
      <c r="E69">
        <f t="shared" si="12"/>
        <v>8.6953061885970823E-2</v>
      </c>
      <c r="F69">
        <f t="shared" si="13"/>
        <v>1.7390612377194165E-2</v>
      </c>
      <c r="G69">
        <f t="shared" si="10"/>
        <v>0.05</v>
      </c>
      <c r="H69">
        <f t="shared" si="14"/>
        <v>6.9147564124032465E-7</v>
      </c>
      <c r="I69">
        <f t="shared" si="17"/>
        <v>50300</v>
      </c>
    </row>
    <row r="70" spans="1:9" x14ac:dyDescent="0.25">
      <c r="A70">
        <v>50400</v>
      </c>
      <c r="B70">
        <f t="shared" si="11"/>
        <v>25200</v>
      </c>
      <c r="C70">
        <f t="shared" si="15"/>
        <v>3.3720152341391845E-6</v>
      </c>
      <c r="D70">
        <f t="shared" si="16"/>
        <v>0.1699495678006149</v>
      </c>
      <c r="E70">
        <f t="shared" si="12"/>
        <v>8.4974783900307452E-2</v>
      </c>
      <c r="F70">
        <f t="shared" si="13"/>
        <v>1.699495678006149E-2</v>
      </c>
      <c r="G70">
        <f t="shared" si="10"/>
        <v>0.05</v>
      </c>
      <c r="H70">
        <f t="shared" si="14"/>
        <v>6.7440304682783684E-7</v>
      </c>
      <c r="I70">
        <f t="shared" si="17"/>
        <v>50400</v>
      </c>
    </row>
    <row r="71" spans="1:9" x14ac:dyDescent="0.25">
      <c r="A71">
        <v>50500</v>
      </c>
      <c r="B71">
        <f t="shared" si="11"/>
        <v>25250</v>
      </c>
      <c r="C71">
        <f t="shared" si="15"/>
        <v>3.2887598813664843E-6</v>
      </c>
      <c r="D71">
        <f t="shared" si="16"/>
        <v>0.16608237400900747</v>
      </c>
      <c r="E71">
        <f t="shared" si="12"/>
        <v>8.3041187004503733E-2</v>
      </c>
      <c r="F71">
        <f t="shared" si="13"/>
        <v>1.6608237400900748E-2</v>
      </c>
      <c r="G71">
        <f t="shared" si="10"/>
        <v>0.05</v>
      </c>
      <c r="H71">
        <f t="shared" si="14"/>
        <v>6.5775197627329692E-7</v>
      </c>
      <c r="I71">
        <f t="shared" si="17"/>
        <v>50500</v>
      </c>
    </row>
    <row r="72" spans="1:9" x14ac:dyDescent="0.25">
      <c r="A72">
        <v>51000</v>
      </c>
      <c r="B72">
        <f t="shared" si="11"/>
        <v>25500</v>
      </c>
      <c r="C72">
        <f t="shared" si="15"/>
        <v>2.9023204086504041E-6</v>
      </c>
      <c r="D72">
        <f t="shared" si="16"/>
        <v>0.1480183408411706</v>
      </c>
      <c r="E72">
        <f t="shared" si="12"/>
        <v>7.4009170420585302E-2</v>
      </c>
      <c r="F72">
        <f t="shared" si="13"/>
        <v>1.480183408411706E-2</v>
      </c>
      <c r="G72">
        <f t="shared" si="10"/>
        <v>0.05</v>
      </c>
      <c r="H72">
        <f t="shared" si="14"/>
        <v>5.8046408173008081E-7</v>
      </c>
      <c r="I72">
        <f t="shared" si="17"/>
        <v>51000</v>
      </c>
    </row>
    <row r="73" spans="1:9" x14ac:dyDescent="0.25">
      <c r="A73">
        <v>52000</v>
      </c>
      <c r="B73">
        <f t="shared" si="11"/>
        <v>26000</v>
      </c>
      <c r="C73">
        <f t="shared" si="15"/>
        <v>2.2603294069810542E-6</v>
      </c>
      <c r="D73">
        <f t="shared" si="16"/>
        <v>0.11753712916301481</v>
      </c>
      <c r="E73">
        <f t="shared" si="12"/>
        <v>5.8768564581507407E-2</v>
      </c>
      <c r="F73">
        <f t="shared" si="13"/>
        <v>1.1753712916301482E-2</v>
      </c>
      <c r="G73">
        <f t="shared" si="10"/>
        <v>0.05</v>
      </c>
      <c r="H73">
        <f t="shared" si="14"/>
        <v>4.5206588139621087E-7</v>
      </c>
      <c r="I73">
        <f t="shared" si="17"/>
        <v>52000</v>
      </c>
    </row>
    <row r="74" spans="1:9" x14ac:dyDescent="0.25">
      <c r="A74">
        <v>53000</v>
      </c>
      <c r="B74">
        <f t="shared" si="11"/>
        <v>26500</v>
      </c>
      <c r="C74">
        <f t="shared" si="15"/>
        <v>1.7603463121561693E-6</v>
      </c>
      <c r="D74">
        <f t="shared" si="16"/>
        <v>9.3298354544276971E-2</v>
      </c>
      <c r="E74">
        <f t="shared" si="12"/>
        <v>4.6649177272138485E-2</v>
      </c>
      <c r="F74">
        <f t="shared" si="13"/>
        <v>9.3298354544276967E-3</v>
      </c>
      <c r="G74">
        <f t="shared" si="10"/>
        <v>0.05</v>
      </c>
      <c r="H74">
        <f t="shared" si="14"/>
        <v>3.5206926243123382E-7</v>
      </c>
      <c r="I74">
        <f t="shared" si="17"/>
        <v>53000</v>
      </c>
    </row>
    <row r="75" spans="1:9" x14ac:dyDescent="0.25">
      <c r="A75">
        <v>54000</v>
      </c>
      <c r="B75">
        <f t="shared" si="11"/>
        <v>27000</v>
      </c>
      <c r="C75">
        <f t="shared" si="15"/>
        <v>1.3709590863840845E-6</v>
      </c>
      <c r="D75">
        <f t="shared" si="16"/>
        <v>7.4031790664740554E-2</v>
      </c>
      <c r="E75">
        <f t="shared" si="12"/>
        <v>3.7015895332370277E-2</v>
      </c>
      <c r="F75">
        <f t="shared" si="13"/>
        <v>7.4031790664740556E-3</v>
      </c>
      <c r="G75">
        <f t="shared" si="10"/>
        <v>0.05</v>
      </c>
      <c r="H75">
        <f t="shared" si="14"/>
        <v>2.7419181727681685E-7</v>
      </c>
      <c r="I75">
        <f t="shared" si="17"/>
        <v>54000</v>
      </c>
    </row>
    <row r="76" spans="1:9" x14ac:dyDescent="0.25">
      <c r="A76">
        <v>55000</v>
      </c>
      <c r="B76">
        <f t="shared" si="11"/>
        <v>27500</v>
      </c>
      <c r="C76">
        <f t="shared" si="15"/>
        <v>1.0677040100347827E-6</v>
      </c>
      <c r="D76">
        <f t="shared" si="16"/>
        <v>5.872372055191305E-2</v>
      </c>
      <c r="E76">
        <f t="shared" si="12"/>
        <v>2.9361860275956525E-2</v>
      </c>
      <c r="F76">
        <f t="shared" si="13"/>
        <v>5.8723720551913054E-3</v>
      </c>
      <c r="G76">
        <f t="shared" si="10"/>
        <v>0.05</v>
      </c>
      <c r="H76">
        <f t="shared" si="14"/>
        <v>2.1354080200695657E-7</v>
      </c>
      <c r="I76">
        <f t="shared" si="17"/>
        <v>55000</v>
      </c>
    </row>
    <row r="77" spans="1:9" x14ac:dyDescent="0.25">
      <c r="A77">
        <v>56000</v>
      </c>
      <c r="B77">
        <f t="shared" si="11"/>
        <v>28000</v>
      </c>
      <c r="C77">
        <f t="shared" si="15"/>
        <v>8.3152871910356788E-7</v>
      </c>
      <c r="D77">
        <f t="shared" si="16"/>
        <v>4.6565608269799802E-2</v>
      </c>
      <c r="E77">
        <f t="shared" si="12"/>
        <v>2.3282804134899901E-2</v>
      </c>
      <c r="F77">
        <f t="shared" si="13"/>
        <v>4.6565608269799807E-3</v>
      </c>
      <c r="G77">
        <f t="shared" si="10"/>
        <v>0.05</v>
      </c>
      <c r="H77">
        <f t="shared" si="14"/>
        <v>1.663057438207136E-7</v>
      </c>
      <c r="I77">
        <f t="shared" si="17"/>
        <v>56000</v>
      </c>
    </row>
    <row r="78" spans="1:9" x14ac:dyDescent="0.25">
      <c r="A78">
        <v>57000</v>
      </c>
      <c r="B78">
        <f t="shared" si="11"/>
        <v>28500</v>
      </c>
      <c r="C78">
        <f t="shared" si="15"/>
        <v>6.4759521758422093E-7</v>
      </c>
      <c r="D78">
        <f t="shared" si="16"/>
        <v>3.6912927402300594E-2</v>
      </c>
      <c r="E78">
        <f t="shared" si="12"/>
        <v>1.8456463701150297E-2</v>
      </c>
      <c r="F78">
        <f t="shared" si="13"/>
        <v>3.6912927402300596E-3</v>
      </c>
      <c r="G78">
        <f t="shared" si="10"/>
        <v>0.05</v>
      </c>
      <c r="H78">
        <f t="shared" si="14"/>
        <v>1.2951904351684419E-7</v>
      </c>
      <c r="I78">
        <f t="shared" si="17"/>
        <v>57000</v>
      </c>
    </row>
    <row r="79" spans="1:9" x14ac:dyDescent="0.25">
      <c r="A79">
        <v>58000</v>
      </c>
      <c r="B79">
        <f t="shared" si="11"/>
        <v>29000</v>
      </c>
      <c r="C79">
        <f t="shared" si="15"/>
        <v>5.0434766256788803E-7</v>
      </c>
      <c r="D79">
        <f t="shared" si="16"/>
        <v>2.9252164428937504E-2</v>
      </c>
      <c r="E79">
        <f t="shared" si="12"/>
        <v>1.4626082214468752E-2</v>
      </c>
      <c r="F79">
        <f t="shared" si="13"/>
        <v>2.9252164428937508E-3</v>
      </c>
      <c r="G79">
        <f t="shared" si="10"/>
        <v>0.05</v>
      </c>
      <c r="H79">
        <f t="shared" si="14"/>
        <v>1.0086953251357761E-7</v>
      </c>
      <c r="I79">
        <f t="shared" si="17"/>
        <v>58000</v>
      </c>
    </row>
    <row r="80" spans="1:9" x14ac:dyDescent="0.25">
      <c r="A80">
        <v>59000</v>
      </c>
      <c r="B80">
        <f t="shared" si="11"/>
        <v>29500</v>
      </c>
      <c r="C80">
        <f t="shared" si="15"/>
        <v>3.9278635454810392E-7</v>
      </c>
      <c r="D80">
        <f t="shared" si="16"/>
        <v>2.3174394918338132E-2</v>
      </c>
      <c r="E80">
        <f t="shared" si="12"/>
        <v>1.1587197459169066E-2</v>
      </c>
      <c r="F80">
        <f t="shared" si="13"/>
        <v>2.3174394918338134E-3</v>
      </c>
      <c r="G80">
        <f t="shared" si="10"/>
        <v>0.05</v>
      </c>
      <c r="H80">
        <f t="shared" si="14"/>
        <v>7.8557270909620787E-8</v>
      </c>
      <c r="I80">
        <f t="shared" si="17"/>
        <v>59000</v>
      </c>
    </row>
    <row r="81" spans="1:9" x14ac:dyDescent="0.25">
      <c r="A81">
        <v>60000</v>
      </c>
      <c r="B81">
        <f t="shared" si="11"/>
        <v>30000</v>
      </c>
      <c r="C81">
        <f t="shared" si="15"/>
        <v>3.0590232050182579E-7</v>
      </c>
      <c r="D81">
        <f t="shared" si="16"/>
        <v>1.8354139230109548E-2</v>
      </c>
      <c r="E81">
        <f t="shared" si="12"/>
        <v>9.177069615054774E-3</v>
      </c>
      <c r="F81">
        <f t="shared" si="13"/>
        <v>1.8354139230109549E-3</v>
      </c>
      <c r="G81">
        <f t="shared" si="10"/>
        <v>0.05</v>
      </c>
      <c r="H81">
        <f t="shared" si="14"/>
        <v>6.118046410036517E-8</v>
      </c>
      <c r="I81">
        <f t="shared" si="17"/>
        <v>60000</v>
      </c>
    </row>
    <row r="82" spans="1:9" x14ac:dyDescent="0.25">
      <c r="A82">
        <v>61000</v>
      </c>
      <c r="B82">
        <f t="shared" si="11"/>
        <v>30500</v>
      </c>
      <c r="C82">
        <f t="shared" si="15"/>
        <v>2.382369667501818E-7</v>
      </c>
      <c r="D82">
        <f t="shared" si="16"/>
        <v>1.453245497176109E-2</v>
      </c>
      <c r="E82">
        <f t="shared" si="12"/>
        <v>7.2662274858805451E-3</v>
      </c>
      <c r="F82">
        <f t="shared" si="13"/>
        <v>1.453245497176109E-3</v>
      </c>
      <c r="G82">
        <f t="shared" si="10"/>
        <v>0.05</v>
      </c>
      <c r="H82">
        <f t="shared" si="14"/>
        <v>4.7647393350036358E-8</v>
      </c>
      <c r="I82">
        <f t="shared" si="17"/>
        <v>61000</v>
      </c>
    </row>
    <row r="83" spans="1:9" x14ac:dyDescent="0.25">
      <c r="A83">
        <v>62000</v>
      </c>
      <c r="B83">
        <f t="shared" si="11"/>
        <v>31000</v>
      </c>
      <c r="C83">
        <f t="shared" si="15"/>
        <v>1.8553913626159784E-7</v>
      </c>
      <c r="D83">
        <f t="shared" si="16"/>
        <v>1.1503426448219067E-2</v>
      </c>
      <c r="E83">
        <f t="shared" si="12"/>
        <v>5.7517132241095333E-3</v>
      </c>
      <c r="F83">
        <f t="shared" si="13"/>
        <v>1.1503426448219068E-3</v>
      </c>
      <c r="G83">
        <f t="shared" si="10"/>
        <v>0.05</v>
      </c>
      <c r="H83">
        <f t="shared" si="14"/>
        <v>3.7107827252319572E-8</v>
      </c>
      <c r="I83">
        <f t="shared" si="17"/>
        <v>62000</v>
      </c>
    </row>
    <row r="84" spans="1:9" x14ac:dyDescent="0.25">
      <c r="A84">
        <v>63000</v>
      </c>
      <c r="B84">
        <f t="shared" si="11"/>
        <v>31500</v>
      </c>
      <c r="C84">
        <f t="shared" si="15"/>
        <v>1.4449802461092448E-7</v>
      </c>
      <c r="D84">
        <f t="shared" si="16"/>
        <v>9.1033755504882422E-3</v>
      </c>
      <c r="E84">
        <f t="shared" si="12"/>
        <v>4.5516877752441211E-3</v>
      </c>
      <c r="F84">
        <f t="shared" si="13"/>
        <v>9.1033755504882428E-4</v>
      </c>
      <c r="G84">
        <f t="shared" si="10"/>
        <v>0.05</v>
      </c>
      <c r="H84">
        <f t="shared" si="14"/>
        <v>2.8899604922184897E-8</v>
      </c>
      <c r="I84">
        <f t="shared" si="17"/>
        <v>63000</v>
      </c>
    </row>
    <row r="85" spans="1:9" x14ac:dyDescent="0.25">
      <c r="A85">
        <v>64000</v>
      </c>
      <c r="B85">
        <f t="shared" si="11"/>
        <v>32000</v>
      </c>
      <c r="C85">
        <f t="shared" si="15"/>
        <v>1.1253517471925912E-7</v>
      </c>
      <c r="D85">
        <f t="shared" si="16"/>
        <v>7.2022511820325832E-3</v>
      </c>
      <c r="E85">
        <f t="shared" si="12"/>
        <v>3.6011255910162916E-3</v>
      </c>
      <c r="F85">
        <f t="shared" si="13"/>
        <v>7.2022511820325839E-4</v>
      </c>
      <c r="G85">
        <f t="shared" si="10"/>
        <v>0.05</v>
      </c>
      <c r="H85">
        <f t="shared" si="14"/>
        <v>2.2507034943851826E-8</v>
      </c>
      <c r="I85">
        <f t="shared" si="17"/>
        <v>64000</v>
      </c>
    </row>
    <row r="86" spans="1:9" x14ac:dyDescent="0.25">
      <c r="A86">
        <v>65000</v>
      </c>
      <c r="B86">
        <f t="shared" si="11"/>
        <v>32500</v>
      </c>
      <c r="C86">
        <f t="shared" si="15"/>
        <v>8.764248219443636E-8</v>
      </c>
      <c r="D86">
        <f t="shared" si="16"/>
        <v>5.6967613426383637E-3</v>
      </c>
      <c r="E86">
        <f t="shared" si="12"/>
        <v>2.8483806713191819E-3</v>
      </c>
      <c r="F86">
        <f t="shared" si="13"/>
        <v>5.6967613426383635E-4</v>
      </c>
      <c r="G86">
        <f t="shared" si="10"/>
        <v>0.05</v>
      </c>
      <c r="H86">
        <f t="shared" si="14"/>
        <v>1.7528496438887272E-8</v>
      </c>
      <c r="I86">
        <f t="shared" si="17"/>
        <v>65000</v>
      </c>
    </row>
    <row r="87" spans="1:9" x14ac:dyDescent="0.25">
      <c r="A87">
        <v>66000</v>
      </c>
      <c r="B87">
        <f t="shared" si="11"/>
        <v>33000</v>
      </c>
      <c r="C87">
        <f t="shared" si="15"/>
        <v>6.8256033763348699E-8</v>
      </c>
      <c r="D87">
        <f t="shared" si="16"/>
        <v>4.504898228381014E-3</v>
      </c>
      <c r="E87">
        <f t="shared" si="12"/>
        <v>2.252449114190507E-3</v>
      </c>
      <c r="F87">
        <f t="shared" si="13"/>
        <v>4.5048982283810141E-4</v>
      </c>
      <c r="G87">
        <f t="shared" si="10"/>
        <v>0.05</v>
      </c>
      <c r="H87">
        <f t="shared" si="14"/>
        <v>1.365120675266974E-8</v>
      </c>
      <c r="I87">
        <f t="shared" si="17"/>
        <v>66000</v>
      </c>
    </row>
    <row r="88" spans="1:9" x14ac:dyDescent="0.25">
      <c r="A88">
        <v>67000</v>
      </c>
      <c r="B88">
        <f t="shared" si="11"/>
        <v>33500</v>
      </c>
      <c r="C88">
        <f t="shared" si="15"/>
        <v>5.3157852544244216E-8</v>
      </c>
      <c r="D88">
        <f t="shared" si="16"/>
        <v>3.5615761204643623E-3</v>
      </c>
      <c r="E88">
        <f t="shared" si="12"/>
        <v>1.7807880602321812E-3</v>
      </c>
      <c r="F88">
        <f t="shared" si="13"/>
        <v>3.5615761204643628E-4</v>
      </c>
      <c r="G88">
        <f t="shared" si="10"/>
        <v>0.05</v>
      </c>
      <c r="H88">
        <f t="shared" si="14"/>
        <v>1.0631570508848843E-8</v>
      </c>
      <c r="I88">
        <f t="shared" si="17"/>
        <v>67000</v>
      </c>
    </row>
    <row r="89" spans="1:9" x14ac:dyDescent="0.25">
      <c r="A89">
        <v>68000</v>
      </c>
      <c r="B89">
        <f t="shared" si="11"/>
        <v>34000</v>
      </c>
      <c r="C89">
        <f t="shared" si="15"/>
        <v>4.1399377187851668E-8</v>
      </c>
      <c r="D89">
        <f t="shared" si="16"/>
        <v>2.8151576487739135E-3</v>
      </c>
      <c r="E89">
        <f t="shared" si="12"/>
        <v>1.4075788243869567E-3</v>
      </c>
      <c r="F89">
        <f t="shared" si="13"/>
        <v>2.8151576487739138E-4</v>
      </c>
      <c r="G89">
        <f t="shared" si="10"/>
        <v>0.05</v>
      </c>
      <c r="H89">
        <f t="shared" si="14"/>
        <v>8.2798754375703353E-9</v>
      </c>
      <c r="I89">
        <f t="shared" si="17"/>
        <v>68000</v>
      </c>
    </row>
    <row r="90" spans="1:9" x14ac:dyDescent="0.25">
      <c r="A90">
        <v>69000</v>
      </c>
      <c r="B90">
        <f t="shared" si="11"/>
        <v>34500</v>
      </c>
      <c r="C90">
        <f t="shared" si="15"/>
        <v>3.2241867372567335E-8</v>
      </c>
      <c r="D90">
        <f t="shared" si="16"/>
        <v>2.2246888487071461E-3</v>
      </c>
      <c r="E90">
        <f t="shared" si="12"/>
        <v>1.112344424353573E-3</v>
      </c>
      <c r="F90">
        <f t="shared" si="13"/>
        <v>2.2246888487071462E-4</v>
      </c>
      <c r="G90">
        <f t="shared" si="10"/>
        <v>0.05</v>
      </c>
      <c r="H90">
        <f t="shared" si="14"/>
        <v>6.4483734745134677E-9</v>
      </c>
      <c r="I90">
        <f t="shared" si="17"/>
        <v>69000</v>
      </c>
    </row>
    <row r="91" spans="1:9" x14ac:dyDescent="0.25">
      <c r="A91">
        <v>70000</v>
      </c>
      <c r="B91">
        <f t="shared" si="11"/>
        <v>35000</v>
      </c>
      <c r="C91">
        <f t="shared" si="15"/>
        <v>2.5109991557439819E-8</v>
      </c>
      <c r="D91">
        <f t="shared" si="16"/>
        <v>1.7576994090207872E-3</v>
      </c>
      <c r="E91">
        <f t="shared" si="12"/>
        <v>8.7884970451039361E-4</v>
      </c>
      <c r="F91">
        <f t="shared" si="13"/>
        <v>1.7576994090207873E-4</v>
      </c>
      <c r="G91">
        <f t="shared" si="10"/>
        <v>0.05</v>
      </c>
      <c r="H91">
        <f t="shared" si="14"/>
        <v>5.0219983114879635E-9</v>
      </c>
      <c r="I91">
        <f t="shared" si="17"/>
        <v>70000</v>
      </c>
    </row>
    <row r="92" spans="1:9" x14ac:dyDescent="0.25">
      <c r="A92">
        <v>71000</v>
      </c>
      <c r="B92">
        <f t="shared" si="11"/>
        <v>35500</v>
      </c>
      <c r="C92">
        <f t="shared" si="15"/>
        <v>1.9555681087850496E-8</v>
      </c>
      <c r="D92">
        <f t="shared" si="16"/>
        <v>1.3884533572373853E-3</v>
      </c>
      <c r="E92">
        <f t="shared" si="12"/>
        <v>6.9422667861869264E-4</v>
      </c>
      <c r="F92">
        <f t="shared" si="13"/>
        <v>1.3884533572373854E-4</v>
      </c>
      <c r="G92">
        <f t="shared" si="10"/>
        <v>0.05</v>
      </c>
      <c r="H92">
        <f t="shared" si="14"/>
        <v>3.9111362175700994E-9</v>
      </c>
      <c r="I92">
        <f t="shared" si="17"/>
        <v>71000</v>
      </c>
    </row>
    <row r="93" spans="1:9" x14ac:dyDescent="0.25">
      <c r="A93">
        <v>72000</v>
      </c>
      <c r="B93">
        <f t="shared" si="11"/>
        <v>36000</v>
      </c>
      <c r="C93">
        <f t="shared" si="15"/>
        <v>1.5229979744712629E-8</v>
      </c>
      <c r="D93">
        <f t="shared" si="16"/>
        <v>1.0965585416193094E-3</v>
      </c>
      <c r="E93">
        <f t="shared" si="12"/>
        <v>5.4827927080965469E-4</v>
      </c>
      <c r="F93">
        <f t="shared" si="13"/>
        <v>1.0965585416193094E-4</v>
      </c>
      <c r="G93">
        <f t="shared" si="10"/>
        <v>0.05</v>
      </c>
      <c r="H93">
        <f t="shared" si="14"/>
        <v>3.0459959489425261E-9</v>
      </c>
      <c r="I93">
        <f t="shared" si="17"/>
        <v>72000</v>
      </c>
    </row>
    <row r="94" spans="1:9" x14ac:dyDescent="0.25">
      <c r="A94">
        <v>73000</v>
      </c>
      <c r="B94">
        <f t="shared" si="11"/>
        <v>36500</v>
      </c>
      <c r="C94">
        <f t="shared" si="15"/>
        <v>1.186112015134383E-8</v>
      </c>
      <c r="D94">
        <f t="shared" si="16"/>
        <v>8.658617710480996E-4</v>
      </c>
      <c r="E94">
        <f t="shared" si="12"/>
        <v>4.329308855240498E-4</v>
      </c>
      <c r="F94">
        <f t="shared" si="13"/>
        <v>8.6586177104809971E-5</v>
      </c>
      <c r="G94">
        <f t="shared" si="10"/>
        <v>0.05</v>
      </c>
      <c r="H94">
        <f t="shared" si="14"/>
        <v>2.3722240302687661E-9</v>
      </c>
      <c r="I94">
        <f t="shared" si="17"/>
        <v>73000</v>
      </c>
    </row>
    <row r="95" spans="1:9" x14ac:dyDescent="0.25">
      <c r="A95">
        <v>74000</v>
      </c>
      <c r="B95">
        <f t="shared" si="11"/>
        <v>37000</v>
      </c>
      <c r="C95">
        <f t="shared" si="15"/>
        <v>9.2374496619705944E-9</v>
      </c>
      <c r="D95">
        <f t="shared" si="16"/>
        <v>6.8357127498582394E-4</v>
      </c>
      <c r="E95">
        <f t="shared" si="12"/>
        <v>3.4178563749291197E-4</v>
      </c>
      <c r="F95">
        <f t="shared" si="13"/>
        <v>6.8357127498582394E-5</v>
      </c>
      <c r="G95">
        <f t="shared" si="10"/>
        <v>0.05</v>
      </c>
      <c r="H95">
        <f t="shared" si="14"/>
        <v>1.8474899323941187E-9</v>
      </c>
      <c r="I95">
        <f t="shared" si="17"/>
        <v>74000</v>
      </c>
    </row>
    <row r="96" spans="1:9" x14ac:dyDescent="0.25">
      <c r="A96">
        <v>75000</v>
      </c>
      <c r="B96">
        <f t="shared" si="11"/>
        <v>37500</v>
      </c>
      <c r="C96">
        <f t="shared" si="15"/>
        <v>7.1941330303253834E-9</v>
      </c>
      <c r="D96">
        <f t="shared" si="16"/>
        <v>5.3955997727440376E-4</v>
      </c>
      <c r="E96">
        <f t="shared" si="12"/>
        <v>2.6977998863720188E-4</v>
      </c>
      <c r="F96">
        <f t="shared" si="13"/>
        <v>5.3955997727440381E-5</v>
      </c>
      <c r="G96">
        <f t="shared" si="10"/>
        <v>0.05</v>
      </c>
      <c r="H96">
        <f t="shared" si="14"/>
        <v>1.4388266060650769E-9</v>
      </c>
      <c r="I96">
        <f t="shared" si="17"/>
        <v>75000</v>
      </c>
    </row>
    <row r="97" spans="1:9" x14ac:dyDescent="0.25">
      <c r="A97">
        <v>76000</v>
      </c>
      <c r="B97">
        <f t="shared" si="11"/>
        <v>38000</v>
      </c>
      <c r="C97">
        <f t="shared" si="15"/>
        <v>5.6027964375372678E-9</v>
      </c>
      <c r="D97">
        <f t="shared" si="16"/>
        <v>4.2581252925283234E-4</v>
      </c>
      <c r="E97">
        <f t="shared" si="12"/>
        <v>2.1290626462641617E-4</v>
      </c>
      <c r="F97">
        <f t="shared" si="13"/>
        <v>4.2581252925283234E-5</v>
      </c>
      <c r="G97">
        <f t="shared" si="10"/>
        <v>0.05</v>
      </c>
      <c r="H97">
        <f t="shared" si="14"/>
        <v>1.1205592875074536E-9</v>
      </c>
      <c r="I97">
        <f t="shared" si="17"/>
        <v>76000</v>
      </c>
    </row>
    <row r="98" spans="1:9" x14ac:dyDescent="0.25">
      <c r="A98">
        <v>77000</v>
      </c>
      <c r="B98">
        <f t="shared" si="11"/>
        <v>38500</v>
      </c>
      <c r="C98">
        <f t="shared" si="15"/>
        <v>4.3634622529437017E-9</v>
      </c>
      <c r="D98">
        <f t="shared" si="16"/>
        <v>3.3598659347666503E-4</v>
      </c>
      <c r="E98">
        <f t="shared" si="12"/>
        <v>1.6799329673833252E-4</v>
      </c>
      <c r="F98">
        <f t="shared" si="13"/>
        <v>3.3598659347666505E-5</v>
      </c>
      <c r="G98">
        <f t="shared" si="10"/>
        <v>0.05</v>
      </c>
      <c r="H98">
        <f t="shared" si="14"/>
        <v>8.7269245058874039E-10</v>
      </c>
      <c r="I98">
        <f t="shared" si="17"/>
        <v>77000</v>
      </c>
    </row>
    <row r="99" spans="1:9" x14ac:dyDescent="0.25">
      <c r="A99">
        <v>78000</v>
      </c>
      <c r="B99">
        <f t="shared" si="11"/>
        <v>39000</v>
      </c>
      <c r="C99">
        <f t="shared" si="15"/>
        <v>3.3982678194950711E-9</v>
      </c>
      <c r="D99">
        <f t="shared" si="16"/>
        <v>2.6506488992061552E-4</v>
      </c>
      <c r="E99">
        <f t="shared" si="12"/>
        <v>1.3253244496030776E-4</v>
      </c>
      <c r="F99">
        <f t="shared" si="13"/>
        <v>2.6506488992061554E-5</v>
      </c>
      <c r="G99">
        <f t="shared" si="10"/>
        <v>0.05</v>
      </c>
      <c r="H99">
        <f t="shared" si="14"/>
        <v>6.7965356389901421E-10</v>
      </c>
      <c r="I99">
        <f t="shared" si="17"/>
        <v>78000</v>
      </c>
    </row>
    <row r="100" spans="1:9" x14ac:dyDescent="0.25">
      <c r="A100">
        <v>79000</v>
      </c>
      <c r="B100">
        <f t="shared" si="11"/>
        <v>39500</v>
      </c>
      <c r="C100">
        <f t="shared" si="15"/>
        <v>2.6465736389091171E-9</v>
      </c>
      <c r="D100">
        <f t="shared" si="16"/>
        <v>2.0907931747382024E-4</v>
      </c>
      <c r="E100">
        <f t="shared" si="12"/>
        <v>1.0453965873691012E-4</v>
      </c>
      <c r="F100">
        <f t="shared" si="13"/>
        <v>2.0907931747382027E-5</v>
      </c>
      <c r="G100">
        <f t="shared" si="10"/>
        <v>0.05</v>
      </c>
      <c r="H100">
        <f t="shared" si="14"/>
        <v>5.2931472778182346E-10</v>
      </c>
      <c r="I100">
        <f t="shared" si="17"/>
        <v>79000</v>
      </c>
    </row>
    <row r="101" spans="1:9" x14ac:dyDescent="0.25">
      <c r="A101">
        <v>80000</v>
      </c>
      <c r="B101">
        <f t="shared" si="11"/>
        <v>40000</v>
      </c>
      <c r="C101">
        <f t="shared" si="15"/>
        <v>2.0611536224385579E-9</v>
      </c>
      <c r="D101">
        <f t="shared" si="16"/>
        <v>1.6489228979508464E-4</v>
      </c>
      <c r="E101">
        <f t="shared" si="12"/>
        <v>8.2446144897542318E-5</v>
      </c>
      <c r="F101">
        <f t="shared" si="13"/>
        <v>1.6489228979508464E-5</v>
      </c>
      <c r="G101">
        <f t="shared" si="10"/>
        <v>0.05</v>
      </c>
      <c r="H101">
        <f t="shared" si="14"/>
        <v>4.1223072448771159E-10</v>
      </c>
      <c r="I101">
        <f t="shared" si="17"/>
        <v>80000</v>
      </c>
    </row>
    <row r="102" spans="1:9" x14ac:dyDescent="0.25">
      <c r="A102">
        <v>81000</v>
      </c>
      <c r="B102">
        <f t="shared" si="11"/>
        <v>40500</v>
      </c>
      <c r="C102">
        <f t="shared" si="15"/>
        <v>1.6052280551856116E-9</v>
      </c>
      <c r="D102">
        <f t="shared" si="16"/>
        <v>1.3002347247003453E-4</v>
      </c>
      <c r="E102">
        <f t="shared" si="12"/>
        <v>6.5011736235017265E-5</v>
      </c>
      <c r="F102">
        <f t="shared" si="13"/>
        <v>1.3002347247003453E-5</v>
      </c>
      <c r="G102">
        <f t="shared" si="10"/>
        <v>0.05</v>
      </c>
      <c r="H102">
        <f t="shared" si="14"/>
        <v>3.2104561103712229E-10</v>
      </c>
      <c r="I102">
        <f t="shared" si="17"/>
        <v>81000</v>
      </c>
    </row>
    <row r="103" spans="1:9" x14ac:dyDescent="0.25">
      <c r="A103">
        <v>82000</v>
      </c>
      <c r="B103">
        <f t="shared" si="11"/>
        <v>41000</v>
      </c>
      <c r="C103">
        <f t="shared" si="15"/>
        <v>1.2501528663867426E-9</v>
      </c>
      <c r="D103">
        <f t="shared" si="16"/>
        <v>1.0251253504371289E-4</v>
      </c>
      <c r="E103">
        <f t="shared" si="12"/>
        <v>5.1256267521856445E-5</v>
      </c>
      <c r="F103">
        <f t="shared" si="13"/>
        <v>1.025125350437129E-5</v>
      </c>
      <c r="G103">
        <f t="shared" si="10"/>
        <v>0.05</v>
      </c>
      <c r="H103">
        <f t="shared" si="14"/>
        <v>2.5003057327734854E-10</v>
      </c>
      <c r="I103">
        <f t="shared" si="17"/>
        <v>82000</v>
      </c>
    </row>
    <row r="104" spans="1:9" x14ac:dyDescent="0.25">
      <c r="A104">
        <v>83000</v>
      </c>
      <c r="B104">
        <f t="shared" si="11"/>
        <v>41500</v>
      </c>
      <c r="C104">
        <f t="shared" si="15"/>
        <v>9.736200313009565E-10</v>
      </c>
      <c r="D104">
        <f t="shared" si="16"/>
        <v>8.0810462597979393E-5</v>
      </c>
      <c r="E104">
        <f t="shared" si="12"/>
        <v>4.0405231298989697E-5</v>
      </c>
      <c r="F104">
        <f t="shared" si="13"/>
        <v>8.0810462597979393E-6</v>
      </c>
      <c r="G104">
        <f t="shared" si="10"/>
        <v>0.05</v>
      </c>
      <c r="H104">
        <f t="shared" si="14"/>
        <v>1.9472400626019132E-10</v>
      </c>
      <c r="I104">
        <f t="shared" si="17"/>
        <v>83000</v>
      </c>
    </row>
    <row r="105" spans="1:9" x14ac:dyDescent="0.25">
      <c r="A105">
        <v>84000</v>
      </c>
      <c r="B105">
        <f t="shared" si="11"/>
        <v>42000</v>
      </c>
      <c r="C105">
        <f t="shared" si="15"/>
        <v>7.5825604279119066E-10</v>
      </c>
      <c r="D105">
        <f t="shared" si="16"/>
        <v>6.369350759446001E-5</v>
      </c>
      <c r="E105">
        <f t="shared" si="12"/>
        <v>3.1846753797230005E-5</v>
      </c>
      <c r="F105">
        <f t="shared" si="13"/>
        <v>6.3693507594460011E-6</v>
      </c>
      <c r="G105">
        <f t="shared" si="10"/>
        <v>0.05</v>
      </c>
      <c r="H105">
        <f t="shared" si="14"/>
        <v>1.5165120855823813E-10</v>
      </c>
      <c r="I105">
        <f t="shared" si="17"/>
        <v>84000</v>
      </c>
    </row>
    <row r="106" spans="1:9" x14ac:dyDescent="0.25">
      <c r="A106">
        <v>85000</v>
      </c>
      <c r="B106">
        <f t="shared" si="11"/>
        <v>42500</v>
      </c>
      <c r="C106">
        <f t="shared" si="15"/>
        <v>5.9053039989440393E-10</v>
      </c>
      <c r="D106">
        <f t="shared" si="16"/>
        <v>5.0195083991024337E-5</v>
      </c>
      <c r="E106">
        <f t="shared" si="12"/>
        <v>2.5097541995512168E-5</v>
      </c>
      <c r="F106">
        <f t="shared" si="13"/>
        <v>5.0195083991024339E-6</v>
      </c>
      <c r="G106">
        <f t="shared" si="10"/>
        <v>0.05</v>
      </c>
      <c r="H106">
        <f t="shared" si="14"/>
        <v>1.1810607997888079E-10</v>
      </c>
      <c r="I106">
        <f t="shared" si="17"/>
        <v>85000</v>
      </c>
    </row>
    <row r="107" spans="1:9" x14ac:dyDescent="0.25">
      <c r="A107">
        <v>86000</v>
      </c>
      <c r="B107">
        <f t="shared" si="11"/>
        <v>43000</v>
      </c>
      <c r="C107">
        <f t="shared" si="15"/>
        <v>4.5990553786523166E-10</v>
      </c>
      <c r="D107">
        <f t="shared" si="16"/>
        <v>3.9551876256409922E-5</v>
      </c>
      <c r="E107">
        <f t="shared" si="12"/>
        <v>1.9775938128204961E-5</v>
      </c>
      <c r="F107">
        <f t="shared" si="13"/>
        <v>3.9551876256409923E-6</v>
      </c>
      <c r="G107">
        <f t="shared" si="10"/>
        <v>0.05</v>
      </c>
      <c r="H107">
        <f t="shared" si="14"/>
        <v>9.1981107573046328E-11</v>
      </c>
      <c r="I107">
        <f t="shared" si="17"/>
        <v>86000</v>
      </c>
    </row>
    <row r="108" spans="1:9" x14ac:dyDescent="0.25">
      <c r="A108">
        <v>87000</v>
      </c>
      <c r="B108">
        <f t="shared" si="11"/>
        <v>43500</v>
      </c>
      <c r="C108">
        <f t="shared" si="15"/>
        <v>3.581747930283181E-10</v>
      </c>
      <c r="D108">
        <f t="shared" si="16"/>
        <v>3.1161206993463672E-5</v>
      </c>
      <c r="E108">
        <f t="shared" si="12"/>
        <v>1.5580603496731836E-5</v>
      </c>
      <c r="F108">
        <f t="shared" si="13"/>
        <v>3.1161206993463674E-6</v>
      </c>
      <c r="G108">
        <f t="shared" si="10"/>
        <v>0.05</v>
      </c>
      <c r="H108">
        <f t="shared" si="14"/>
        <v>7.1634958605663617E-11</v>
      </c>
      <c r="I108">
        <f t="shared" si="17"/>
        <v>87000</v>
      </c>
    </row>
    <row r="109" spans="1:9" x14ac:dyDescent="0.25">
      <c r="A109">
        <v>88000</v>
      </c>
      <c r="B109">
        <f t="shared" si="11"/>
        <v>44000</v>
      </c>
      <c r="C109">
        <f t="shared" si="15"/>
        <v>2.7894680928689246E-10</v>
      </c>
      <c r="D109">
        <f t="shared" si="16"/>
        <v>2.4547319217246536E-5</v>
      </c>
      <c r="E109">
        <f t="shared" si="12"/>
        <v>1.2273659608623268E-5</v>
      </c>
      <c r="F109">
        <f t="shared" si="13"/>
        <v>2.4547319217246537E-6</v>
      </c>
      <c r="G109">
        <f t="shared" si="10"/>
        <v>0.05</v>
      </c>
      <c r="H109">
        <f t="shared" si="14"/>
        <v>5.578936185737849E-11</v>
      </c>
      <c r="I109">
        <f t="shared" si="17"/>
        <v>88000</v>
      </c>
    </row>
    <row r="110" spans="1:9" x14ac:dyDescent="0.25">
      <c r="A110">
        <v>89000</v>
      </c>
      <c r="B110">
        <f t="shared" si="11"/>
        <v>44500</v>
      </c>
      <c r="C110">
        <f t="shared" si="15"/>
        <v>2.1724399350790171E-10</v>
      </c>
      <c r="D110">
        <f t="shared" si="16"/>
        <v>1.9334715422203251E-5</v>
      </c>
      <c r="E110">
        <f t="shared" si="12"/>
        <v>9.6673577111016257E-6</v>
      </c>
      <c r="F110">
        <f t="shared" si="13"/>
        <v>1.9334715422203252E-6</v>
      </c>
      <c r="G110">
        <f t="shared" si="10"/>
        <v>0.05</v>
      </c>
      <c r="H110">
        <f t="shared" si="14"/>
        <v>4.3448798701580345E-11</v>
      </c>
      <c r="I110">
        <f t="shared" si="17"/>
        <v>89000</v>
      </c>
    </row>
    <row r="111" spans="1:9" x14ac:dyDescent="0.25">
      <c r="A111">
        <v>90000</v>
      </c>
      <c r="B111">
        <f t="shared" si="11"/>
        <v>45000</v>
      </c>
      <c r="C111">
        <f t="shared" si="15"/>
        <v>1.6918979226151304E-10</v>
      </c>
      <c r="D111">
        <f t="shared" si="16"/>
        <v>1.5227081303536174E-5</v>
      </c>
      <c r="E111">
        <f t="shared" si="12"/>
        <v>7.6135406517680872E-6</v>
      </c>
      <c r="F111">
        <f t="shared" si="13"/>
        <v>1.5227081303536175E-6</v>
      </c>
      <c r="G111">
        <f t="shared" si="10"/>
        <v>0.05</v>
      </c>
      <c r="H111">
        <f t="shared" si="14"/>
        <v>3.3837958452302611E-11</v>
      </c>
      <c r="I111">
        <f t="shared" si="17"/>
        <v>90000</v>
      </c>
    </row>
    <row r="112" spans="1:9" x14ac:dyDescent="0.25">
      <c r="A112">
        <v>91000</v>
      </c>
      <c r="B112">
        <f t="shared" si="11"/>
        <v>45500</v>
      </c>
      <c r="C112">
        <f t="shared" si="15"/>
        <v>1.3176514270095466E-10</v>
      </c>
      <c r="D112">
        <f t="shared" si="16"/>
        <v>1.1990627985786873E-5</v>
      </c>
      <c r="E112">
        <f t="shared" si="12"/>
        <v>5.9953139928934367E-6</v>
      </c>
      <c r="F112">
        <f t="shared" si="13"/>
        <v>1.1990627985786874E-6</v>
      </c>
      <c r="G112">
        <f t="shared" si="10"/>
        <v>0.05</v>
      </c>
      <c r="H112">
        <f t="shared" si="14"/>
        <v>2.6353028540190934E-11</v>
      </c>
      <c r="I112">
        <f t="shared" si="17"/>
        <v>91000</v>
      </c>
    </row>
    <row r="113" spans="1:9" x14ac:dyDescent="0.25">
      <c r="A113">
        <v>92000</v>
      </c>
      <c r="B113">
        <f t="shared" si="11"/>
        <v>46000</v>
      </c>
      <c r="C113">
        <f t="shared" si="15"/>
        <v>1.026187963170189E-10</v>
      </c>
      <c r="D113">
        <f t="shared" si="16"/>
        <v>9.4409292611657388E-6</v>
      </c>
      <c r="E113">
        <f t="shared" si="12"/>
        <v>4.7204646305828694E-6</v>
      </c>
      <c r="F113">
        <f t="shared" si="13"/>
        <v>9.4409292611657392E-7</v>
      </c>
      <c r="G113">
        <f t="shared" si="10"/>
        <v>0.05</v>
      </c>
      <c r="H113">
        <f t="shared" si="14"/>
        <v>2.0523759263403781E-11</v>
      </c>
      <c r="I113">
        <f t="shared" si="17"/>
        <v>92000</v>
      </c>
    </row>
    <row r="114" spans="1:9" x14ac:dyDescent="0.25">
      <c r="A114">
        <v>93000</v>
      </c>
      <c r="B114">
        <f t="shared" si="11"/>
        <v>46500</v>
      </c>
      <c r="C114">
        <f t="shared" si="15"/>
        <v>7.9919598929539322E-11</v>
      </c>
      <c r="D114">
        <f t="shared" si="16"/>
        <v>7.4325227004471573E-6</v>
      </c>
      <c r="E114">
        <f t="shared" si="12"/>
        <v>3.7162613502235787E-6</v>
      </c>
      <c r="F114">
        <f t="shared" si="13"/>
        <v>7.4325227004471573E-7</v>
      </c>
      <c r="G114">
        <f t="shared" si="10"/>
        <v>0.05</v>
      </c>
      <c r="H114">
        <f t="shared" si="14"/>
        <v>1.5983919785907864E-11</v>
      </c>
      <c r="I114">
        <f t="shared" si="17"/>
        <v>93000</v>
      </c>
    </row>
    <row r="115" spans="1:9" x14ac:dyDescent="0.25">
      <c r="A115">
        <v>94000</v>
      </c>
      <c r="B115">
        <f t="shared" si="11"/>
        <v>47000</v>
      </c>
      <c r="C115">
        <f t="shared" si="15"/>
        <v>6.2241446229077826E-11</v>
      </c>
      <c r="D115">
        <f t="shared" si="16"/>
        <v>5.8506959455333154E-6</v>
      </c>
      <c r="E115">
        <f t="shared" si="12"/>
        <v>2.9253479727666577E-6</v>
      </c>
      <c r="F115">
        <f t="shared" si="13"/>
        <v>5.8506959455333163E-7</v>
      </c>
      <c r="G115">
        <f t="shared" si="10"/>
        <v>0.05</v>
      </c>
      <c r="H115">
        <f t="shared" si="14"/>
        <v>1.2448289245815567E-11</v>
      </c>
      <c r="I115">
        <f t="shared" si="17"/>
        <v>94000</v>
      </c>
    </row>
    <row r="116" spans="1:9" x14ac:dyDescent="0.25">
      <c r="A116">
        <v>95000</v>
      </c>
      <c r="B116">
        <f t="shared" si="11"/>
        <v>47500</v>
      </c>
      <c r="C116">
        <f t="shared" si="15"/>
        <v>4.8473687062702556E-11</v>
      </c>
      <c r="D116">
        <f t="shared" si="16"/>
        <v>4.6050002709567426E-6</v>
      </c>
      <c r="E116">
        <f t="shared" si="12"/>
        <v>2.3025001354783713E-6</v>
      </c>
      <c r="F116">
        <f t="shared" si="13"/>
        <v>4.605000270956743E-7</v>
      </c>
      <c r="G116">
        <f t="shared" si="10"/>
        <v>0.05</v>
      </c>
      <c r="H116">
        <f t="shared" si="14"/>
        <v>9.6947374125405109E-12</v>
      </c>
      <c r="I116">
        <f t="shared" si="17"/>
        <v>95000</v>
      </c>
    </row>
    <row r="117" spans="1:9" x14ac:dyDescent="0.25">
      <c r="A117">
        <v>96000</v>
      </c>
      <c r="B117">
        <f t="shared" si="11"/>
        <v>48000</v>
      </c>
      <c r="C117">
        <f t="shared" si="15"/>
        <v>3.7751345442790977E-11</v>
      </c>
      <c r="D117">
        <f t="shared" si="16"/>
        <v>3.6241291625079338E-6</v>
      </c>
      <c r="E117">
        <f t="shared" si="12"/>
        <v>1.8120645812539669E-6</v>
      </c>
      <c r="F117">
        <f t="shared" si="13"/>
        <v>3.624129162507934E-7</v>
      </c>
      <c r="G117">
        <f t="shared" si="10"/>
        <v>0.05</v>
      </c>
      <c r="H117">
        <f t="shared" si="14"/>
        <v>7.5502690885581964E-12</v>
      </c>
      <c r="I117">
        <f t="shared" si="17"/>
        <v>96000</v>
      </c>
    </row>
    <row r="118" spans="1:9" x14ac:dyDescent="0.25">
      <c r="A118">
        <v>97000</v>
      </c>
      <c r="B118">
        <f t="shared" si="11"/>
        <v>48500</v>
      </c>
      <c r="C118">
        <f t="shared" si="15"/>
        <v>2.9400777392844726E-11</v>
      </c>
      <c r="D118">
        <f t="shared" si="16"/>
        <v>2.8518754071059384E-6</v>
      </c>
      <c r="E118">
        <f t="shared" si="12"/>
        <v>1.4259377035529692E-6</v>
      </c>
      <c r="F118">
        <f t="shared" si="13"/>
        <v>2.8518754071059383E-7</v>
      </c>
      <c r="G118">
        <f t="shared" si="10"/>
        <v>0.05</v>
      </c>
      <c r="H118">
        <f t="shared" si="14"/>
        <v>5.8801554785689451E-12</v>
      </c>
      <c r="I118">
        <f t="shared" si="17"/>
        <v>97000</v>
      </c>
    </row>
    <row r="119" spans="1:9" x14ac:dyDescent="0.25">
      <c r="A119">
        <v>98000</v>
      </c>
      <c r="B119">
        <f t="shared" si="11"/>
        <v>49000</v>
      </c>
      <c r="C119">
        <f t="shared" si="15"/>
        <v>2.289734845645553E-11</v>
      </c>
      <c r="D119">
        <f t="shared" si="16"/>
        <v>2.2439401487326418E-6</v>
      </c>
      <c r="E119">
        <f t="shared" si="12"/>
        <v>1.1219700743663209E-6</v>
      </c>
      <c r="F119">
        <f t="shared" si="13"/>
        <v>2.243940148732642E-7</v>
      </c>
      <c r="G119">
        <f t="shared" si="10"/>
        <v>0.05</v>
      </c>
      <c r="H119">
        <f t="shared" si="14"/>
        <v>4.579469691291106E-12</v>
      </c>
      <c r="I119">
        <f t="shared" si="17"/>
        <v>98000</v>
      </c>
    </row>
    <row r="120" spans="1:9" x14ac:dyDescent="0.25">
      <c r="A120">
        <v>99000</v>
      </c>
      <c r="B120">
        <f t="shared" si="11"/>
        <v>49500</v>
      </c>
      <c r="C120">
        <f t="shared" si="15"/>
        <v>1.7832472908146389E-11</v>
      </c>
      <c r="D120">
        <f t="shared" si="16"/>
        <v>1.7654148179064925E-6</v>
      </c>
      <c r="E120">
        <f t="shared" si="12"/>
        <v>8.8270740895324624E-7</v>
      </c>
      <c r="F120">
        <f t="shared" si="13"/>
        <v>1.7654148179064926E-7</v>
      </c>
      <c r="G120">
        <f t="shared" si="10"/>
        <v>0.05</v>
      </c>
      <c r="H120">
        <f t="shared" si="14"/>
        <v>3.5664945816292782E-12</v>
      </c>
      <c r="I120">
        <f t="shared" si="17"/>
        <v>99000</v>
      </c>
    </row>
    <row r="121" spans="1:9" x14ac:dyDescent="0.25">
      <c r="A121">
        <v>99500</v>
      </c>
      <c r="B121">
        <f t="shared" si="11"/>
        <v>49750</v>
      </c>
      <c r="C121">
        <f t="shared" si="15"/>
        <v>1.5737102106862901E-11</v>
      </c>
      <c r="D121">
        <f t="shared" si="16"/>
        <v>1.5658416596328587E-6</v>
      </c>
      <c r="E121">
        <f t="shared" si="12"/>
        <v>7.8292082981642934E-7</v>
      </c>
      <c r="F121">
        <f t="shared" si="13"/>
        <v>1.5658416596328587E-7</v>
      </c>
      <c r="G121">
        <f t="shared" si="10"/>
        <v>0.05</v>
      </c>
      <c r="H121">
        <f t="shared" si="14"/>
        <v>3.1474204213725805E-12</v>
      </c>
      <c r="I121">
        <f t="shared" si="17"/>
        <v>99500</v>
      </c>
    </row>
    <row r="122" spans="1:9" x14ac:dyDescent="0.25">
      <c r="A122">
        <v>99600</v>
      </c>
      <c r="B122">
        <f t="shared" si="11"/>
        <v>49800</v>
      </c>
      <c r="C122">
        <f t="shared" si="15"/>
        <v>1.5348551671425312E-11</v>
      </c>
      <c r="D122">
        <f t="shared" si="16"/>
        <v>1.5287157464739611E-6</v>
      </c>
      <c r="E122">
        <f t="shared" si="12"/>
        <v>7.6435787323698056E-7</v>
      </c>
      <c r="F122">
        <f t="shared" si="13"/>
        <v>1.5287157464739613E-7</v>
      </c>
      <c r="G122">
        <f t="shared" si="10"/>
        <v>0.05</v>
      </c>
      <c r="H122">
        <f t="shared" si="14"/>
        <v>3.0697103342850628E-12</v>
      </c>
      <c r="I122">
        <f t="shared" si="17"/>
        <v>99600</v>
      </c>
    </row>
    <row r="123" spans="1:9" x14ac:dyDescent="0.25">
      <c r="A123">
        <v>99700</v>
      </c>
      <c r="B123">
        <f t="shared" si="11"/>
        <v>49850</v>
      </c>
      <c r="C123">
        <f t="shared" si="15"/>
        <v>1.496959458042016E-11</v>
      </c>
      <c r="D123">
        <f t="shared" si="16"/>
        <v>1.4924685796678899E-6</v>
      </c>
      <c r="E123">
        <f t="shared" si="12"/>
        <v>7.4623428983394494E-7</v>
      </c>
      <c r="F123">
        <f t="shared" si="13"/>
        <v>1.49246857966789E-7</v>
      </c>
      <c r="G123">
        <f t="shared" si="10"/>
        <v>0.05</v>
      </c>
      <c r="H123">
        <f t="shared" si="14"/>
        <v>2.9939189160840322E-12</v>
      </c>
      <c r="I123">
        <f t="shared" si="17"/>
        <v>99700</v>
      </c>
    </row>
    <row r="124" spans="1:9" x14ac:dyDescent="0.25">
      <c r="A124">
        <v>99800</v>
      </c>
      <c r="B124">
        <f t="shared" si="11"/>
        <v>49900</v>
      </c>
      <c r="C124">
        <f t="shared" si="15"/>
        <v>1.4599993973329412E-11</v>
      </c>
      <c r="D124">
        <f t="shared" si="16"/>
        <v>1.4570793985382753E-6</v>
      </c>
      <c r="E124">
        <f t="shared" si="12"/>
        <v>7.2853969926913763E-7</v>
      </c>
      <c r="F124">
        <f t="shared" si="13"/>
        <v>1.4570793985382754E-7</v>
      </c>
      <c r="G124">
        <f t="shared" si="10"/>
        <v>0.05</v>
      </c>
      <c r="H124">
        <f t="shared" si="14"/>
        <v>2.9199987946658828E-12</v>
      </c>
      <c r="I124">
        <f t="shared" si="17"/>
        <v>99800</v>
      </c>
    </row>
    <row r="125" spans="1:9" x14ac:dyDescent="0.25">
      <c r="A125">
        <v>99900</v>
      </c>
      <c r="B125">
        <f t="shared" si="11"/>
        <v>49950</v>
      </c>
      <c r="C125">
        <f t="shared" si="15"/>
        <v>1.4239518837742066E-11</v>
      </c>
      <c r="D125">
        <f t="shared" si="16"/>
        <v>1.4225279318904325E-6</v>
      </c>
      <c r="E125">
        <f t="shared" si="12"/>
        <v>7.1126396594521626E-7</v>
      </c>
      <c r="F125">
        <f t="shared" si="13"/>
        <v>1.4225279318904326E-7</v>
      </c>
      <c r="G125">
        <f t="shared" si="10"/>
        <v>0.05</v>
      </c>
      <c r="H125">
        <f t="shared" si="14"/>
        <v>2.8479037675484135E-12</v>
      </c>
      <c r="I125">
        <f t="shared" si="17"/>
        <v>99900</v>
      </c>
    </row>
    <row r="126" spans="1:9" x14ac:dyDescent="0.25">
      <c r="A126">
        <v>100000</v>
      </c>
      <c r="B126">
        <f t="shared" si="11"/>
        <v>50000</v>
      </c>
      <c r="C126">
        <f t="shared" si="15"/>
        <v>1.3887943864964021E-11</v>
      </c>
      <c r="D126">
        <f>A126*C126</f>
        <v>1.3887943864964021E-6</v>
      </c>
      <c r="E126">
        <f t="shared" si="12"/>
        <v>6.9439719324820104E-7</v>
      </c>
      <c r="F126">
        <f t="shared" si="13"/>
        <v>1.3887943864964021E-7</v>
      </c>
      <c r="G126">
        <f t="shared" si="10"/>
        <v>0.05</v>
      </c>
      <c r="H126">
        <f t="shared" si="14"/>
        <v>2.7775887729928044E-12</v>
      </c>
      <c r="I126">
        <f t="shared" si="17"/>
        <v>100000</v>
      </c>
    </row>
    <row r="127" spans="1:9" x14ac:dyDescent="0.25">
      <c r="A127">
        <v>100100</v>
      </c>
      <c r="B127">
        <f t="shared" si="11"/>
        <v>50050</v>
      </c>
      <c r="C127">
        <f t="shared" si="15"/>
        <v>1.3545049309192453E-11</v>
      </c>
      <c r="D127">
        <f>A127*C127</f>
        <v>1.3558594358501646E-6</v>
      </c>
      <c r="E127">
        <f t="shared" si="12"/>
        <v>6.7792971792508228E-7</v>
      </c>
      <c r="F127">
        <f t="shared" si="13"/>
        <v>1.3558594358501647E-7</v>
      </c>
      <c r="G127">
        <f t="shared" si="10"/>
        <v>0.05</v>
      </c>
      <c r="H127">
        <f t="shared" si="14"/>
        <v>2.7090098618384909E-12</v>
      </c>
      <c r="I127">
        <f t="shared" si="17"/>
        <v>100100</v>
      </c>
    </row>
    <row r="128" spans="1:9" x14ac:dyDescent="0.25">
      <c r="A128">
        <v>100200</v>
      </c>
      <c r="B128">
        <f t="shared" si="11"/>
        <v>50100</v>
      </c>
      <c r="C128">
        <f t="shared" si="15"/>
        <v>1.3210620850167937E-11</v>
      </c>
      <c r="D128">
        <f t="shared" ref="D128:D144" si="18">A128*C128</f>
        <v>1.3237042091868274E-6</v>
      </c>
      <c r="E128">
        <f t="shared" si="12"/>
        <v>6.6185210459341368E-7</v>
      </c>
      <c r="F128">
        <f t="shared" si="13"/>
        <v>1.3237042091868275E-7</v>
      </c>
      <c r="G128">
        <f t="shared" si="10"/>
        <v>0.05</v>
      </c>
      <c r="H128">
        <f t="shared" si="14"/>
        <v>2.6421241700335879E-12</v>
      </c>
      <c r="I128">
        <f t="shared" si="17"/>
        <v>100200</v>
      </c>
    </row>
    <row r="129" spans="1:9" x14ac:dyDescent="0.25">
      <c r="A129">
        <v>100300</v>
      </c>
      <c r="B129">
        <f t="shared" si="11"/>
        <v>50150</v>
      </c>
      <c r="C129">
        <f t="shared" si="15"/>
        <v>1.2884449459216966E-11</v>
      </c>
      <c r="D129">
        <f t="shared" si="18"/>
        <v>1.2923102807594617E-6</v>
      </c>
      <c r="E129">
        <f t="shared" si="12"/>
        <v>6.4615514037973086E-7</v>
      </c>
      <c r="F129">
        <f t="shared" si="13"/>
        <v>1.2923102807594619E-7</v>
      </c>
      <c r="G129">
        <f t="shared" si="10"/>
        <v>0.05</v>
      </c>
      <c r="H129">
        <f t="shared" si="14"/>
        <v>2.5768898918433936E-12</v>
      </c>
      <c r="I129">
        <f t="shared" si="17"/>
        <v>100300</v>
      </c>
    </row>
    <row r="130" spans="1:9" x14ac:dyDescent="0.25">
      <c r="A130">
        <v>100400</v>
      </c>
      <c r="B130">
        <f t="shared" si="11"/>
        <v>50200</v>
      </c>
      <c r="C130">
        <f t="shared" si="15"/>
        <v>1.2566331268602371E-11</v>
      </c>
      <c r="D130">
        <f t="shared" si="18"/>
        <v>1.2616596593676782E-6</v>
      </c>
      <c r="E130">
        <f t="shared" si="12"/>
        <v>6.3082982968383909E-7</v>
      </c>
      <c r="F130">
        <f t="shared" si="13"/>
        <v>1.2616596593676783E-7</v>
      </c>
      <c r="G130">
        <f t="shared" ref="G130:G144" si="19">MIN(25,SUM(MAX(0.01,($F130/$S$2)/($M$2-($N$2*0*($F130/$S$2)))),MAX(0.01,($F130/$S$2)/($M$2-($N$2*1*($F130/$S$2)))),MAX(0.01,($F130/$S$2)/($M$2-($N$2*2*($F130/$S$2)))),MAX(0.01,($F130/$S$2)/($M$2-($N$2*3*($F130/$S$2)))),MAX(0.01,($F130/$S$2)/($M$2-($N$2*4*($F130/$S$2))))))</f>
        <v>0.05</v>
      </c>
      <c r="H130">
        <f t="shared" si="14"/>
        <v>2.5132662537204747E-12</v>
      </c>
      <c r="I130">
        <f t="shared" si="17"/>
        <v>100400</v>
      </c>
    </row>
    <row r="131" spans="1:9" x14ac:dyDescent="0.25">
      <c r="A131">
        <v>100500</v>
      </c>
      <c r="B131">
        <f t="shared" ref="B131:B144" si="20">A131*(1-$K$2)</f>
        <v>50250</v>
      </c>
      <c r="C131">
        <f t="shared" si="15"/>
        <v>1.2256067444099483E-11</v>
      </c>
      <c r="D131">
        <f t="shared" si="18"/>
        <v>1.231734778131998E-6</v>
      </c>
      <c r="E131">
        <f t="shared" ref="E131:E144" si="21">C131*B131</f>
        <v>6.1586738906599898E-7</v>
      </c>
      <c r="F131">
        <f t="shared" ref="F131:F144" si="22">D131*$L$2</f>
        <v>1.231734778131998E-7</v>
      </c>
      <c r="G131">
        <f t="shared" si="19"/>
        <v>0.05</v>
      </c>
      <c r="H131">
        <f t="shared" ref="H131:H144" si="23">F131/B131</f>
        <v>2.4512134888198967E-12</v>
      </c>
      <c r="I131">
        <f t="shared" si="17"/>
        <v>100500</v>
      </c>
    </row>
    <row r="132" spans="1:9" x14ac:dyDescent="0.25">
      <c r="A132">
        <v>101000</v>
      </c>
      <c r="B132">
        <f t="shared" si="20"/>
        <v>50500</v>
      </c>
      <c r="C132">
        <f t="shared" ref="C132:C144" si="24">EXP(-$J$2*A132)</f>
        <v>1.0815941557285693E-11</v>
      </c>
      <c r="D132">
        <f t="shared" si="18"/>
        <v>1.092410097285855E-6</v>
      </c>
      <c r="E132">
        <f t="shared" si="21"/>
        <v>5.462050486429275E-7</v>
      </c>
      <c r="F132">
        <f t="shared" si="22"/>
        <v>1.092410097285855E-7</v>
      </c>
      <c r="G132">
        <f t="shared" si="19"/>
        <v>0.05</v>
      </c>
      <c r="H132">
        <f t="shared" si="23"/>
        <v>2.1631883114571385E-12</v>
      </c>
      <c r="I132">
        <f t="shared" ref="I132:I144" si="25">LN((H132*(1-K$2))/L$2)/(-J$2)</f>
        <v>101000</v>
      </c>
    </row>
    <row r="133" spans="1:9" x14ac:dyDescent="0.25">
      <c r="A133">
        <v>102000</v>
      </c>
      <c r="B133">
        <f t="shared" si="20"/>
        <v>51000</v>
      </c>
      <c r="C133">
        <f t="shared" si="24"/>
        <v>8.4234637544686472E-12</v>
      </c>
      <c r="D133">
        <f t="shared" si="18"/>
        <v>8.5919330295580206E-7</v>
      </c>
      <c r="E133">
        <f t="shared" si="21"/>
        <v>4.2959665147790103E-7</v>
      </c>
      <c r="F133">
        <f t="shared" si="22"/>
        <v>8.5919330295580216E-8</v>
      </c>
      <c r="G133">
        <f t="shared" si="19"/>
        <v>0.05</v>
      </c>
      <c r="H133">
        <f t="shared" si="23"/>
        <v>1.6846927508937298E-12</v>
      </c>
      <c r="I133">
        <f t="shared" si="25"/>
        <v>102000</v>
      </c>
    </row>
    <row r="134" spans="1:9" x14ac:dyDescent="0.25">
      <c r="A134">
        <v>103000</v>
      </c>
      <c r="B134">
        <f t="shared" si="20"/>
        <v>51500</v>
      </c>
      <c r="C134">
        <f t="shared" si="24"/>
        <v>6.5602001681537786E-12</v>
      </c>
      <c r="D134">
        <f t="shared" si="18"/>
        <v>6.7570061731983917E-7</v>
      </c>
      <c r="E134">
        <f t="shared" si="21"/>
        <v>3.3785030865991959E-7</v>
      </c>
      <c r="F134">
        <f t="shared" si="22"/>
        <v>6.7570061731983915E-8</v>
      </c>
      <c r="G134">
        <f t="shared" si="19"/>
        <v>0.05</v>
      </c>
      <c r="H134">
        <f t="shared" si="23"/>
        <v>1.3120400336307556E-12</v>
      </c>
      <c r="I134">
        <f t="shared" si="25"/>
        <v>103000</v>
      </c>
    </row>
    <row r="135" spans="1:9" x14ac:dyDescent="0.25">
      <c r="A135">
        <v>104000</v>
      </c>
      <c r="B135">
        <f t="shared" si="20"/>
        <v>52000</v>
      </c>
      <c r="C135">
        <f t="shared" si="24"/>
        <v>5.1090890280633251E-12</v>
      </c>
      <c r="D135">
        <f t="shared" si="18"/>
        <v>5.313452589185858E-7</v>
      </c>
      <c r="E135">
        <f t="shared" si="21"/>
        <v>2.656726294592929E-7</v>
      </c>
      <c r="F135">
        <f t="shared" si="22"/>
        <v>5.3134525891858582E-8</v>
      </c>
      <c r="G135">
        <f t="shared" si="19"/>
        <v>0.05</v>
      </c>
      <c r="H135">
        <f t="shared" si="23"/>
        <v>1.0218178056126651E-12</v>
      </c>
      <c r="I135">
        <f t="shared" si="25"/>
        <v>104000</v>
      </c>
    </row>
    <row r="136" spans="1:9" x14ac:dyDescent="0.25">
      <c r="A136">
        <v>105000</v>
      </c>
      <c r="B136">
        <f t="shared" si="20"/>
        <v>52500</v>
      </c>
      <c r="C136">
        <f t="shared" si="24"/>
        <v>3.9789625358372398E-12</v>
      </c>
      <c r="D136">
        <f t="shared" si="18"/>
        <v>4.1779106626291017E-7</v>
      </c>
      <c r="E136">
        <f t="shared" si="21"/>
        <v>2.0889553313145509E-7</v>
      </c>
      <c r="F136">
        <f t="shared" si="22"/>
        <v>4.177910662629102E-8</v>
      </c>
      <c r="G136">
        <f t="shared" si="19"/>
        <v>0.05</v>
      </c>
      <c r="H136">
        <f t="shared" si="23"/>
        <v>7.9579250716744803E-13</v>
      </c>
      <c r="I136">
        <f t="shared" si="25"/>
        <v>105000</v>
      </c>
    </row>
    <row r="137" spans="1:9" x14ac:dyDescent="0.25">
      <c r="A137">
        <v>106000</v>
      </c>
      <c r="B137">
        <f t="shared" si="20"/>
        <v>53000</v>
      </c>
      <c r="C137">
        <f t="shared" si="24"/>
        <v>3.0988191387218256E-12</v>
      </c>
      <c r="D137">
        <f t="shared" si="18"/>
        <v>3.2847482870451353E-7</v>
      </c>
      <c r="E137">
        <f t="shared" si="21"/>
        <v>1.6423741435225677E-7</v>
      </c>
      <c r="F137">
        <f t="shared" si="22"/>
        <v>3.2847482870451355E-8</v>
      </c>
      <c r="G137">
        <f t="shared" si="19"/>
        <v>0.05</v>
      </c>
      <c r="H137">
        <f t="shared" si="23"/>
        <v>6.1976382774436521E-13</v>
      </c>
      <c r="I137">
        <f t="shared" si="25"/>
        <v>106000</v>
      </c>
    </row>
    <row r="138" spans="1:9" x14ac:dyDescent="0.25">
      <c r="A138">
        <v>107000</v>
      </c>
      <c r="B138">
        <f t="shared" si="20"/>
        <v>53500</v>
      </c>
      <c r="C138">
        <f t="shared" si="24"/>
        <v>2.4133627718332139E-12</v>
      </c>
      <c r="D138">
        <f t="shared" si="18"/>
        <v>2.5822981658615386E-7</v>
      </c>
      <c r="E138">
        <f t="shared" si="21"/>
        <v>1.2911490829307693E-7</v>
      </c>
      <c r="F138">
        <f t="shared" si="22"/>
        <v>2.5822981658615388E-8</v>
      </c>
      <c r="G138">
        <f t="shared" si="19"/>
        <v>0.05</v>
      </c>
      <c r="H138">
        <f t="shared" si="23"/>
        <v>4.8267255436664279E-13</v>
      </c>
      <c r="I138">
        <f t="shared" si="25"/>
        <v>107000</v>
      </c>
    </row>
    <row r="139" spans="1:9" x14ac:dyDescent="0.25">
      <c r="A139">
        <v>108000</v>
      </c>
      <c r="B139">
        <f t="shared" si="20"/>
        <v>54000</v>
      </c>
      <c r="C139">
        <f t="shared" si="24"/>
        <v>1.8795288165390832E-12</v>
      </c>
      <c r="D139">
        <f t="shared" si="18"/>
        <v>2.0298911218622099E-7</v>
      </c>
      <c r="E139">
        <f t="shared" si="21"/>
        <v>1.0149455609311049E-7</v>
      </c>
      <c r="F139">
        <f t="shared" si="22"/>
        <v>2.0298911218622099E-8</v>
      </c>
      <c r="G139">
        <f t="shared" si="19"/>
        <v>0.05</v>
      </c>
      <c r="H139">
        <f t="shared" si="23"/>
        <v>3.7590576330781663E-13</v>
      </c>
      <c r="I139">
        <f t="shared" si="25"/>
        <v>108000</v>
      </c>
    </row>
    <row r="140" spans="1:9" x14ac:dyDescent="0.25">
      <c r="A140">
        <v>109000</v>
      </c>
      <c r="B140">
        <f t="shared" si="20"/>
        <v>54500</v>
      </c>
      <c r="C140">
        <f t="shared" si="24"/>
        <v>1.4637785141259089E-12</v>
      </c>
      <c r="D140">
        <f t="shared" si="18"/>
        <v>1.5955185803972408E-7</v>
      </c>
      <c r="E140">
        <f t="shared" si="21"/>
        <v>7.9775929019862042E-8</v>
      </c>
      <c r="F140">
        <f t="shared" si="22"/>
        <v>1.5955185803972408E-8</v>
      </c>
      <c r="G140">
        <f t="shared" si="19"/>
        <v>0.05</v>
      </c>
      <c r="H140">
        <f t="shared" si="23"/>
        <v>2.9275570282518181E-13</v>
      </c>
      <c r="I140">
        <f t="shared" si="25"/>
        <v>109000</v>
      </c>
    </row>
    <row r="141" spans="1:9" x14ac:dyDescent="0.25">
      <c r="A141">
        <v>110000</v>
      </c>
      <c r="B141">
        <f t="shared" si="20"/>
        <v>55000</v>
      </c>
      <c r="C141">
        <f t="shared" si="24"/>
        <v>1.1399918530443554E-12</v>
      </c>
      <c r="D141">
        <f t="shared" si="18"/>
        <v>1.2539910383487908E-7</v>
      </c>
      <c r="E141">
        <f t="shared" si="21"/>
        <v>6.2699551917439542E-8</v>
      </c>
      <c r="F141">
        <f t="shared" si="22"/>
        <v>1.253991038348791E-8</v>
      </c>
      <c r="G141">
        <f t="shared" si="19"/>
        <v>0.05</v>
      </c>
      <c r="H141">
        <f t="shared" si="23"/>
        <v>2.2799837060887109E-13</v>
      </c>
      <c r="I141">
        <f t="shared" si="25"/>
        <v>110000</v>
      </c>
    </row>
    <row r="142" spans="1:9" x14ac:dyDescent="0.25">
      <c r="A142">
        <v>111000</v>
      </c>
      <c r="B142">
        <f t="shared" si="20"/>
        <v>55500</v>
      </c>
      <c r="C142">
        <f t="shared" si="24"/>
        <v>8.8782654784596584E-13</v>
      </c>
      <c r="D142">
        <f t="shared" si="18"/>
        <v>9.8548746810902211E-8</v>
      </c>
      <c r="E142">
        <f t="shared" si="21"/>
        <v>4.9274373405451105E-8</v>
      </c>
      <c r="F142">
        <f t="shared" si="22"/>
        <v>9.8548746810902221E-9</v>
      </c>
      <c r="G142">
        <f t="shared" si="19"/>
        <v>0.05</v>
      </c>
      <c r="H142">
        <f t="shared" si="23"/>
        <v>1.7756530956919318E-13</v>
      </c>
      <c r="I142">
        <f t="shared" si="25"/>
        <v>111000</v>
      </c>
    </row>
    <row r="143" spans="1:9" x14ac:dyDescent="0.25">
      <c r="A143">
        <v>112000</v>
      </c>
      <c r="B143">
        <f t="shared" si="20"/>
        <v>56000</v>
      </c>
      <c r="C143">
        <f t="shared" si="24"/>
        <v>6.914400106940203E-13</v>
      </c>
      <c r="D143">
        <f t="shared" si="18"/>
        <v>7.7441281197730271E-8</v>
      </c>
      <c r="E143">
        <f t="shared" si="21"/>
        <v>3.8720640598865136E-8</v>
      </c>
      <c r="F143">
        <f t="shared" si="22"/>
        <v>7.7441281197730271E-9</v>
      </c>
      <c r="G143">
        <f t="shared" si="19"/>
        <v>0.05</v>
      </c>
      <c r="H143">
        <f t="shared" si="23"/>
        <v>1.3828800213880406E-13</v>
      </c>
      <c r="I143">
        <f t="shared" si="25"/>
        <v>112000</v>
      </c>
    </row>
    <row r="144" spans="1:9" x14ac:dyDescent="0.25">
      <c r="A144">
        <v>113000</v>
      </c>
      <c r="B144">
        <f t="shared" si="20"/>
        <v>56500</v>
      </c>
      <c r="C144">
        <f t="shared" si="24"/>
        <v>5.3849402177540356E-13</v>
      </c>
      <c r="D144">
        <f t="shared" si="18"/>
        <v>6.0849824460620595E-8</v>
      </c>
      <c r="E144">
        <f t="shared" si="21"/>
        <v>3.0424912230310298E-8</v>
      </c>
      <c r="F144">
        <f t="shared" si="22"/>
        <v>6.08498244606206E-9</v>
      </c>
      <c r="G144">
        <f t="shared" si="19"/>
        <v>0.05</v>
      </c>
      <c r="H144">
        <f t="shared" si="23"/>
        <v>1.0769880435508071E-13</v>
      </c>
      <c r="I144">
        <f t="shared" si="25"/>
        <v>113000</v>
      </c>
    </row>
  </sheetData>
  <mergeCells count="1">
    <mergeCell ref="Q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2022-02-03T19:16:49Z</dcterms:created>
  <dcterms:modified xsi:type="dcterms:W3CDTF">2022-04-25T20:53:19Z</dcterms:modified>
</cp:coreProperties>
</file>