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test\ET\"/>
    </mc:Choice>
  </mc:AlternateContent>
  <xr:revisionPtr revIDLastSave="0" documentId="13_ncr:1_{7293E4A1-B04D-4AF1-957A-4559F1C7E6AD}" xr6:coauthVersionLast="47" xr6:coauthVersionMax="47" xr10:uidLastSave="{00000000-0000-0000-0000-000000000000}"/>
  <bookViews>
    <workbookView xWindow="3975" yWindow="-15405" windowWidth="23955" windowHeight="14190" xr2:uid="{28339B63-0376-41CE-8E4E-17E024C93F90}"/>
  </bookViews>
  <sheets>
    <sheet name="Radiation" sheetId="1" r:id="rId1"/>
    <sheet name="DayLength_R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8" i="1"/>
  <c r="N7" i="1"/>
  <c r="N5" i="1"/>
  <c r="N6" i="1"/>
  <c r="N4" i="1"/>
  <c r="R5" i="2"/>
  <c r="R6" i="2"/>
  <c r="R7" i="2"/>
  <c r="R8" i="2"/>
  <c r="R9" i="2"/>
  <c r="R10" i="2"/>
  <c r="R11" i="2"/>
  <c r="R12" i="2"/>
  <c r="R13" i="2"/>
  <c r="R14" i="2"/>
  <c r="R15" i="2"/>
  <c r="O15" i="1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4" i="2"/>
  <c r="D603" i="2"/>
  <c r="D602" i="2"/>
  <c r="D601" i="2"/>
  <c r="D600" i="2"/>
  <c r="D599" i="2"/>
  <c r="D591" i="2"/>
  <c r="D590" i="2"/>
  <c r="D589" i="2"/>
  <c r="D588" i="2"/>
  <c r="D587" i="2"/>
  <c r="D579" i="2"/>
  <c r="D578" i="2"/>
  <c r="D577" i="2"/>
  <c r="D576" i="2"/>
  <c r="D575" i="2"/>
  <c r="D567" i="2"/>
  <c r="D566" i="2"/>
  <c r="D565" i="2"/>
  <c r="D564" i="2"/>
  <c r="D563" i="2"/>
  <c r="D555" i="2"/>
  <c r="D554" i="2"/>
  <c r="D553" i="2"/>
  <c r="D552" i="2"/>
  <c r="D551" i="2"/>
  <c r="D543" i="2"/>
  <c r="D542" i="2"/>
  <c r="D541" i="2"/>
  <c r="D540" i="2"/>
  <c r="D539" i="2"/>
  <c r="D531" i="2"/>
  <c r="D530" i="2"/>
  <c r="D529" i="2"/>
  <c r="D528" i="2"/>
  <c r="D527" i="2"/>
  <c r="D519" i="2"/>
  <c r="D518" i="2"/>
  <c r="D517" i="2"/>
  <c r="D516" i="2"/>
  <c r="D515" i="2"/>
  <c r="D507" i="2"/>
  <c r="D506" i="2"/>
  <c r="D505" i="2"/>
  <c r="D504" i="2"/>
  <c r="D503" i="2"/>
  <c r="D495" i="2"/>
  <c r="D494" i="2"/>
  <c r="D493" i="2"/>
  <c r="D492" i="2"/>
  <c r="D491" i="2"/>
  <c r="D483" i="2"/>
  <c r="D482" i="2"/>
  <c r="D481" i="2"/>
  <c r="D480" i="2"/>
  <c r="D479" i="2"/>
  <c r="D471" i="2"/>
  <c r="D470" i="2"/>
  <c r="D469" i="2"/>
  <c r="D468" i="2"/>
  <c r="D467" i="2"/>
  <c r="D459" i="2"/>
  <c r="D458" i="2"/>
  <c r="D457" i="2"/>
  <c r="D456" i="2"/>
  <c r="D455" i="2"/>
  <c r="D447" i="2"/>
  <c r="D446" i="2"/>
  <c r="D445" i="2"/>
  <c r="D444" i="2"/>
  <c r="D443" i="2"/>
  <c r="D435" i="2"/>
  <c r="D434" i="2"/>
  <c r="D433" i="2"/>
  <c r="D432" i="2"/>
  <c r="D431" i="2"/>
  <c r="D423" i="2"/>
  <c r="D422" i="2"/>
  <c r="D421" i="2"/>
  <c r="D420" i="2"/>
  <c r="D419" i="2"/>
  <c r="D411" i="2"/>
  <c r="D410" i="2"/>
  <c r="D409" i="2"/>
  <c r="D408" i="2"/>
  <c r="D407" i="2"/>
  <c r="D399" i="2"/>
  <c r="D398" i="2"/>
  <c r="D397" i="2"/>
  <c r="D396" i="2"/>
  <c r="D395" i="2"/>
  <c r="D387" i="2"/>
  <c r="D386" i="2"/>
  <c r="D385" i="2"/>
  <c r="D384" i="2"/>
  <c r="D383" i="2"/>
  <c r="D375" i="2"/>
  <c r="D374" i="2"/>
  <c r="D373" i="2"/>
  <c r="D372" i="2"/>
  <c r="D371" i="2"/>
  <c r="D363" i="2"/>
  <c r="D362" i="2"/>
  <c r="D361" i="2"/>
  <c r="D360" i="2"/>
  <c r="D359" i="2"/>
  <c r="D351" i="2"/>
  <c r="D350" i="2"/>
  <c r="D349" i="2"/>
  <c r="D348" i="2"/>
  <c r="D347" i="2"/>
  <c r="D339" i="2"/>
  <c r="D338" i="2"/>
  <c r="D337" i="2"/>
  <c r="D336" i="2"/>
  <c r="D335" i="2"/>
  <c r="D327" i="2"/>
  <c r="D326" i="2"/>
  <c r="D325" i="2"/>
  <c r="D324" i="2"/>
  <c r="D323" i="2"/>
  <c r="D315" i="2"/>
  <c r="D314" i="2"/>
  <c r="D313" i="2"/>
  <c r="D312" i="2"/>
  <c r="D311" i="2"/>
  <c r="D303" i="2"/>
  <c r="D302" i="2"/>
  <c r="D301" i="2"/>
  <c r="D300" i="2"/>
  <c r="D299" i="2"/>
  <c r="D291" i="2"/>
  <c r="D290" i="2"/>
  <c r="D289" i="2"/>
  <c r="D288" i="2"/>
  <c r="D287" i="2"/>
  <c r="D279" i="2"/>
  <c r="D278" i="2"/>
  <c r="D277" i="2"/>
  <c r="D276" i="2"/>
  <c r="D275" i="2"/>
  <c r="D267" i="2"/>
  <c r="D266" i="2"/>
  <c r="D265" i="2"/>
  <c r="D264" i="2"/>
  <c r="D263" i="2"/>
  <c r="D255" i="2"/>
  <c r="D254" i="2"/>
  <c r="D253" i="2"/>
  <c r="D252" i="2"/>
  <c r="D251" i="2"/>
  <c r="D243" i="2"/>
  <c r="D242" i="2"/>
  <c r="D241" i="2"/>
  <c r="D240" i="2"/>
  <c r="D239" i="2"/>
  <c r="D231" i="2"/>
  <c r="D230" i="2"/>
  <c r="D229" i="2"/>
  <c r="D228" i="2"/>
  <c r="D227" i="2"/>
  <c r="D219" i="2"/>
  <c r="D218" i="2"/>
  <c r="D217" i="2"/>
  <c r="D216" i="2"/>
  <c r="D215" i="2"/>
  <c r="D207" i="2"/>
  <c r="D206" i="2"/>
  <c r="D205" i="2"/>
  <c r="D204" i="2"/>
  <c r="D203" i="2"/>
  <c r="D195" i="2"/>
  <c r="D194" i="2"/>
  <c r="D193" i="2"/>
  <c r="D192" i="2"/>
  <c r="D191" i="2"/>
  <c r="D183" i="2"/>
  <c r="D182" i="2"/>
  <c r="D181" i="2"/>
  <c r="D180" i="2"/>
  <c r="D179" i="2"/>
  <c r="D171" i="2"/>
  <c r="D170" i="2"/>
  <c r="D169" i="2"/>
  <c r="D168" i="2"/>
  <c r="D167" i="2"/>
  <c r="D159" i="2"/>
  <c r="D158" i="2"/>
  <c r="D157" i="2"/>
  <c r="D156" i="2"/>
  <c r="D155" i="2"/>
  <c r="D147" i="2"/>
  <c r="D146" i="2"/>
  <c r="D145" i="2"/>
  <c r="D144" i="2"/>
  <c r="D143" i="2"/>
  <c r="D135" i="2"/>
  <c r="D134" i="2"/>
  <c r="D133" i="2"/>
  <c r="D132" i="2"/>
  <c r="D131" i="2"/>
  <c r="D123" i="2"/>
  <c r="D122" i="2"/>
  <c r="D121" i="2"/>
  <c r="D120" i="2"/>
  <c r="D119" i="2"/>
  <c r="D111" i="2"/>
  <c r="D110" i="2"/>
  <c r="D109" i="2"/>
  <c r="D108" i="2"/>
  <c r="D107" i="2"/>
  <c r="D99" i="2"/>
  <c r="D98" i="2"/>
  <c r="D97" i="2"/>
  <c r="D96" i="2"/>
  <c r="D95" i="2"/>
  <c r="D87" i="2"/>
  <c r="D86" i="2"/>
  <c r="D85" i="2"/>
  <c r="D84" i="2"/>
  <c r="D83" i="2"/>
  <c r="D75" i="2"/>
  <c r="D74" i="2"/>
  <c r="D73" i="2"/>
  <c r="D72" i="2"/>
  <c r="D71" i="2"/>
  <c r="D63" i="2"/>
  <c r="D62" i="2"/>
  <c r="D61" i="2"/>
  <c r="D60" i="2"/>
  <c r="D59" i="2"/>
  <c r="D51" i="2"/>
  <c r="D50" i="2"/>
  <c r="D49" i="2"/>
  <c r="D48" i="2"/>
  <c r="D47" i="2"/>
  <c r="D39" i="2"/>
  <c r="D38" i="2"/>
  <c r="D37" i="2"/>
  <c r="D36" i="2"/>
  <c r="D35" i="2"/>
  <c r="D27" i="2"/>
  <c r="D26" i="2"/>
  <c r="D25" i="2"/>
  <c r="D24" i="2"/>
  <c r="D23" i="2"/>
  <c r="D11" i="2"/>
  <c r="D12" i="2"/>
  <c r="O13" i="1"/>
  <c r="O14" i="1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K603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D1" i="2"/>
  <c r="F1" i="2" s="1"/>
  <c r="E595" i="2"/>
  <c r="E594" i="2"/>
  <c r="E583" i="2"/>
  <c r="E582" i="2"/>
  <c r="F571" i="2"/>
  <c r="G571" i="2" s="1"/>
  <c r="H571" i="2" s="1"/>
  <c r="F570" i="2"/>
  <c r="G570" i="2" s="1"/>
  <c r="F559" i="2"/>
  <c r="G559" i="2" s="1"/>
  <c r="H559" i="2" s="1"/>
  <c r="F558" i="2"/>
  <c r="G558" i="2" s="1"/>
  <c r="F547" i="2"/>
  <c r="G547" i="2" s="1"/>
  <c r="H547" i="2" s="1"/>
  <c r="F546" i="2"/>
  <c r="G546" i="2" s="1"/>
  <c r="F535" i="2"/>
  <c r="G535" i="2" s="1"/>
  <c r="H535" i="2" s="1"/>
  <c r="F534" i="2"/>
  <c r="G534" i="2" s="1"/>
  <c r="E523" i="2"/>
  <c r="E522" i="2"/>
  <c r="E511" i="2"/>
  <c r="E510" i="2"/>
  <c r="F499" i="2"/>
  <c r="G499" i="2" s="1"/>
  <c r="H499" i="2" s="1"/>
  <c r="F498" i="2"/>
  <c r="G498" i="2" s="1"/>
  <c r="F487" i="2"/>
  <c r="G487" i="2" s="1"/>
  <c r="H487" i="2" s="1"/>
  <c r="F486" i="2"/>
  <c r="G486" i="2" s="1"/>
  <c r="F475" i="2"/>
  <c r="G475" i="2" s="1"/>
  <c r="H475" i="2" s="1"/>
  <c r="F474" i="2"/>
  <c r="G474" i="2" s="1"/>
  <c r="F464" i="2"/>
  <c r="G464" i="2" s="1"/>
  <c r="F463" i="2"/>
  <c r="G463" i="2" s="1"/>
  <c r="H463" i="2" s="1"/>
  <c r="E462" i="2"/>
  <c r="F456" i="2"/>
  <c r="G456" i="2" s="1"/>
  <c r="H456" i="2" s="1"/>
  <c r="F452" i="2"/>
  <c r="G452" i="2" s="1"/>
  <c r="E451" i="2"/>
  <c r="E450" i="2"/>
  <c r="F448" i="2"/>
  <c r="G448" i="2" s="1"/>
  <c r="H448" i="2" s="1"/>
  <c r="F447" i="2"/>
  <c r="G447" i="2" s="1"/>
  <c r="F446" i="2"/>
  <c r="G446" i="2" s="1"/>
  <c r="F445" i="2"/>
  <c r="G445" i="2" s="1"/>
  <c r="F444" i="2"/>
  <c r="G444" i="2" s="1"/>
  <c r="H444" i="2" s="1"/>
  <c r="F443" i="2"/>
  <c r="G443" i="2" s="1"/>
  <c r="F442" i="2"/>
  <c r="G442" i="2" s="1"/>
  <c r="F441" i="2"/>
  <c r="G441" i="2" s="1"/>
  <c r="F440" i="2"/>
  <c r="G440" i="2" s="1"/>
  <c r="E439" i="2"/>
  <c r="E438" i="2"/>
  <c r="F437" i="2"/>
  <c r="G437" i="2" s="1"/>
  <c r="F436" i="2"/>
  <c r="G436" i="2" s="1"/>
  <c r="H436" i="2" s="1"/>
  <c r="F435" i="2"/>
  <c r="G435" i="2" s="1"/>
  <c r="F434" i="2"/>
  <c r="G434" i="2" s="1"/>
  <c r="F433" i="2"/>
  <c r="G433" i="2" s="1"/>
  <c r="F432" i="2"/>
  <c r="G432" i="2" s="1"/>
  <c r="H432" i="2" s="1"/>
  <c r="F431" i="2"/>
  <c r="G431" i="2" s="1"/>
  <c r="F430" i="2"/>
  <c r="G430" i="2" s="1"/>
  <c r="F429" i="2"/>
  <c r="G429" i="2" s="1"/>
  <c r="F428" i="2"/>
  <c r="G428" i="2" s="1"/>
  <c r="F427" i="2"/>
  <c r="G427" i="2" s="1"/>
  <c r="H427" i="2" s="1"/>
  <c r="F426" i="2"/>
  <c r="G426" i="2" s="1"/>
  <c r="F425" i="2"/>
  <c r="G425" i="2" s="1"/>
  <c r="F424" i="2"/>
  <c r="G424" i="2" s="1"/>
  <c r="H424" i="2" s="1"/>
  <c r="I424" i="2" s="1"/>
  <c r="J424" i="2" s="1"/>
  <c r="F423" i="2"/>
  <c r="G423" i="2" s="1"/>
  <c r="F422" i="2"/>
  <c r="G422" i="2" s="1"/>
  <c r="F421" i="2"/>
  <c r="G421" i="2" s="1"/>
  <c r="F420" i="2"/>
  <c r="G420" i="2" s="1"/>
  <c r="H420" i="2" s="1"/>
  <c r="F419" i="2"/>
  <c r="G419" i="2" s="1"/>
  <c r="F418" i="2"/>
  <c r="G418" i="2" s="1"/>
  <c r="F417" i="2"/>
  <c r="G417" i="2" s="1"/>
  <c r="F416" i="2"/>
  <c r="G416" i="2" s="1"/>
  <c r="F415" i="2"/>
  <c r="G415" i="2" s="1"/>
  <c r="H415" i="2" s="1"/>
  <c r="F414" i="2"/>
  <c r="G414" i="2" s="1"/>
  <c r="F413" i="2"/>
  <c r="G413" i="2" s="1"/>
  <c r="F412" i="2"/>
  <c r="G412" i="2" s="1"/>
  <c r="H412" i="2" s="1"/>
  <c r="F411" i="2"/>
  <c r="G411" i="2" s="1"/>
  <c r="F410" i="2"/>
  <c r="G410" i="2" s="1"/>
  <c r="F409" i="2"/>
  <c r="G409" i="2" s="1"/>
  <c r="F408" i="2"/>
  <c r="G408" i="2" s="1"/>
  <c r="H408" i="2" s="1"/>
  <c r="F407" i="2"/>
  <c r="G407" i="2" s="1"/>
  <c r="F406" i="2"/>
  <c r="G406" i="2" s="1"/>
  <c r="F405" i="2"/>
  <c r="G405" i="2" s="1"/>
  <c r="F404" i="2"/>
  <c r="G404" i="2" s="1"/>
  <c r="E403" i="2"/>
  <c r="E402" i="2"/>
  <c r="F401" i="2"/>
  <c r="G401" i="2" s="1"/>
  <c r="F400" i="2"/>
  <c r="G400" i="2" s="1"/>
  <c r="H400" i="2" s="1"/>
  <c r="F399" i="2"/>
  <c r="G399" i="2" s="1"/>
  <c r="F398" i="2"/>
  <c r="G398" i="2" s="1"/>
  <c r="F397" i="2"/>
  <c r="G397" i="2" s="1"/>
  <c r="F396" i="2"/>
  <c r="G396" i="2" s="1"/>
  <c r="H396" i="2" s="1"/>
  <c r="F395" i="2"/>
  <c r="G395" i="2" s="1"/>
  <c r="F394" i="2"/>
  <c r="G394" i="2" s="1"/>
  <c r="F393" i="2"/>
  <c r="G393" i="2" s="1"/>
  <c r="F392" i="2"/>
  <c r="G392" i="2" s="1"/>
  <c r="E391" i="2"/>
  <c r="E390" i="2"/>
  <c r="F389" i="2"/>
  <c r="G389" i="2" s="1"/>
  <c r="F388" i="2"/>
  <c r="G388" i="2" s="1"/>
  <c r="H388" i="2" s="1"/>
  <c r="F387" i="2"/>
  <c r="G387" i="2" s="1"/>
  <c r="F386" i="2"/>
  <c r="G386" i="2" s="1"/>
  <c r="F385" i="2"/>
  <c r="G385" i="2" s="1"/>
  <c r="F384" i="2"/>
  <c r="G384" i="2" s="1"/>
  <c r="H384" i="2" s="1"/>
  <c r="F383" i="2"/>
  <c r="G383" i="2" s="1"/>
  <c r="F382" i="2"/>
  <c r="G382" i="2" s="1"/>
  <c r="F381" i="2"/>
  <c r="G381" i="2" s="1"/>
  <c r="F380" i="2"/>
  <c r="G380" i="2" s="1"/>
  <c r="E379" i="2"/>
  <c r="E378" i="2"/>
  <c r="F377" i="2"/>
  <c r="G377" i="2" s="1"/>
  <c r="F376" i="2"/>
  <c r="G376" i="2" s="1"/>
  <c r="H376" i="2" s="1"/>
  <c r="F375" i="2"/>
  <c r="G375" i="2" s="1"/>
  <c r="F374" i="2"/>
  <c r="G374" i="2" s="1"/>
  <c r="F373" i="2"/>
  <c r="G373" i="2" s="1"/>
  <c r="F372" i="2"/>
  <c r="G372" i="2" s="1"/>
  <c r="H372" i="2" s="1"/>
  <c r="F371" i="2"/>
  <c r="G371" i="2" s="1"/>
  <c r="F370" i="2"/>
  <c r="G370" i="2" s="1"/>
  <c r="F369" i="2"/>
  <c r="G369" i="2" s="1"/>
  <c r="F368" i="2"/>
  <c r="G368" i="2" s="1"/>
  <c r="E367" i="2"/>
  <c r="E366" i="2"/>
  <c r="F365" i="2"/>
  <c r="G365" i="2" s="1"/>
  <c r="F364" i="2"/>
  <c r="G364" i="2" s="1"/>
  <c r="H364" i="2" s="1"/>
  <c r="F363" i="2"/>
  <c r="G363" i="2" s="1"/>
  <c r="F362" i="2"/>
  <c r="G362" i="2" s="1"/>
  <c r="F361" i="2"/>
  <c r="G361" i="2" s="1"/>
  <c r="F360" i="2"/>
  <c r="G360" i="2" s="1"/>
  <c r="H360" i="2" s="1"/>
  <c r="F359" i="2"/>
  <c r="G359" i="2" s="1"/>
  <c r="F358" i="2"/>
  <c r="G358" i="2" s="1"/>
  <c r="F357" i="2"/>
  <c r="G357" i="2" s="1"/>
  <c r="F356" i="2"/>
  <c r="G356" i="2" s="1"/>
  <c r="F355" i="2"/>
  <c r="G355" i="2" s="1"/>
  <c r="H355" i="2" s="1"/>
  <c r="F354" i="2"/>
  <c r="G354" i="2" s="1"/>
  <c r="F353" i="2"/>
  <c r="G353" i="2" s="1"/>
  <c r="F352" i="2"/>
  <c r="G352" i="2" s="1"/>
  <c r="H352" i="2" s="1"/>
  <c r="F351" i="2"/>
  <c r="G351" i="2" s="1"/>
  <c r="F350" i="2"/>
  <c r="G350" i="2" s="1"/>
  <c r="F349" i="2"/>
  <c r="G349" i="2" s="1"/>
  <c r="F348" i="2"/>
  <c r="G348" i="2" s="1"/>
  <c r="H348" i="2" s="1"/>
  <c r="F347" i="2"/>
  <c r="G347" i="2" s="1"/>
  <c r="F346" i="2"/>
  <c r="G346" i="2" s="1"/>
  <c r="F345" i="2"/>
  <c r="G345" i="2" s="1"/>
  <c r="F344" i="2"/>
  <c r="G344" i="2" s="1"/>
  <c r="F343" i="2"/>
  <c r="G343" i="2" s="1"/>
  <c r="H343" i="2" s="1"/>
  <c r="F342" i="2"/>
  <c r="G342" i="2" s="1"/>
  <c r="F341" i="2"/>
  <c r="G341" i="2" s="1"/>
  <c r="F340" i="2"/>
  <c r="G340" i="2" s="1"/>
  <c r="H340" i="2" s="1"/>
  <c r="F339" i="2"/>
  <c r="G339" i="2" s="1"/>
  <c r="F338" i="2"/>
  <c r="G338" i="2" s="1"/>
  <c r="F337" i="2"/>
  <c r="G337" i="2" s="1"/>
  <c r="F336" i="2"/>
  <c r="G336" i="2" s="1"/>
  <c r="H336" i="2" s="1"/>
  <c r="F335" i="2"/>
  <c r="G335" i="2" s="1"/>
  <c r="F334" i="2"/>
  <c r="G334" i="2" s="1"/>
  <c r="F333" i="2"/>
  <c r="G333" i="2" s="1"/>
  <c r="F332" i="2"/>
  <c r="G332" i="2" s="1"/>
  <c r="E331" i="2"/>
  <c r="E330" i="2"/>
  <c r="F329" i="2"/>
  <c r="G329" i="2" s="1"/>
  <c r="F328" i="2"/>
  <c r="G328" i="2" s="1"/>
  <c r="H328" i="2" s="1"/>
  <c r="F327" i="2"/>
  <c r="G327" i="2" s="1"/>
  <c r="F326" i="2"/>
  <c r="G326" i="2" s="1"/>
  <c r="F325" i="2"/>
  <c r="G325" i="2" s="1"/>
  <c r="F324" i="2"/>
  <c r="G324" i="2" s="1"/>
  <c r="H324" i="2" s="1"/>
  <c r="F323" i="2"/>
  <c r="G323" i="2" s="1"/>
  <c r="F322" i="2"/>
  <c r="G322" i="2" s="1"/>
  <c r="F321" i="2"/>
  <c r="G321" i="2" s="1"/>
  <c r="F320" i="2"/>
  <c r="G320" i="2" s="1"/>
  <c r="E319" i="2"/>
  <c r="E318" i="2"/>
  <c r="F317" i="2"/>
  <c r="G317" i="2" s="1"/>
  <c r="F316" i="2"/>
  <c r="G316" i="2" s="1"/>
  <c r="H316" i="2" s="1"/>
  <c r="F315" i="2"/>
  <c r="G315" i="2" s="1"/>
  <c r="F314" i="2"/>
  <c r="G314" i="2" s="1"/>
  <c r="F313" i="2"/>
  <c r="G313" i="2" s="1"/>
  <c r="F312" i="2"/>
  <c r="G312" i="2" s="1"/>
  <c r="H312" i="2" s="1"/>
  <c r="F311" i="2"/>
  <c r="G311" i="2" s="1"/>
  <c r="F310" i="2"/>
  <c r="G310" i="2" s="1"/>
  <c r="F309" i="2"/>
  <c r="G309" i="2" s="1"/>
  <c r="F308" i="2"/>
  <c r="G308" i="2" s="1"/>
  <c r="E307" i="2"/>
  <c r="E306" i="2"/>
  <c r="F305" i="2"/>
  <c r="G305" i="2" s="1"/>
  <c r="F304" i="2"/>
  <c r="G304" i="2" s="1"/>
  <c r="H304" i="2" s="1"/>
  <c r="F303" i="2"/>
  <c r="G303" i="2" s="1"/>
  <c r="F302" i="2"/>
  <c r="G302" i="2" s="1"/>
  <c r="F301" i="2"/>
  <c r="G301" i="2" s="1"/>
  <c r="F300" i="2"/>
  <c r="G300" i="2" s="1"/>
  <c r="H300" i="2" s="1"/>
  <c r="F299" i="2"/>
  <c r="G299" i="2" s="1"/>
  <c r="F298" i="2"/>
  <c r="G298" i="2" s="1"/>
  <c r="F297" i="2"/>
  <c r="G297" i="2" s="1"/>
  <c r="F296" i="2"/>
  <c r="G296" i="2" s="1"/>
  <c r="E295" i="2"/>
  <c r="E294" i="2"/>
  <c r="F293" i="2"/>
  <c r="G293" i="2" s="1"/>
  <c r="F292" i="2"/>
  <c r="G292" i="2" s="1"/>
  <c r="H292" i="2" s="1"/>
  <c r="F291" i="2"/>
  <c r="G291" i="2" s="1"/>
  <c r="F290" i="2"/>
  <c r="G290" i="2" s="1"/>
  <c r="F289" i="2"/>
  <c r="G289" i="2" s="1"/>
  <c r="F288" i="2"/>
  <c r="G288" i="2" s="1"/>
  <c r="H288" i="2" s="1"/>
  <c r="F287" i="2"/>
  <c r="G287" i="2" s="1"/>
  <c r="F286" i="2"/>
  <c r="G286" i="2" s="1"/>
  <c r="F285" i="2"/>
  <c r="G285" i="2" s="1"/>
  <c r="F284" i="2"/>
  <c r="G284" i="2" s="1"/>
  <c r="F283" i="2"/>
  <c r="G283" i="2" s="1"/>
  <c r="H283" i="2" s="1"/>
  <c r="F282" i="2"/>
  <c r="G282" i="2" s="1"/>
  <c r="F281" i="2"/>
  <c r="G281" i="2" s="1"/>
  <c r="F280" i="2"/>
  <c r="G280" i="2" s="1"/>
  <c r="H280" i="2" s="1"/>
  <c r="F279" i="2"/>
  <c r="G279" i="2" s="1"/>
  <c r="F278" i="2"/>
  <c r="G278" i="2" s="1"/>
  <c r="F277" i="2"/>
  <c r="G277" i="2" s="1"/>
  <c r="F276" i="2"/>
  <c r="G276" i="2" s="1"/>
  <c r="H276" i="2" s="1"/>
  <c r="F275" i="2"/>
  <c r="G275" i="2" s="1"/>
  <c r="F274" i="2"/>
  <c r="G274" i="2" s="1"/>
  <c r="F273" i="2"/>
  <c r="G273" i="2" s="1"/>
  <c r="F272" i="2"/>
  <c r="G272" i="2" s="1"/>
  <c r="F271" i="2"/>
  <c r="G271" i="2" s="1"/>
  <c r="H271" i="2" s="1"/>
  <c r="F270" i="2"/>
  <c r="G270" i="2" s="1"/>
  <c r="F269" i="2"/>
  <c r="G269" i="2" s="1"/>
  <c r="F268" i="2"/>
  <c r="G268" i="2" s="1"/>
  <c r="H268" i="2" s="1"/>
  <c r="F267" i="2"/>
  <c r="G267" i="2" s="1"/>
  <c r="F266" i="2"/>
  <c r="G266" i="2" s="1"/>
  <c r="F265" i="2"/>
  <c r="G265" i="2" s="1"/>
  <c r="F264" i="2"/>
  <c r="G264" i="2" s="1"/>
  <c r="H264" i="2" s="1"/>
  <c r="F263" i="2"/>
  <c r="G263" i="2" s="1"/>
  <c r="F262" i="2"/>
  <c r="G262" i="2" s="1"/>
  <c r="F261" i="2"/>
  <c r="G261" i="2" s="1"/>
  <c r="F260" i="2"/>
  <c r="G260" i="2" s="1"/>
  <c r="E259" i="2"/>
  <c r="E258" i="2"/>
  <c r="F257" i="2"/>
  <c r="G257" i="2" s="1"/>
  <c r="F256" i="2"/>
  <c r="G256" i="2" s="1"/>
  <c r="H256" i="2" s="1"/>
  <c r="F255" i="2"/>
  <c r="G255" i="2" s="1"/>
  <c r="F254" i="2"/>
  <c r="G254" i="2" s="1"/>
  <c r="F253" i="2"/>
  <c r="G253" i="2" s="1"/>
  <c r="F252" i="2"/>
  <c r="G252" i="2" s="1"/>
  <c r="H252" i="2" s="1"/>
  <c r="F251" i="2"/>
  <c r="G251" i="2" s="1"/>
  <c r="F250" i="2"/>
  <c r="G250" i="2" s="1"/>
  <c r="F249" i="2"/>
  <c r="G249" i="2" s="1"/>
  <c r="F248" i="2"/>
  <c r="G248" i="2" s="1"/>
  <c r="E247" i="2"/>
  <c r="E246" i="2"/>
  <c r="F245" i="2"/>
  <c r="G245" i="2" s="1"/>
  <c r="F244" i="2"/>
  <c r="G244" i="2" s="1"/>
  <c r="H244" i="2" s="1"/>
  <c r="F243" i="2"/>
  <c r="G243" i="2" s="1"/>
  <c r="F242" i="2"/>
  <c r="G242" i="2" s="1"/>
  <c r="F241" i="2"/>
  <c r="G241" i="2" s="1"/>
  <c r="F240" i="2"/>
  <c r="G240" i="2" s="1"/>
  <c r="H240" i="2" s="1"/>
  <c r="F239" i="2"/>
  <c r="G239" i="2" s="1"/>
  <c r="F238" i="2"/>
  <c r="G238" i="2" s="1"/>
  <c r="F237" i="2"/>
  <c r="G237" i="2" s="1"/>
  <c r="F236" i="2"/>
  <c r="G236" i="2" s="1"/>
  <c r="E235" i="2"/>
  <c r="E234" i="2"/>
  <c r="F233" i="2"/>
  <c r="G233" i="2" s="1"/>
  <c r="F232" i="2"/>
  <c r="G232" i="2" s="1"/>
  <c r="H232" i="2" s="1"/>
  <c r="F231" i="2"/>
  <c r="G231" i="2" s="1"/>
  <c r="F230" i="2"/>
  <c r="G230" i="2" s="1"/>
  <c r="F229" i="2"/>
  <c r="G229" i="2" s="1"/>
  <c r="F228" i="2"/>
  <c r="G228" i="2" s="1"/>
  <c r="H228" i="2" s="1"/>
  <c r="F227" i="2"/>
  <c r="G227" i="2" s="1"/>
  <c r="F226" i="2"/>
  <c r="G226" i="2" s="1"/>
  <c r="F225" i="2"/>
  <c r="G225" i="2" s="1"/>
  <c r="F224" i="2"/>
  <c r="G224" i="2" s="1"/>
  <c r="E223" i="2"/>
  <c r="E222" i="2"/>
  <c r="F221" i="2"/>
  <c r="G221" i="2" s="1"/>
  <c r="F220" i="2"/>
  <c r="G220" i="2" s="1"/>
  <c r="H220" i="2" s="1"/>
  <c r="F219" i="2"/>
  <c r="G219" i="2" s="1"/>
  <c r="F218" i="2"/>
  <c r="G218" i="2" s="1"/>
  <c r="F217" i="2"/>
  <c r="G217" i="2" s="1"/>
  <c r="F216" i="2"/>
  <c r="G216" i="2" s="1"/>
  <c r="H216" i="2" s="1"/>
  <c r="F215" i="2"/>
  <c r="G215" i="2" s="1"/>
  <c r="F214" i="2"/>
  <c r="G214" i="2" s="1"/>
  <c r="F213" i="2"/>
  <c r="G213" i="2" s="1"/>
  <c r="F212" i="2"/>
  <c r="G212" i="2" s="1"/>
  <c r="F211" i="2"/>
  <c r="G211" i="2" s="1"/>
  <c r="H211" i="2" s="1"/>
  <c r="F210" i="2"/>
  <c r="G210" i="2" s="1"/>
  <c r="F209" i="2"/>
  <c r="G209" i="2" s="1"/>
  <c r="F208" i="2"/>
  <c r="G208" i="2" s="1"/>
  <c r="H208" i="2" s="1"/>
  <c r="F207" i="2"/>
  <c r="G207" i="2" s="1"/>
  <c r="F206" i="2"/>
  <c r="G206" i="2" s="1"/>
  <c r="F205" i="2"/>
  <c r="G205" i="2" s="1"/>
  <c r="F204" i="2"/>
  <c r="G204" i="2" s="1"/>
  <c r="H204" i="2" s="1"/>
  <c r="F203" i="2"/>
  <c r="G203" i="2" s="1"/>
  <c r="F202" i="2"/>
  <c r="G202" i="2" s="1"/>
  <c r="F201" i="2"/>
  <c r="G201" i="2" s="1"/>
  <c r="F200" i="2"/>
  <c r="G200" i="2" s="1"/>
  <c r="F199" i="2"/>
  <c r="G199" i="2" s="1"/>
  <c r="H199" i="2" s="1"/>
  <c r="F198" i="2"/>
  <c r="G198" i="2" s="1"/>
  <c r="F197" i="2"/>
  <c r="G197" i="2" s="1"/>
  <c r="F196" i="2"/>
  <c r="G196" i="2" s="1"/>
  <c r="H196" i="2" s="1"/>
  <c r="F195" i="2"/>
  <c r="G195" i="2" s="1"/>
  <c r="F194" i="2"/>
  <c r="G194" i="2" s="1"/>
  <c r="F193" i="2"/>
  <c r="G193" i="2" s="1"/>
  <c r="F192" i="2"/>
  <c r="G192" i="2" s="1"/>
  <c r="H192" i="2" s="1"/>
  <c r="F191" i="2"/>
  <c r="G191" i="2" s="1"/>
  <c r="F190" i="2"/>
  <c r="G190" i="2" s="1"/>
  <c r="F189" i="2"/>
  <c r="G189" i="2" s="1"/>
  <c r="F188" i="2"/>
  <c r="G188" i="2" s="1"/>
  <c r="E187" i="2"/>
  <c r="E186" i="2"/>
  <c r="F185" i="2"/>
  <c r="G185" i="2" s="1"/>
  <c r="F184" i="2"/>
  <c r="G184" i="2" s="1"/>
  <c r="H184" i="2" s="1"/>
  <c r="F183" i="2"/>
  <c r="G183" i="2" s="1"/>
  <c r="F182" i="2"/>
  <c r="G182" i="2" s="1"/>
  <c r="F181" i="2"/>
  <c r="G181" i="2" s="1"/>
  <c r="F180" i="2"/>
  <c r="G180" i="2" s="1"/>
  <c r="H180" i="2" s="1"/>
  <c r="F179" i="2"/>
  <c r="G179" i="2" s="1"/>
  <c r="F178" i="2"/>
  <c r="G178" i="2" s="1"/>
  <c r="F177" i="2"/>
  <c r="G177" i="2" s="1"/>
  <c r="F176" i="2"/>
  <c r="G176" i="2" s="1"/>
  <c r="E175" i="2"/>
  <c r="E174" i="2"/>
  <c r="F173" i="2"/>
  <c r="G173" i="2" s="1"/>
  <c r="F172" i="2"/>
  <c r="G172" i="2" s="1"/>
  <c r="H172" i="2" s="1"/>
  <c r="F171" i="2"/>
  <c r="G171" i="2" s="1"/>
  <c r="F170" i="2"/>
  <c r="G170" i="2" s="1"/>
  <c r="F169" i="2"/>
  <c r="G169" i="2" s="1"/>
  <c r="F168" i="2"/>
  <c r="G168" i="2" s="1"/>
  <c r="H168" i="2" s="1"/>
  <c r="F167" i="2"/>
  <c r="G167" i="2" s="1"/>
  <c r="F166" i="2"/>
  <c r="G166" i="2" s="1"/>
  <c r="F165" i="2"/>
  <c r="G165" i="2" s="1"/>
  <c r="F164" i="2"/>
  <c r="G164" i="2" s="1"/>
  <c r="E163" i="2"/>
  <c r="E162" i="2"/>
  <c r="F161" i="2"/>
  <c r="G161" i="2" s="1"/>
  <c r="F160" i="2"/>
  <c r="G160" i="2" s="1"/>
  <c r="H160" i="2" s="1"/>
  <c r="F159" i="2"/>
  <c r="G159" i="2" s="1"/>
  <c r="F158" i="2"/>
  <c r="G158" i="2" s="1"/>
  <c r="F157" i="2"/>
  <c r="G157" i="2" s="1"/>
  <c r="F156" i="2"/>
  <c r="G156" i="2" s="1"/>
  <c r="H156" i="2" s="1"/>
  <c r="F155" i="2"/>
  <c r="G155" i="2" s="1"/>
  <c r="F154" i="2"/>
  <c r="G154" i="2" s="1"/>
  <c r="F153" i="2"/>
  <c r="G153" i="2" s="1"/>
  <c r="F152" i="2"/>
  <c r="G152" i="2" s="1"/>
  <c r="E151" i="2"/>
  <c r="E150" i="2"/>
  <c r="F149" i="2"/>
  <c r="G149" i="2" s="1"/>
  <c r="F148" i="2"/>
  <c r="G148" i="2" s="1"/>
  <c r="H148" i="2" s="1"/>
  <c r="F147" i="2"/>
  <c r="G147" i="2" s="1"/>
  <c r="F146" i="2"/>
  <c r="G146" i="2" s="1"/>
  <c r="F145" i="2"/>
  <c r="G145" i="2" s="1"/>
  <c r="F144" i="2"/>
  <c r="G144" i="2" s="1"/>
  <c r="H144" i="2" s="1"/>
  <c r="F143" i="2"/>
  <c r="G143" i="2" s="1"/>
  <c r="F142" i="2"/>
  <c r="G142" i="2" s="1"/>
  <c r="F141" i="2"/>
  <c r="G141" i="2" s="1"/>
  <c r="F140" i="2"/>
  <c r="G140" i="2" s="1"/>
  <c r="F139" i="2"/>
  <c r="G139" i="2" s="1"/>
  <c r="H139" i="2" s="1"/>
  <c r="F138" i="2"/>
  <c r="G138" i="2" s="1"/>
  <c r="F137" i="2"/>
  <c r="G137" i="2" s="1"/>
  <c r="F136" i="2"/>
  <c r="G136" i="2" s="1"/>
  <c r="H136" i="2" s="1"/>
  <c r="F135" i="2"/>
  <c r="G135" i="2" s="1"/>
  <c r="F134" i="2"/>
  <c r="G134" i="2" s="1"/>
  <c r="F133" i="2"/>
  <c r="G133" i="2" s="1"/>
  <c r="F132" i="2"/>
  <c r="G132" i="2" s="1"/>
  <c r="H132" i="2" s="1"/>
  <c r="F131" i="2"/>
  <c r="G131" i="2" s="1"/>
  <c r="F130" i="2"/>
  <c r="G130" i="2" s="1"/>
  <c r="F129" i="2"/>
  <c r="G129" i="2" s="1"/>
  <c r="F128" i="2"/>
  <c r="G128" i="2" s="1"/>
  <c r="F127" i="2"/>
  <c r="G127" i="2" s="1"/>
  <c r="H127" i="2" s="1"/>
  <c r="F126" i="2"/>
  <c r="G126" i="2" s="1"/>
  <c r="F125" i="2"/>
  <c r="G125" i="2" s="1"/>
  <c r="F124" i="2"/>
  <c r="G124" i="2" s="1"/>
  <c r="H124" i="2" s="1"/>
  <c r="F123" i="2"/>
  <c r="G123" i="2" s="1"/>
  <c r="F122" i="2"/>
  <c r="G122" i="2" s="1"/>
  <c r="F121" i="2"/>
  <c r="G121" i="2" s="1"/>
  <c r="F120" i="2"/>
  <c r="G120" i="2" s="1"/>
  <c r="H120" i="2" s="1"/>
  <c r="F119" i="2"/>
  <c r="G119" i="2" s="1"/>
  <c r="F118" i="2"/>
  <c r="G118" i="2" s="1"/>
  <c r="F117" i="2"/>
  <c r="G117" i="2" s="1"/>
  <c r="F116" i="2"/>
  <c r="G116" i="2" s="1"/>
  <c r="E115" i="2"/>
  <c r="E114" i="2"/>
  <c r="F113" i="2"/>
  <c r="G113" i="2" s="1"/>
  <c r="F112" i="2"/>
  <c r="G112" i="2" s="1"/>
  <c r="H112" i="2" s="1"/>
  <c r="F111" i="2"/>
  <c r="G111" i="2" s="1"/>
  <c r="F110" i="2"/>
  <c r="G110" i="2" s="1"/>
  <c r="F109" i="2"/>
  <c r="G109" i="2" s="1"/>
  <c r="F108" i="2"/>
  <c r="G108" i="2" s="1"/>
  <c r="H108" i="2" s="1"/>
  <c r="F107" i="2"/>
  <c r="G107" i="2" s="1"/>
  <c r="F106" i="2"/>
  <c r="G106" i="2" s="1"/>
  <c r="F105" i="2"/>
  <c r="G105" i="2" s="1"/>
  <c r="F104" i="2"/>
  <c r="G104" i="2" s="1"/>
  <c r="E103" i="2"/>
  <c r="E102" i="2"/>
  <c r="F101" i="2"/>
  <c r="G101" i="2" s="1"/>
  <c r="F100" i="2"/>
  <c r="G100" i="2" s="1"/>
  <c r="H100" i="2" s="1"/>
  <c r="F99" i="2"/>
  <c r="G99" i="2" s="1"/>
  <c r="F98" i="2"/>
  <c r="G98" i="2" s="1"/>
  <c r="F97" i="2"/>
  <c r="G97" i="2" s="1"/>
  <c r="F96" i="2"/>
  <c r="G96" i="2" s="1"/>
  <c r="H96" i="2" s="1"/>
  <c r="F95" i="2"/>
  <c r="G95" i="2" s="1"/>
  <c r="F94" i="2"/>
  <c r="G94" i="2" s="1"/>
  <c r="F93" i="2"/>
  <c r="G93" i="2" s="1"/>
  <c r="F92" i="2"/>
  <c r="G92" i="2" s="1"/>
  <c r="E91" i="2"/>
  <c r="E90" i="2"/>
  <c r="F89" i="2"/>
  <c r="G89" i="2" s="1"/>
  <c r="F88" i="2"/>
  <c r="G88" i="2" s="1"/>
  <c r="H88" i="2" s="1"/>
  <c r="F87" i="2"/>
  <c r="G87" i="2" s="1"/>
  <c r="F86" i="2"/>
  <c r="G86" i="2" s="1"/>
  <c r="F85" i="2"/>
  <c r="G85" i="2" s="1"/>
  <c r="F84" i="2"/>
  <c r="G84" i="2" s="1"/>
  <c r="H84" i="2" s="1"/>
  <c r="F83" i="2"/>
  <c r="G83" i="2" s="1"/>
  <c r="F82" i="2"/>
  <c r="G82" i="2" s="1"/>
  <c r="F81" i="2"/>
  <c r="G81" i="2" s="1"/>
  <c r="F80" i="2"/>
  <c r="G80" i="2" s="1"/>
  <c r="E79" i="2"/>
  <c r="E78" i="2"/>
  <c r="F77" i="2"/>
  <c r="G77" i="2" s="1"/>
  <c r="F76" i="2"/>
  <c r="G76" i="2" s="1"/>
  <c r="H76" i="2" s="1"/>
  <c r="F75" i="2"/>
  <c r="G75" i="2" s="1"/>
  <c r="F74" i="2"/>
  <c r="G74" i="2" s="1"/>
  <c r="F73" i="2"/>
  <c r="G73" i="2" s="1"/>
  <c r="F72" i="2"/>
  <c r="G72" i="2" s="1"/>
  <c r="H72" i="2" s="1"/>
  <c r="F71" i="2"/>
  <c r="G71" i="2" s="1"/>
  <c r="F70" i="2"/>
  <c r="G70" i="2" s="1"/>
  <c r="F69" i="2"/>
  <c r="G69" i="2" s="1"/>
  <c r="F68" i="2"/>
  <c r="G68" i="2" s="1"/>
  <c r="F67" i="2"/>
  <c r="G67" i="2" s="1"/>
  <c r="H67" i="2" s="1"/>
  <c r="F66" i="2"/>
  <c r="G66" i="2" s="1"/>
  <c r="F65" i="2"/>
  <c r="G65" i="2" s="1"/>
  <c r="F64" i="2"/>
  <c r="G64" i="2" s="1"/>
  <c r="H64" i="2" s="1"/>
  <c r="F63" i="2"/>
  <c r="G63" i="2" s="1"/>
  <c r="F62" i="2"/>
  <c r="G62" i="2" s="1"/>
  <c r="F61" i="2"/>
  <c r="G61" i="2" s="1"/>
  <c r="F60" i="2"/>
  <c r="G60" i="2" s="1"/>
  <c r="H60" i="2" s="1"/>
  <c r="F59" i="2"/>
  <c r="G59" i="2" s="1"/>
  <c r="F58" i="2"/>
  <c r="G58" i="2" s="1"/>
  <c r="F57" i="2"/>
  <c r="G57" i="2" s="1"/>
  <c r="F56" i="2"/>
  <c r="G56" i="2" s="1"/>
  <c r="F55" i="2"/>
  <c r="G55" i="2" s="1"/>
  <c r="H55" i="2" s="1"/>
  <c r="F54" i="2"/>
  <c r="G54" i="2" s="1"/>
  <c r="F53" i="2"/>
  <c r="G53" i="2" s="1"/>
  <c r="F52" i="2"/>
  <c r="G52" i="2" s="1"/>
  <c r="H52" i="2" s="1"/>
  <c r="F51" i="2"/>
  <c r="G51" i="2" s="1"/>
  <c r="F50" i="2"/>
  <c r="G50" i="2" s="1"/>
  <c r="F49" i="2"/>
  <c r="G49" i="2" s="1"/>
  <c r="F48" i="2"/>
  <c r="G48" i="2" s="1"/>
  <c r="H48" i="2" s="1"/>
  <c r="F47" i="2"/>
  <c r="G47" i="2" s="1"/>
  <c r="F46" i="2"/>
  <c r="G46" i="2" s="1"/>
  <c r="F45" i="2"/>
  <c r="G45" i="2" s="1"/>
  <c r="F44" i="2"/>
  <c r="G44" i="2" s="1"/>
  <c r="E43" i="2"/>
  <c r="E42" i="2"/>
  <c r="F41" i="2"/>
  <c r="G41" i="2" s="1"/>
  <c r="F40" i="2"/>
  <c r="G40" i="2" s="1"/>
  <c r="H40" i="2" s="1"/>
  <c r="F39" i="2"/>
  <c r="G39" i="2" s="1"/>
  <c r="F38" i="2"/>
  <c r="G38" i="2" s="1"/>
  <c r="F37" i="2"/>
  <c r="G37" i="2" s="1"/>
  <c r="F36" i="2"/>
  <c r="G36" i="2" s="1"/>
  <c r="H36" i="2" s="1"/>
  <c r="F35" i="2"/>
  <c r="G35" i="2" s="1"/>
  <c r="F34" i="2"/>
  <c r="G34" i="2" s="1"/>
  <c r="F33" i="2"/>
  <c r="G33" i="2" s="1"/>
  <c r="F32" i="2"/>
  <c r="G32" i="2" s="1"/>
  <c r="E31" i="2"/>
  <c r="E30" i="2"/>
  <c r="F29" i="2"/>
  <c r="G29" i="2" s="1"/>
  <c r="F28" i="2"/>
  <c r="G28" i="2" s="1"/>
  <c r="H28" i="2" s="1"/>
  <c r="F27" i="2"/>
  <c r="G27" i="2" s="1"/>
  <c r="F26" i="2"/>
  <c r="G26" i="2" s="1"/>
  <c r="F25" i="2"/>
  <c r="G25" i="2" s="1"/>
  <c r="F24" i="2"/>
  <c r="G24" i="2" s="1"/>
  <c r="H24" i="2" s="1"/>
  <c r="F23" i="2"/>
  <c r="G23" i="2" s="1"/>
  <c r="F22" i="2"/>
  <c r="G22" i="2" s="1"/>
  <c r="F21" i="2"/>
  <c r="G21" i="2" s="1"/>
  <c r="F20" i="2"/>
  <c r="G20" i="2" s="1"/>
  <c r="E19" i="2"/>
  <c r="E18" i="2"/>
  <c r="F17" i="2"/>
  <c r="G17" i="2" s="1"/>
  <c r="F16" i="2"/>
  <c r="G16" i="2" s="1"/>
  <c r="H16" i="2" s="1"/>
  <c r="D15" i="2"/>
  <c r="F15" i="2" s="1"/>
  <c r="G15" i="2" s="1"/>
  <c r="F5" i="2"/>
  <c r="G5" i="2" s="1"/>
  <c r="E6" i="2"/>
  <c r="E7" i="2"/>
  <c r="F8" i="2"/>
  <c r="G8" i="2" s="1"/>
  <c r="F9" i="2"/>
  <c r="G9" i="2" s="1"/>
  <c r="F10" i="2"/>
  <c r="G10" i="2" s="1"/>
  <c r="F11" i="2"/>
  <c r="G11" i="2" s="1"/>
  <c r="F12" i="2"/>
  <c r="G12" i="2" s="1"/>
  <c r="H12" i="2" s="1"/>
  <c r="D13" i="2"/>
  <c r="F13" i="2" s="1"/>
  <c r="G13" i="2" s="1"/>
  <c r="D14" i="2"/>
  <c r="F14" i="2" s="1"/>
  <c r="G14" i="2" s="1"/>
  <c r="F4" i="2"/>
  <c r="G4" i="2" s="1"/>
  <c r="H4" i="2" s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2" i="2" l="1"/>
  <c r="E34" i="2"/>
  <c r="E166" i="2"/>
  <c r="E178" i="2"/>
  <c r="E298" i="2"/>
  <c r="E310" i="2"/>
  <c r="E322" i="2"/>
  <c r="E442" i="2"/>
  <c r="F366" i="2"/>
  <c r="G366" i="2" s="1"/>
  <c r="I12" i="2"/>
  <c r="J12" i="2" s="1"/>
  <c r="K12" i="2" s="1"/>
  <c r="L12" i="2" s="1"/>
  <c r="I55" i="2"/>
  <c r="J55" i="2" s="1"/>
  <c r="K55" i="2" s="1"/>
  <c r="L55" i="2" s="1"/>
  <c r="I67" i="2"/>
  <c r="J67" i="2" s="1"/>
  <c r="K67" i="2" s="1"/>
  <c r="L67" i="2" s="1"/>
  <c r="I127" i="2"/>
  <c r="J127" i="2" s="1"/>
  <c r="K127" i="2" s="1"/>
  <c r="L127" i="2" s="1"/>
  <c r="I139" i="2"/>
  <c r="J139" i="2" s="1"/>
  <c r="K139" i="2" s="1"/>
  <c r="L139" i="2" s="1"/>
  <c r="I199" i="2"/>
  <c r="J199" i="2" s="1"/>
  <c r="K199" i="2" s="1"/>
  <c r="L199" i="2" s="1"/>
  <c r="I211" i="2"/>
  <c r="J211" i="2" s="1"/>
  <c r="K211" i="2" s="1"/>
  <c r="L211" i="2" s="1"/>
  <c r="I271" i="2"/>
  <c r="J271" i="2" s="1"/>
  <c r="K271" i="2" s="1"/>
  <c r="L271" i="2" s="1"/>
  <c r="I283" i="2"/>
  <c r="J283" i="2" s="1"/>
  <c r="K283" i="2" s="1"/>
  <c r="L283" i="2" s="1"/>
  <c r="I343" i="2"/>
  <c r="J343" i="2" s="1"/>
  <c r="K343" i="2" s="1"/>
  <c r="L343" i="2" s="1"/>
  <c r="I355" i="2"/>
  <c r="J355" i="2" s="1"/>
  <c r="K355" i="2" s="1"/>
  <c r="L355" i="2" s="1"/>
  <c r="I415" i="2"/>
  <c r="J415" i="2" s="1"/>
  <c r="K415" i="2" s="1"/>
  <c r="L415" i="2" s="1"/>
  <c r="I427" i="2"/>
  <c r="J427" i="2" s="1"/>
  <c r="K427" i="2" s="1"/>
  <c r="L427" i="2" s="1"/>
  <c r="I463" i="2"/>
  <c r="J463" i="2" s="1"/>
  <c r="K463" i="2" s="1"/>
  <c r="L463" i="2" s="1"/>
  <c r="I475" i="2"/>
  <c r="J475" i="2" s="1"/>
  <c r="K475" i="2" s="1"/>
  <c r="L475" i="2" s="1"/>
  <c r="I487" i="2"/>
  <c r="J487" i="2" s="1"/>
  <c r="K487" i="2" s="1"/>
  <c r="L487" i="2" s="1"/>
  <c r="I499" i="2"/>
  <c r="J499" i="2" s="1"/>
  <c r="K499" i="2" s="1"/>
  <c r="L499" i="2" s="1"/>
  <c r="I535" i="2"/>
  <c r="J535" i="2" s="1"/>
  <c r="K535" i="2" s="1"/>
  <c r="L535" i="2" s="1"/>
  <c r="I547" i="2"/>
  <c r="J547" i="2" s="1"/>
  <c r="K547" i="2" s="1"/>
  <c r="L547" i="2" s="1"/>
  <c r="I559" i="2"/>
  <c r="J559" i="2" s="1"/>
  <c r="K559" i="2" s="1"/>
  <c r="L559" i="2" s="1"/>
  <c r="I571" i="2"/>
  <c r="J571" i="2" s="1"/>
  <c r="K571" i="2" s="1"/>
  <c r="L571" i="2" s="1"/>
  <c r="I24" i="2"/>
  <c r="J24" i="2" s="1"/>
  <c r="K24" i="2" s="1"/>
  <c r="L24" i="2" s="1"/>
  <c r="I48" i="2"/>
  <c r="J48" i="2" s="1"/>
  <c r="K48" i="2" s="1"/>
  <c r="L48" i="2" s="1"/>
  <c r="K72" i="2"/>
  <c r="L72" i="2" s="1"/>
  <c r="I72" i="2"/>
  <c r="J72" i="2" s="1"/>
  <c r="I84" i="2"/>
  <c r="J84" i="2" s="1"/>
  <c r="K84" i="2" s="1"/>
  <c r="L84" i="2" s="1"/>
  <c r="I96" i="2"/>
  <c r="J96" i="2" s="1"/>
  <c r="K96" i="2" s="1"/>
  <c r="L96" i="2" s="1"/>
  <c r="I120" i="2"/>
  <c r="J120" i="2" s="1"/>
  <c r="K120" i="2" s="1"/>
  <c r="L120" i="2" s="1"/>
  <c r="I132" i="2"/>
  <c r="J132" i="2" s="1"/>
  <c r="K132" i="2" s="1"/>
  <c r="L132" i="2" s="1"/>
  <c r="I156" i="2"/>
  <c r="J156" i="2" s="1"/>
  <c r="K156" i="2" s="1"/>
  <c r="L156" i="2" s="1"/>
  <c r="I168" i="2"/>
  <c r="J168" i="2" s="1"/>
  <c r="K168" i="2" s="1"/>
  <c r="L168" i="2" s="1"/>
  <c r="I180" i="2"/>
  <c r="J180" i="2" s="1"/>
  <c r="K180" i="2" s="1"/>
  <c r="L180" i="2" s="1"/>
  <c r="I192" i="2"/>
  <c r="J192" i="2" s="1"/>
  <c r="K192" i="2" s="1"/>
  <c r="L192" i="2" s="1"/>
  <c r="I204" i="2"/>
  <c r="J204" i="2" s="1"/>
  <c r="K204" i="2" s="1"/>
  <c r="L204" i="2" s="1"/>
  <c r="I216" i="2"/>
  <c r="J216" i="2" s="1"/>
  <c r="K216" i="2" s="1"/>
  <c r="L216" i="2" s="1"/>
  <c r="I228" i="2"/>
  <c r="J228" i="2" s="1"/>
  <c r="K228" i="2" s="1"/>
  <c r="L228" i="2" s="1"/>
  <c r="I240" i="2"/>
  <c r="J240" i="2" s="1"/>
  <c r="K240" i="2" s="1"/>
  <c r="L240" i="2" s="1"/>
  <c r="I252" i="2"/>
  <c r="J252" i="2" s="1"/>
  <c r="K252" i="2" s="1"/>
  <c r="L252" i="2" s="1"/>
  <c r="I264" i="2"/>
  <c r="J264" i="2" s="1"/>
  <c r="K264" i="2" s="1"/>
  <c r="L264" i="2" s="1"/>
  <c r="I276" i="2"/>
  <c r="J276" i="2" s="1"/>
  <c r="K276" i="2"/>
  <c r="L276" i="2" s="1"/>
  <c r="I288" i="2"/>
  <c r="J288" i="2" s="1"/>
  <c r="K288" i="2" s="1"/>
  <c r="L288" i="2" s="1"/>
  <c r="I300" i="2"/>
  <c r="J300" i="2" s="1"/>
  <c r="K300" i="2" s="1"/>
  <c r="L300" i="2" s="1"/>
  <c r="I312" i="2"/>
  <c r="J312" i="2" s="1"/>
  <c r="K312" i="2" s="1"/>
  <c r="L312" i="2" s="1"/>
  <c r="I324" i="2"/>
  <c r="J324" i="2" s="1"/>
  <c r="K324" i="2" s="1"/>
  <c r="L324" i="2" s="1"/>
  <c r="I336" i="2"/>
  <c r="J336" i="2" s="1"/>
  <c r="K336" i="2" s="1"/>
  <c r="L336" i="2" s="1"/>
  <c r="I348" i="2"/>
  <c r="J348" i="2" s="1"/>
  <c r="K348" i="2" s="1"/>
  <c r="L348" i="2" s="1"/>
  <c r="I360" i="2"/>
  <c r="J360" i="2" s="1"/>
  <c r="K360" i="2" s="1"/>
  <c r="L360" i="2" s="1"/>
  <c r="I372" i="2"/>
  <c r="J372" i="2" s="1"/>
  <c r="K372" i="2" s="1"/>
  <c r="L372" i="2" s="1"/>
  <c r="I384" i="2"/>
  <c r="J384" i="2" s="1"/>
  <c r="K384" i="2" s="1"/>
  <c r="L384" i="2" s="1"/>
  <c r="I396" i="2"/>
  <c r="J396" i="2" s="1"/>
  <c r="K396" i="2"/>
  <c r="L396" i="2" s="1"/>
  <c r="I408" i="2"/>
  <c r="J408" i="2" s="1"/>
  <c r="K408" i="2" s="1"/>
  <c r="L408" i="2" s="1"/>
  <c r="I420" i="2"/>
  <c r="J420" i="2" s="1"/>
  <c r="K420" i="2" s="1"/>
  <c r="L420" i="2" s="1"/>
  <c r="I432" i="2"/>
  <c r="J432" i="2" s="1"/>
  <c r="K432" i="2" s="1"/>
  <c r="L432" i="2" s="1"/>
  <c r="I444" i="2"/>
  <c r="J444" i="2" s="1"/>
  <c r="K444" i="2" s="1"/>
  <c r="L444" i="2" s="1"/>
  <c r="I456" i="2"/>
  <c r="J456" i="2" s="1"/>
  <c r="K456" i="2" s="1"/>
  <c r="L456" i="2" s="1"/>
  <c r="I36" i="2"/>
  <c r="J36" i="2" s="1"/>
  <c r="K36" i="2" s="1"/>
  <c r="L36" i="2" s="1"/>
  <c r="I60" i="2"/>
  <c r="J60" i="2" s="1"/>
  <c r="K60" i="2" s="1"/>
  <c r="L60" i="2" s="1"/>
  <c r="I144" i="2"/>
  <c r="J144" i="2" s="1"/>
  <c r="K144" i="2" s="1"/>
  <c r="L144" i="2" s="1"/>
  <c r="I108" i="2"/>
  <c r="J108" i="2" s="1"/>
  <c r="K108" i="2" s="1"/>
  <c r="L108" i="2" s="1"/>
  <c r="I4" i="2"/>
  <c r="J4" i="2" s="1"/>
  <c r="K4" i="2" s="1"/>
  <c r="L4" i="2" s="1"/>
  <c r="I16" i="2"/>
  <c r="J16" i="2" s="1"/>
  <c r="K16" i="2" s="1"/>
  <c r="L16" i="2" s="1"/>
  <c r="I28" i="2"/>
  <c r="J28" i="2" s="1"/>
  <c r="K28" i="2" s="1"/>
  <c r="L28" i="2" s="1"/>
  <c r="I40" i="2"/>
  <c r="J40" i="2" s="1"/>
  <c r="K40" i="2" s="1"/>
  <c r="L40" i="2" s="1"/>
  <c r="I52" i="2"/>
  <c r="J52" i="2" s="1"/>
  <c r="K52" i="2" s="1"/>
  <c r="L52" i="2" s="1"/>
  <c r="K64" i="2"/>
  <c r="L64" i="2" s="1"/>
  <c r="I64" i="2"/>
  <c r="J64" i="2" s="1"/>
  <c r="I76" i="2"/>
  <c r="J76" i="2" s="1"/>
  <c r="K76" i="2" s="1"/>
  <c r="L76" i="2" s="1"/>
  <c r="I88" i="2"/>
  <c r="J88" i="2" s="1"/>
  <c r="K88" i="2" s="1"/>
  <c r="L88" i="2" s="1"/>
  <c r="I100" i="2"/>
  <c r="J100" i="2" s="1"/>
  <c r="K100" i="2" s="1"/>
  <c r="L100" i="2" s="1"/>
  <c r="I112" i="2"/>
  <c r="J112" i="2" s="1"/>
  <c r="K112" i="2" s="1"/>
  <c r="L112" i="2" s="1"/>
  <c r="I124" i="2"/>
  <c r="J124" i="2" s="1"/>
  <c r="K124" i="2" s="1"/>
  <c r="L124" i="2" s="1"/>
  <c r="K136" i="2"/>
  <c r="L136" i="2" s="1"/>
  <c r="I136" i="2"/>
  <c r="J136" i="2" s="1"/>
  <c r="I148" i="2"/>
  <c r="J148" i="2" s="1"/>
  <c r="K148" i="2" s="1"/>
  <c r="L148" i="2" s="1"/>
  <c r="I160" i="2"/>
  <c r="J160" i="2" s="1"/>
  <c r="K160" i="2" s="1"/>
  <c r="L160" i="2" s="1"/>
  <c r="I172" i="2"/>
  <c r="J172" i="2" s="1"/>
  <c r="K172" i="2" s="1"/>
  <c r="L172" i="2" s="1"/>
  <c r="I184" i="2"/>
  <c r="J184" i="2" s="1"/>
  <c r="K184" i="2" s="1"/>
  <c r="L184" i="2" s="1"/>
  <c r="I196" i="2"/>
  <c r="J196" i="2" s="1"/>
  <c r="K196" i="2" s="1"/>
  <c r="L196" i="2" s="1"/>
  <c r="I208" i="2"/>
  <c r="J208" i="2" s="1"/>
  <c r="K208" i="2" s="1"/>
  <c r="L208" i="2" s="1"/>
  <c r="I220" i="2"/>
  <c r="J220" i="2" s="1"/>
  <c r="K220" i="2" s="1"/>
  <c r="L220" i="2" s="1"/>
  <c r="I232" i="2"/>
  <c r="J232" i="2" s="1"/>
  <c r="K232" i="2" s="1"/>
  <c r="L232" i="2" s="1"/>
  <c r="I244" i="2"/>
  <c r="J244" i="2" s="1"/>
  <c r="K244" i="2" s="1"/>
  <c r="L244" i="2" s="1"/>
  <c r="I256" i="2"/>
  <c r="J256" i="2" s="1"/>
  <c r="K256" i="2" s="1"/>
  <c r="L256" i="2" s="1"/>
  <c r="I268" i="2"/>
  <c r="J268" i="2" s="1"/>
  <c r="K268" i="2" s="1"/>
  <c r="L268" i="2" s="1"/>
  <c r="I280" i="2"/>
  <c r="J280" i="2" s="1"/>
  <c r="K280" i="2" s="1"/>
  <c r="L280" i="2" s="1"/>
  <c r="I292" i="2"/>
  <c r="J292" i="2" s="1"/>
  <c r="K292" i="2" s="1"/>
  <c r="L292" i="2" s="1"/>
  <c r="I304" i="2"/>
  <c r="J304" i="2" s="1"/>
  <c r="K304" i="2" s="1"/>
  <c r="L304" i="2" s="1"/>
  <c r="I316" i="2"/>
  <c r="J316" i="2" s="1"/>
  <c r="K316" i="2" s="1"/>
  <c r="L316" i="2" s="1"/>
  <c r="K328" i="2"/>
  <c r="L328" i="2" s="1"/>
  <c r="I328" i="2"/>
  <c r="J328" i="2" s="1"/>
  <c r="I340" i="2"/>
  <c r="J340" i="2" s="1"/>
  <c r="K340" i="2" s="1"/>
  <c r="L340" i="2" s="1"/>
  <c r="I352" i="2"/>
  <c r="J352" i="2" s="1"/>
  <c r="K352" i="2" s="1"/>
  <c r="L352" i="2" s="1"/>
  <c r="I364" i="2"/>
  <c r="J364" i="2" s="1"/>
  <c r="K364" i="2" s="1"/>
  <c r="L364" i="2" s="1"/>
  <c r="I376" i="2"/>
  <c r="J376" i="2" s="1"/>
  <c r="K376" i="2" s="1"/>
  <c r="L376" i="2" s="1"/>
  <c r="I388" i="2"/>
  <c r="J388" i="2" s="1"/>
  <c r="K388" i="2" s="1"/>
  <c r="L388" i="2" s="1"/>
  <c r="H10" i="2"/>
  <c r="H21" i="2"/>
  <c r="H33" i="2"/>
  <c r="H45" i="2"/>
  <c r="H57" i="2"/>
  <c r="H69" i="2"/>
  <c r="H81" i="2"/>
  <c r="H93" i="2"/>
  <c r="H105" i="2"/>
  <c r="H117" i="2"/>
  <c r="H129" i="2"/>
  <c r="H141" i="2"/>
  <c r="H153" i="2"/>
  <c r="H165" i="2"/>
  <c r="H177" i="2"/>
  <c r="H189" i="2"/>
  <c r="H201" i="2"/>
  <c r="H213" i="2"/>
  <c r="H225" i="2"/>
  <c r="H237" i="2"/>
  <c r="H249" i="2"/>
  <c r="H261" i="2"/>
  <c r="H273" i="2"/>
  <c r="H285" i="2"/>
  <c r="H297" i="2"/>
  <c r="H309" i="2"/>
  <c r="H321" i="2"/>
  <c r="H333" i="2"/>
  <c r="H345" i="2"/>
  <c r="H357" i="2"/>
  <c r="H369" i="2"/>
  <c r="H381" i="2"/>
  <c r="H393" i="2"/>
  <c r="H405" i="2"/>
  <c r="H417" i="2"/>
  <c r="H429" i="2"/>
  <c r="H441" i="2"/>
  <c r="K424" i="2"/>
  <c r="L424" i="2" s="1"/>
  <c r="I436" i="2"/>
  <c r="J436" i="2" s="1"/>
  <c r="K436" i="2" s="1"/>
  <c r="L436" i="2" s="1"/>
  <c r="I448" i="2"/>
  <c r="J448" i="2" s="1"/>
  <c r="K448" i="2" s="1"/>
  <c r="L448" i="2" s="1"/>
  <c r="K400" i="2"/>
  <c r="L400" i="2" s="1"/>
  <c r="I400" i="2"/>
  <c r="J400" i="2" s="1"/>
  <c r="I412" i="2"/>
  <c r="J412" i="2" s="1"/>
  <c r="K412" i="2" s="1"/>
  <c r="L412" i="2" s="1"/>
  <c r="H9" i="2"/>
  <c r="H22" i="2"/>
  <c r="H34" i="2"/>
  <c r="H46" i="2"/>
  <c r="H58" i="2"/>
  <c r="H70" i="2"/>
  <c r="H82" i="2"/>
  <c r="H94" i="2"/>
  <c r="H106" i="2"/>
  <c r="H118" i="2"/>
  <c r="H130" i="2"/>
  <c r="H142" i="2"/>
  <c r="H154" i="2"/>
  <c r="H166" i="2"/>
  <c r="H178" i="2"/>
  <c r="H190" i="2"/>
  <c r="H202" i="2"/>
  <c r="H214" i="2"/>
  <c r="H226" i="2"/>
  <c r="H238" i="2"/>
  <c r="H250" i="2"/>
  <c r="H262" i="2"/>
  <c r="H274" i="2"/>
  <c r="H286" i="2"/>
  <c r="H298" i="2"/>
  <c r="H310" i="2"/>
  <c r="H322" i="2"/>
  <c r="H334" i="2"/>
  <c r="H346" i="2"/>
  <c r="H358" i="2"/>
  <c r="H370" i="2"/>
  <c r="H382" i="2"/>
  <c r="H394" i="2"/>
  <c r="H406" i="2"/>
  <c r="H418" i="2"/>
  <c r="H430" i="2"/>
  <c r="H442" i="2"/>
  <c r="H8" i="2"/>
  <c r="H23" i="2"/>
  <c r="H35" i="2"/>
  <c r="H47" i="2"/>
  <c r="H59" i="2"/>
  <c r="H71" i="2"/>
  <c r="H83" i="2"/>
  <c r="H95" i="2"/>
  <c r="H107" i="2"/>
  <c r="H119" i="2"/>
  <c r="H131" i="2"/>
  <c r="H143" i="2"/>
  <c r="H155" i="2"/>
  <c r="H167" i="2"/>
  <c r="H179" i="2"/>
  <c r="H191" i="2"/>
  <c r="H203" i="2"/>
  <c r="H215" i="2"/>
  <c r="H227" i="2"/>
  <c r="H239" i="2"/>
  <c r="H251" i="2"/>
  <c r="H263" i="2"/>
  <c r="H275" i="2"/>
  <c r="H287" i="2"/>
  <c r="H299" i="2"/>
  <c r="H311" i="2"/>
  <c r="H323" i="2"/>
  <c r="H335" i="2"/>
  <c r="H347" i="2"/>
  <c r="H359" i="2"/>
  <c r="H371" i="2"/>
  <c r="H383" i="2"/>
  <c r="H395" i="2"/>
  <c r="H407" i="2"/>
  <c r="H419" i="2"/>
  <c r="H431" i="2"/>
  <c r="H443" i="2"/>
  <c r="H25" i="2"/>
  <c r="H37" i="2"/>
  <c r="H49" i="2"/>
  <c r="H61" i="2"/>
  <c r="H73" i="2"/>
  <c r="H85" i="2"/>
  <c r="H97" i="2"/>
  <c r="H109" i="2"/>
  <c r="H121" i="2"/>
  <c r="H133" i="2"/>
  <c r="H145" i="2"/>
  <c r="H157" i="2"/>
  <c r="H169" i="2"/>
  <c r="H181" i="2"/>
  <c r="H193" i="2"/>
  <c r="H205" i="2"/>
  <c r="H217" i="2"/>
  <c r="H229" i="2"/>
  <c r="H241" i="2"/>
  <c r="H253" i="2"/>
  <c r="H265" i="2"/>
  <c r="H277" i="2"/>
  <c r="H289" i="2"/>
  <c r="H301" i="2"/>
  <c r="H313" i="2"/>
  <c r="H325" i="2"/>
  <c r="H337" i="2"/>
  <c r="H349" i="2"/>
  <c r="H361" i="2"/>
  <c r="H373" i="2"/>
  <c r="H385" i="2"/>
  <c r="H397" i="2"/>
  <c r="H409" i="2"/>
  <c r="H421" i="2"/>
  <c r="H433" i="2"/>
  <c r="H445" i="2"/>
  <c r="H366" i="2"/>
  <c r="H5" i="2"/>
  <c r="H26" i="2"/>
  <c r="H38" i="2"/>
  <c r="H50" i="2"/>
  <c r="H62" i="2"/>
  <c r="H74" i="2"/>
  <c r="H86" i="2"/>
  <c r="H98" i="2"/>
  <c r="H110" i="2"/>
  <c r="H122" i="2"/>
  <c r="H134" i="2"/>
  <c r="H146" i="2"/>
  <c r="H158" i="2"/>
  <c r="H170" i="2"/>
  <c r="H182" i="2"/>
  <c r="H194" i="2"/>
  <c r="H206" i="2"/>
  <c r="H218" i="2"/>
  <c r="H230" i="2"/>
  <c r="H242" i="2"/>
  <c r="H254" i="2"/>
  <c r="H266" i="2"/>
  <c r="H278" i="2"/>
  <c r="H290" i="2"/>
  <c r="H302" i="2"/>
  <c r="H314" i="2"/>
  <c r="H326" i="2"/>
  <c r="H338" i="2"/>
  <c r="H350" i="2"/>
  <c r="H362" i="2"/>
  <c r="H374" i="2"/>
  <c r="H386" i="2"/>
  <c r="H398" i="2"/>
  <c r="H410" i="2"/>
  <c r="H422" i="2"/>
  <c r="H434" i="2"/>
  <c r="H446" i="2"/>
  <c r="H15" i="2"/>
  <c r="H27" i="2"/>
  <c r="H39" i="2"/>
  <c r="H51" i="2"/>
  <c r="H63" i="2"/>
  <c r="H75" i="2"/>
  <c r="H87" i="2"/>
  <c r="H99" i="2"/>
  <c r="H111" i="2"/>
  <c r="H123" i="2"/>
  <c r="H135" i="2"/>
  <c r="H147" i="2"/>
  <c r="H159" i="2"/>
  <c r="H171" i="2"/>
  <c r="H183" i="2"/>
  <c r="H195" i="2"/>
  <c r="H207" i="2"/>
  <c r="H219" i="2"/>
  <c r="H231" i="2"/>
  <c r="H243" i="2"/>
  <c r="H255" i="2"/>
  <c r="H267" i="2"/>
  <c r="H279" i="2"/>
  <c r="H291" i="2"/>
  <c r="H303" i="2"/>
  <c r="H315" i="2"/>
  <c r="H327" i="2"/>
  <c r="H339" i="2"/>
  <c r="H351" i="2"/>
  <c r="H363" i="2"/>
  <c r="H375" i="2"/>
  <c r="H387" i="2"/>
  <c r="H399" i="2"/>
  <c r="H411" i="2"/>
  <c r="H423" i="2"/>
  <c r="H435" i="2"/>
  <c r="H447" i="2"/>
  <c r="H14" i="2"/>
  <c r="H17" i="2"/>
  <c r="H29" i="2"/>
  <c r="H41" i="2"/>
  <c r="H53" i="2"/>
  <c r="H65" i="2"/>
  <c r="H77" i="2"/>
  <c r="H89" i="2"/>
  <c r="H101" i="2"/>
  <c r="H113" i="2"/>
  <c r="H125" i="2"/>
  <c r="H137" i="2"/>
  <c r="H149" i="2"/>
  <c r="H161" i="2"/>
  <c r="H173" i="2"/>
  <c r="H185" i="2"/>
  <c r="H197" i="2"/>
  <c r="H209" i="2"/>
  <c r="H221" i="2"/>
  <c r="H233" i="2"/>
  <c r="H245" i="2"/>
  <c r="H257" i="2"/>
  <c r="H269" i="2"/>
  <c r="H281" i="2"/>
  <c r="H293" i="2"/>
  <c r="H305" i="2"/>
  <c r="H317" i="2"/>
  <c r="H329" i="2"/>
  <c r="H341" i="2"/>
  <c r="H353" i="2"/>
  <c r="H365" i="2"/>
  <c r="H377" i="2"/>
  <c r="H389" i="2"/>
  <c r="H401" i="2"/>
  <c r="H413" i="2"/>
  <c r="H425" i="2"/>
  <c r="H437" i="2"/>
  <c r="H13" i="2"/>
  <c r="H54" i="2"/>
  <c r="H66" i="2"/>
  <c r="H126" i="2"/>
  <c r="H138" i="2"/>
  <c r="H198" i="2"/>
  <c r="H210" i="2"/>
  <c r="H270" i="2"/>
  <c r="H282" i="2"/>
  <c r="H342" i="2"/>
  <c r="H354" i="2"/>
  <c r="H414" i="2"/>
  <c r="H426" i="2"/>
  <c r="H474" i="2"/>
  <c r="H486" i="2"/>
  <c r="H498" i="2"/>
  <c r="H534" i="2"/>
  <c r="H546" i="2"/>
  <c r="H558" i="2"/>
  <c r="H570" i="2"/>
  <c r="H11" i="2"/>
  <c r="H20" i="2"/>
  <c r="H32" i="2"/>
  <c r="H44" i="2"/>
  <c r="H56" i="2"/>
  <c r="H68" i="2"/>
  <c r="H80" i="2"/>
  <c r="H92" i="2"/>
  <c r="H104" i="2"/>
  <c r="H116" i="2"/>
  <c r="H128" i="2"/>
  <c r="H140" i="2"/>
  <c r="H152" i="2"/>
  <c r="H164" i="2"/>
  <c r="H176" i="2"/>
  <c r="H188" i="2"/>
  <c r="H200" i="2"/>
  <c r="H212" i="2"/>
  <c r="H224" i="2"/>
  <c r="H236" i="2"/>
  <c r="H248" i="2"/>
  <c r="H260" i="2"/>
  <c r="H272" i="2"/>
  <c r="H284" i="2"/>
  <c r="H296" i="2"/>
  <c r="H308" i="2"/>
  <c r="H320" i="2"/>
  <c r="H332" i="2"/>
  <c r="H344" i="2"/>
  <c r="H356" i="2"/>
  <c r="H368" i="2"/>
  <c r="H380" i="2"/>
  <c r="H392" i="2"/>
  <c r="H404" i="2"/>
  <c r="H416" i="2"/>
  <c r="H428" i="2"/>
  <c r="H440" i="2"/>
  <c r="H452" i="2"/>
  <c r="H464" i="2"/>
  <c r="E11" i="2"/>
  <c r="E154" i="2"/>
  <c r="F294" i="2"/>
  <c r="G294" i="2" s="1"/>
  <c r="H294" i="2" s="1"/>
  <c r="F295" i="2"/>
  <c r="G295" i="2" s="1"/>
  <c r="H295" i="2" s="1"/>
  <c r="E46" i="2"/>
  <c r="E190" i="2"/>
  <c r="E334" i="2"/>
  <c r="E534" i="2"/>
  <c r="F367" i="2"/>
  <c r="G367" i="2" s="1"/>
  <c r="H367" i="2" s="1"/>
  <c r="E58" i="2"/>
  <c r="E202" i="2"/>
  <c r="E346" i="2"/>
  <c r="E535" i="2"/>
  <c r="F438" i="2"/>
  <c r="G438" i="2" s="1"/>
  <c r="H438" i="2" s="1"/>
  <c r="E70" i="2"/>
  <c r="E214" i="2"/>
  <c r="E358" i="2"/>
  <c r="F6" i="2"/>
  <c r="G6" i="2" s="1"/>
  <c r="H6" i="2" s="1"/>
  <c r="F439" i="2"/>
  <c r="G439" i="2" s="1"/>
  <c r="H439" i="2" s="1"/>
  <c r="E82" i="2"/>
  <c r="E226" i="2"/>
  <c r="E370" i="2"/>
  <c r="F78" i="2"/>
  <c r="G78" i="2" s="1"/>
  <c r="H78" i="2" s="1"/>
  <c r="F510" i="2"/>
  <c r="G510" i="2" s="1"/>
  <c r="H510" i="2" s="1"/>
  <c r="E464" i="2"/>
  <c r="E94" i="2"/>
  <c r="E238" i="2"/>
  <c r="E382" i="2"/>
  <c r="F79" i="2"/>
  <c r="G79" i="2" s="1"/>
  <c r="H79" i="2" s="1"/>
  <c r="F511" i="2"/>
  <c r="G511" i="2" s="1"/>
  <c r="H511" i="2" s="1"/>
  <c r="E106" i="2"/>
  <c r="E250" i="2"/>
  <c r="E394" i="2"/>
  <c r="F150" i="2"/>
  <c r="G150" i="2" s="1"/>
  <c r="H150" i="2" s="1"/>
  <c r="F582" i="2"/>
  <c r="G582" i="2" s="1"/>
  <c r="H582" i="2" s="1"/>
  <c r="E463" i="2"/>
  <c r="E118" i="2"/>
  <c r="E262" i="2"/>
  <c r="E406" i="2"/>
  <c r="F151" i="2"/>
  <c r="G151" i="2" s="1"/>
  <c r="H151" i="2" s="1"/>
  <c r="F583" i="2"/>
  <c r="G583" i="2" s="1"/>
  <c r="H583" i="2" s="1"/>
  <c r="E130" i="2"/>
  <c r="E274" i="2"/>
  <c r="E418" i="2"/>
  <c r="F222" i="2"/>
  <c r="G222" i="2" s="1"/>
  <c r="H222" i="2" s="1"/>
  <c r="E10" i="2"/>
  <c r="E142" i="2"/>
  <c r="E286" i="2"/>
  <c r="E430" i="2"/>
  <c r="F223" i="2"/>
  <c r="G223" i="2" s="1"/>
  <c r="H223" i="2" s="1"/>
  <c r="F539" i="2"/>
  <c r="G539" i="2" s="1"/>
  <c r="H539" i="2" s="1"/>
  <c r="E539" i="2"/>
  <c r="F516" i="2"/>
  <c r="G516" i="2" s="1"/>
  <c r="H516" i="2" s="1"/>
  <c r="E516" i="2"/>
  <c r="F588" i="2"/>
  <c r="G588" i="2" s="1"/>
  <c r="H588" i="2" s="1"/>
  <c r="E588" i="2"/>
  <c r="E59" i="2"/>
  <c r="E143" i="2"/>
  <c r="E191" i="2"/>
  <c r="E239" i="2"/>
  <c r="E299" i="2"/>
  <c r="E335" i="2"/>
  <c r="E383" i="2"/>
  <c r="E431" i="2"/>
  <c r="F457" i="2"/>
  <c r="G457" i="2" s="1"/>
  <c r="H457" i="2" s="1"/>
  <c r="E457" i="2"/>
  <c r="F469" i="2"/>
  <c r="G469" i="2" s="1"/>
  <c r="H469" i="2" s="1"/>
  <c r="E469" i="2"/>
  <c r="F481" i="2"/>
  <c r="G481" i="2" s="1"/>
  <c r="H481" i="2" s="1"/>
  <c r="E481" i="2"/>
  <c r="F493" i="2"/>
  <c r="G493" i="2" s="1"/>
  <c r="H493" i="2" s="1"/>
  <c r="E493" i="2"/>
  <c r="F505" i="2"/>
  <c r="G505" i="2" s="1"/>
  <c r="H505" i="2" s="1"/>
  <c r="E505" i="2"/>
  <c r="F517" i="2"/>
  <c r="G517" i="2" s="1"/>
  <c r="H517" i="2" s="1"/>
  <c r="E517" i="2"/>
  <c r="F529" i="2"/>
  <c r="G529" i="2" s="1"/>
  <c r="H529" i="2" s="1"/>
  <c r="E529" i="2"/>
  <c r="F541" i="2"/>
  <c r="G541" i="2" s="1"/>
  <c r="H541" i="2" s="1"/>
  <c r="E541" i="2"/>
  <c r="F553" i="2"/>
  <c r="G553" i="2" s="1"/>
  <c r="H553" i="2" s="1"/>
  <c r="E553" i="2"/>
  <c r="F565" i="2"/>
  <c r="G565" i="2" s="1"/>
  <c r="H565" i="2" s="1"/>
  <c r="E565" i="2"/>
  <c r="F577" i="2"/>
  <c r="G577" i="2" s="1"/>
  <c r="H577" i="2" s="1"/>
  <c r="E577" i="2"/>
  <c r="F589" i="2"/>
  <c r="G589" i="2" s="1"/>
  <c r="H589" i="2" s="1"/>
  <c r="E589" i="2"/>
  <c r="F601" i="2"/>
  <c r="G601" i="2" s="1"/>
  <c r="H601" i="2" s="1"/>
  <c r="E601" i="2"/>
  <c r="E12" i="2"/>
  <c r="E24" i="2"/>
  <c r="E36" i="2"/>
  <c r="E48" i="2"/>
  <c r="E60" i="2"/>
  <c r="E72" i="2"/>
  <c r="E84" i="2"/>
  <c r="E96" i="2"/>
  <c r="E108" i="2"/>
  <c r="E120" i="2"/>
  <c r="E132" i="2"/>
  <c r="E144" i="2"/>
  <c r="E156" i="2"/>
  <c r="E168" i="2"/>
  <c r="E180" i="2"/>
  <c r="E192" i="2"/>
  <c r="E204" i="2"/>
  <c r="E216" i="2"/>
  <c r="E228" i="2"/>
  <c r="E240" i="2"/>
  <c r="E252" i="2"/>
  <c r="E264" i="2"/>
  <c r="E276" i="2"/>
  <c r="E288" i="2"/>
  <c r="E300" i="2"/>
  <c r="E312" i="2"/>
  <c r="E324" i="2"/>
  <c r="E336" i="2"/>
  <c r="E348" i="2"/>
  <c r="E360" i="2"/>
  <c r="E372" i="2"/>
  <c r="E384" i="2"/>
  <c r="E396" i="2"/>
  <c r="E408" i="2"/>
  <c r="E420" i="2"/>
  <c r="E432" i="2"/>
  <c r="E444" i="2"/>
  <c r="E474" i="2"/>
  <c r="E546" i="2"/>
  <c r="F18" i="2"/>
  <c r="G18" i="2" s="1"/>
  <c r="H18" i="2" s="1"/>
  <c r="F90" i="2"/>
  <c r="G90" i="2" s="1"/>
  <c r="H90" i="2" s="1"/>
  <c r="F162" i="2"/>
  <c r="G162" i="2" s="1"/>
  <c r="H162" i="2" s="1"/>
  <c r="F234" i="2"/>
  <c r="G234" i="2" s="1"/>
  <c r="H234" i="2" s="1"/>
  <c r="F306" i="2"/>
  <c r="G306" i="2" s="1"/>
  <c r="H306" i="2" s="1"/>
  <c r="F378" i="2"/>
  <c r="G378" i="2" s="1"/>
  <c r="H378" i="2" s="1"/>
  <c r="F450" i="2"/>
  <c r="G450" i="2" s="1"/>
  <c r="H450" i="2" s="1"/>
  <c r="F522" i="2"/>
  <c r="G522" i="2" s="1"/>
  <c r="H522" i="2" s="1"/>
  <c r="F594" i="2"/>
  <c r="G594" i="2" s="1"/>
  <c r="H594" i="2" s="1"/>
  <c r="F467" i="2"/>
  <c r="G467" i="2" s="1"/>
  <c r="H467" i="2" s="1"/>
  <c r="E467" i="2"/>
  <c r="F587" i="2"/>
  <c r="G587" i="2" s="1"/>
  <c r="H587" i="2" s="1"/>
  <c r="E587" i="2"/>
  <c r="F480" i="2"/>
  <c r="G480" i="2" s="1"/>
  <c r="H480" i="2" s="1"/>
  <c r="E480" i="2"/>
  <c r="F576" i="2"/>
  <c r="G576" i="2" s="1"/>
  <c r="H576" i="2" s="1"/>
  <c r="E576" i="2"/>
  <c r="E83" i="2"/>
  <c r="E179" i="2"/>
  <c r="E275" i="2"/>
  <c r="E371" i="2"/>
  <c r="F458" i="2"/>
  <c r="G458" i="2" s="1"/>
  <c r="H458" i="2" s="1"/>
  <c r="E458" i="2"/>
  <c r="F470" i="2"/>
  <c r="G470" i="2" s="1"/>
  <c r="H470" i="2" s="1"/>
  <c r="E470" i="2"/>
  <c r="F482" i="2"/>
  <c r="G482" i="2" s="1"/>
  <c r="H482" i="2" s="1"/>
  <c r="E482" i="2"/>
  <c r="F494" i="2"/>
  <c r="G494" i="2" s="1"/>
  <c r="H494" i="2" s="1"/>
  <c r="E494" i="2"/>
  <c r="F506" i="2"/>
  <c r="G506" i="2" s="1"/>
  <c r="H506" i="2" s="1"/>
  <c r="E506" i="2"/>
  <c r="F518" i="2"/>
  <c r="G518" i="2" s="1"/>
  <c r="H518" i="2" s="1"/>
  <c r="E518" i="2"/>
  <c r="F530" i="2"/>
  <c r="G530" i="2" s="1"/>
  <c r="H530" i="2" s="1"/>
  <c r="E530" i="2"/>
  <c r="F542" i="2"/>
  <c r="G542" i="2" s="1"/>
  <c r="H542" i="2" s="1"/>
  <c r="E542" i="2"/>
  <c r="F554" i="2"/>
  <c r="G554" i="2" s="1"/>
  <c r="H554" i="2" s="1"/>
  <c r="E554" i="2"/>
  <c r="F566" i="2"/>
  <c r="G566" i="2" s="1"/>
  <c r="H566" i="2" s="1"/>
  <c r="E566" i="2"/>
  <c r="F578" i="2"/>
  <c r="G578" i="2" s="1"/>
  <c r="H578" i="2" s="1"/>
  <c r="E578" i="2"/>
  <c r="F590" i="2"/>
  <c r="G590" i="2" s="1"/>
  <c r="H590" i="2" s="1"/>
  <c r="E590" i="2"/>
  <c r="F602" i="2"/>
  <c r="G602" i="2" s="1"/>
  <c r="H602" i="2" s="1"/>
  <c r="E602" i="2"/>
  <c r="E13" i="2"/>
  <c r="E25" i="2"/>
  <c r="E37" i="2"/>
  <c r="E49" i="2"/>
  <c r="E61" i="2"/>
  <c r="E73" i="2"/>
  <c r="E85" i="2"/>
  <c r="E97" i="2"/>
  <c r="E109" i="2"/>
  <c r="E121" i="2"/>
  <c r="E133" i="2"/>
  <c r="E145" i="2"/>
  <c r="E157" i="2"/>
  <c r="E169" i="2"/>
  <c r="E181" i="2"/>
  <c r="E193" i="2"/>
  <c r="E205" i="2"/>
  <c r="E217" i="2"/>
  <c r="E229" i="2"/>
  <c r="E241" i="2"/>
  <c r="E253" i="2"/>
  <c r="E265" i="2"/>
  <c r="E277" i="2"/>
  <c r="E289" i="2"/>
  <c r="E301" i="2"/>
  <c r="E313" i="2"/>
  <c r="E325" i="2"/>
  <c r="E337" i="2"/>
  <c r="E349" i="2"/>
  <c r="E361" i="2"/>
  <c r="E373" i="2"/>
  <c r="E385" i="2"/>
  <c r="E397" i="2"/>
  <c r="E409" i="2"/>
  <c r="E421" i="2"/>
  <c r="E433" i="2"/>
  <c r="E445" i="2"/>
  <c r="E475" i="2"/>
  <c r="E547" i="2"/>
  <c r="F19" i="2"/>
  <c r="G19" i="2" s="1"/>
  <c r="H19" i="2" s="1"/>
  <c r="F91" i="2"/>
  <c r="G91" i="2" s="1"/>
  <c r="H91" i="2" s="1"/>
  <c r="F163" i="2"/>
  <c r="G163" i="2" s="1"/>
  <c r="H163" i="2" s="1"/>
  <c r="F235" i="2"/>
  <c r="G235" i="2" s="1"/>
  <c r="H235" i="2" s="1"/>
  <c r="F307" i="2"/>
  <c r="G307" i="2" s="1"/>
  <c r="H307" i="2" s="1"/>
  <c r="F379" i="2"/>
  <c r="G379" i="2" s="1"/>
  <c r="H379" i="2" s="1"/>
  <c r="F451" i="2"/>
  <c r="G451" i="2" s="1"/>
  <c r="H451" i="2" s="1"/>
  <c r="F523" i="2"/>
  <c r="G523" i="2" s="1"/>
  <c r="H523" i="2" s="1"/>
  <c r="F595" i="2"/>
  <c r="G595" i="2" s="1"/>
  <c r="H595" i="2" s="1"/>
  <c r="F503" i="2"/>
  <c r="G503" i="2" s="1"/>
  <c r="H503" i="2" s="1"/>
  <c r="E503" i="2"/>
  <c r="F468" i="2"/>
  <c r="G468" i="2" s="1"/>
  <c r="H468" i="2" s="1"/>
  <c r="E468" i="2"/>
  <c r="F552" i="2"/>
  <c r="G552" i="2" s="1"/>
  <c r="H552" i="2" s="1"/>
  <c r="E552" i="2"/>
  <c r="E35" i="2"/>
  <c r="E167" i="2"/>
  <c r="E263" i="2"/>
  <c r="E407" i="2"/>
  <c r="F459" i="2"/>
  <c r="G459" i="2" s="1"/>
  <c r="H459" i="2" s="1"/>
  <c r="E459" i="2"/>
  <c r="F471" i="2"/>
  <c r="G471" i="2" s="1"/>
  <c r="H471" i="2" s="1"/>
  <c r="E471" i="2"/>
  <c r="F483" i="2"/>
  <c r="G483" i="2" s="1"/>
  <c r="H483" i="2" s="1"/>
  <c r="E483" i="2"/>
  <c r="F495" i="2"/>
  <c r="G495" i="2" s="1"/>
  <c r="H495" i="2" s="1"/>
  <c r="E495" i="2"/>
  <c r="F507" i="2"/>
  <c r="G507" i="2" s="1"/>
  <c r="H507" i="2" s="1"/>
  <c r="E507" i="2"/>
  <c r="F519" i="2"/>
  <c r="G519" i="2" s="1"/>
  <c r="H519" i="2" s="1"/>
  <c r="E519" i="2"/>
  <c r="F531" i="2"/>
  <c r="G531" i="2" s="1"/>
  <c r="H531" i="2" s="1"/>
  <c r="E531" i="2"/>
  <c r="F543" i="2"/>
  <c r="G543" i="2" s="1"/>
  <c r="H543" i="2" s="1"/>
  <c r="E543" i="2"/>
  <c r="F555" i="2"/>
  <c r="G555" i="2" s="1"/>
  <c r="H555" i="2" s="1"/>
  <c r="E555" i="2"/>
  <c r="F567" i="2"/>
  <c r="G567" i="2" s="1"/>
  <c r="H567" i="2" s="1"/>
  <c r="E567" i="2"/>
  <c r="F579" i="2"/>
  <c r="G579" i="2" s="1"/>
  <c r="H579" i="2" s="1"/>
  <c r="E579" i="2"/>
  <c r="F591" i="2"/>
  <c r="G591" i="2" s="1"/>
  <c r="H591" i="2" s="1"/>
  <c r="E591" i="2"/>
  <c r="F603" i="2"/>
  <c r="G603" i="2" s="1"/>
  <c r="H603" i="2" s="1"/>
  <c r="E603" i="2"/>
  <c r="E14" i="2"/>
  <c r="E26" i="2"/>
  <c r="E38" i="2"/>
  <c r="E50" i="2"/>
  <c r="E62" i="2"/>
  <c r="E74" i="2"/>
  <c r="E86" i="2"/>
  <c r="E98" i="2"/>
  <c r="E110" i="2"/>
  <c r="E122" i="2"/>
  <c r="E134" i="2"/>
  <c r="E146" i="2"/>
  <c r="E158" i="2"/>
  <c r="E170" i="2"/>
  <c r="E182" i="2"/>
  <c r="E194" i="2"/>
  <c r="E206" i="2"/>
  <c r="E218" i="2"/>
  <c r="E230" i="2"/>
  <c r="E242" i="2"/>
  <c r="E254" i="2"/>
  <c r="E266" i="2"/>
  <c r="E278" i="2"/>
  <c r="E290" i="2"/>
  <c r="E302" i="2"/>
  <c r="E314" i="2"/>
  <c r="E326" i="2"/>
  <c r="E338" i="2"/>
  <c r="E350" i="2"/>
  <c r="E362" i="2"/>
  <c r="E374" i="2"/>
  <c r="E386" i="2"/>
  <c r="E398" i="2"/>
  <c r="E410" i="2"/>
  <c r="E422" i="2"/>
  <c r="E434" i="2"/>
  <c r="E446" i="2"/>
  <c r="E486" i="2"/>
  <c r="E558" i="2"/>
  <c r="F30" i="2"/>
  <c r="G30" i="2" s="1"/>
  <c r="H30" i="2" s="1"/>
  <c r="F102" i="2"/>
  <c r="G102" i="2" s="1"/>
  <c r="H102" i="2" s="1"/>
  <c r="F174" i="2"/>
  <c r="G174" i="2" s="1"/>
  <c r="H174" i="2" s="1"/>
  <c r="F246" i="2"/>
  <c r="G246" i="2" s="1"/>
  <c r="H246" i="2" s="1"/>
  <c r="F318" i="2"/>
  <c r="G318" i="2" s="1"/>
  <c r="H318" i="2" s="1"/>
  <c r="F390" i="2"/>
  <c r="G390" i="2" s="1"/>
  <c r="H390" i="2" s="1"/>
  <c r="F462" i="2"/>
  <c r="G462" i="2" s="1"/>
  <c r="H462" i="2" s="1"/>
  <c r="F515" i="2"/>
  <c r="G515" i="2" s="1"/>
  <c r="H515" i="2" s="1"/>
  <c r="E515" i="2"/>
  <c r="F504" i="2"/>
  <c r="G504" i="2" s="1"/>
  <c r="H504" i="2" s="1"/>
  <c r="E504" i="2"/>
  <c r="E107" i="2"/>
  <c r="E215" i="2"/>
  <c r="E287" i="2"/>
  <c r="E359" i="2"/>
  <c r="F7" i="2"/>
  <c r="G7" i="2" s="1"/>
  <c r="H7" i="2" s="1"/>
  <c r="F460" i="2"/>
  <c r="G460" i="2" s="1"/>
  <c r="H460" i="2" s="1"/>
  <c r="E460" i="2"/>
  <c r="F472" i="2"/>
  <c r="G472" i="2" s="1"/>
  <c r="H472" i="2" s="1"/>
  <c r="E472" i="2"/>
  <c r="F484" i="2"/>
  <c r="G484" i="2" s="1"/>
  <c r="H484" i="2" s="1"/>
  <c r="E484" i="2"/>
  <c r="F496" i="2"/>
  <c r="G496" i="2" s="1"/>
  <c r="H496" i="2" s="1"/>
  <c r="E496" i="2"/>
  <c r="F508" i="2"/>
  <c r="G508" i="2" s="1"/>
  <c r="H508" i="2" s="1"/>
  <c r="E508" i="2"/>
  <c r="F520" i="2"/>
  <c r="G520" i="2" s="1"/>
  <c r="H520" i="2" s="1"/>
  <c r="E520" i="2"/>
  <c r="F532" i="2"/>
  <c r="G532" i="2" s="1"/>
  <c r="H532" i="2" s="1"/>
  <c r="E532" i="2"/>
  <c r="F544" i="2"/>
  <c r="G544" i="2" s="1"/>
  <c r="H544" i="2" s="1"/>
  <c r="E544" i="2"/>
  <c r="F556" i="2"/>
  <c r="G556" i="2" s="1"/>
  <c r="H556" i="2" s="1"/>
  <c r="E556" i="2"/>
  <c r="F568" i="2"/>
  <c r="G568" i="2" s="1"/>
  <c r="H568" i="2" s="1"/>
  <c r="E568" i="2"/>
  <c r="F580" i="2"/>
  <c r="G580" i="2" s="1"/>
  <c r="H580" i="2" s="1"/>
  <c r="E580" i="2"/>
  <c r="F592" i="2"/>
  <c r="G592" i="2" s="1"/>
  <c r="H592" i="2" s="1"/>
  <c r="E592" i="2"/>
  <c r="E15" i="2"/>
  <c r="E27" i="2"/>
  <c r="E39" i="2"/>
  <c r="E51" i="2"/>
  <c r="E63" i="2"/>
  <c r="E75" i="2"/>
  <c r="E87" i="2"/>
  <c r="E99" i="2"/>
  <c r="E111" i="2"/>
  <c r="E123" i="2"/>
  <c r="E135" i="2"/>
  <c r="E147" i="2"/>
  <c r="E159" i="2"/>
  <c r="E171" i="2"/>
  <c r="E183" i="2"/>
  <c r="E195" i="2"/>
  <c r="E207" i="2"/>
  <c r="E219" i="2"/>
  <c r="E231" i="2"/>
  <c r="E243" i="2"/>
  <c r="E255" i="2"/>
  <c r="E267" i="2"/>
  <c r="E279" i="2"/>
  <c r="E291" i="2"/>
  <c r="E303" i="2"/>
  <c r="E315" i="2"/>
  <c r="E327" i="2"/>
  <c r="E339" i="2"/>
  <c r="E351" i="2"/>
  <c r="E363" i="2"/>
  <c r="E375" i="2"/>
  <c r="E387" i="2"/>
  <c r="E399" i="2"/>
  <c r="E411" i="2"/>
  <c r="E423" i="2"/>
  <c r="E435" i="2"/>
  <c r="E447" i="2"/>
  <c r="E487" i="2"/>
  <c r="E559" i="2"/>
  <c r="F31" i="2"/>
  <c r="G31" i="2" s="1"/>
  <c r="H31" i="2" s="1"/>
  <c r="F103" i="2"/>
  <c r="G103" i="2" s="1"/>
  <c r="H103" i="2" s="1"/>
  <c r="F175" i="2"/>
  <c r="G175" i="2" s="1"/>
  <c r="H175" i="2" s="1"/>
  <c r="F247" i="2"/>
  <c r="G247" i="2" s="1"/>
  <c r="H247" i="2" s="1"/>
  <c r="F319" i="2"/>
  <c r="G319" i="2" s="1"/>
  <c r="H319" i="2" s="1"/>
  <c r="F391" i="2"/>
  <c r="G391" i="2" s="1"/>
  <c r="H391" i="2" s="1"/>
  <c r="F479" i="2"/>
  <c r="G479" i="2" s="1"/>
  <c r="H479" i="2" s="1"/>
  <c r="E479" i="2"/>
  <c r="F599" i="2"/>
  <c r="G599" i="2" s="1"/>
  <c r="H599" i="2" s="1"/>
  <c r="E599" i="2"/>
  <c r="F540" i="2"/>
  <c r="G540" i="2" s="1"/>
  <c r="H540" i="2" s="1"/>
  <c r="E540" i="2"/>
  <c r="E155" i="2"/>
  <c r="F449" i="2"/>
  <c r="G449" i="2" s="1"/>
  <c r="H449" i="2" s="1"/>
  <c r="E449" i="2"/>
  <c r="F461" i="2"/>
  <c r="G461" i="2" s="1"/>
  <c r="H461" i="2" s="1"/>
  <c r="E461" i="2"/>
  <c r="F473" i="2"/>
  <c r="G473" i="2" s="1"/>
  <c r="H473" i="2" s="1"/>
  <c r="E473" i="2"/>
  <c r="F485" i="2"/>
  <c r="G485" i="2" s="1"/>
  <c r="H485" i="2" s="1"/>
  <c r="E485" i="2"/>
  <c r="F497" i="2"/>
  <c r="G497" i="2" s="1"/>
  <c r="H497" i="2" s="1"/>
  <c r="E497" i="2"/>
  <c r="F509" i="2"/>
  <c r="G509" i="2" s="1"/>
  <c r="H509" i="2" s="1"/>
  <c r="E509" i="2"/>
  <c r="F521" i="2"/>
  <c r="G521" i="2" s="1"/>
  <c r="H521" i="2" s="1"/>
  <c r="E521" i="2"/>
  <c r="F533" i="2"/>
  <c r="G533" i="2" s="1"/>
  <c r="H533" i="2" s="1"/>
  <c r="E533" i="2"/>
  <c r="F545" i="2"/>
  <c r="G545" i="2" s="1"/>
  <c r="H545" i="2" s="1"/>
  <c r="E545" i="2"/>
  <c r="F557" i="2"/>
  <c r="G557" i="2" s="1"/>
  <c r="H557" i="2" s="1"/>
  <c r="E557" i="2"/>
  <c r="F569" i="2"/>
  <c r="G569" i="2" s="1"/>
  <c r="H569" i="2" s="1"/>
  <c r="E569" i="2"/>
  <c r="F581" i="2"/>
  <c r="G581" i="2" s="1"/>
  <c r="H581" i="2" s="1"/>
  <c r="E581" i="2"/>
  <c r="F593" i="2"/>
  <c r="G593" i="2" s="1"/>
  <c r="H593" i="2" s="1"/>
  <c r="E593" i="2"/>
  <c r="E4" i="2"/>
  <c r="E16" i="2"/>
  <c r="E28" i="2"/>
  <c r="E40" i="2"/>
  <c r="E52" i="2"/>
  <c r="E64" i="2"/>
  <c r="E76" i="2"/>
  <c r="E88" i="2"/>
  <c r="E100" i="2"/>
  <c r="E112" i="2"/>
  <c r="E124" i="2"/>
  <c r="E136" i="2"/>
  <c r="E148" i="2"/>
  <c r="E160" i="2"/>
  <c r="E172" i="2"/>
  <c r="E184" i="2"/>
  <c r="E196" i="2"/>
  <c r="E208" i="2"/>
  <c r="E220" i="2"/>
  <c r="E232" i="2"/>
  <c r="E244" i="2"/>
  <c r="E256" i="2"/>
  <c r="E268" i="2"/>
  <c r="E280" i="2"/>
  <c r="E292" i="2"/>
  <c r="E304" i="2"/>
  <c r="E316" i="2"/>
  <c r="E328" i="2"/>
  <c r="E340" i="2"/>
  <c r="E352" i="2"/>
  <c r="E364" i="2"/>
  <c r="E376" i="2"/>
  <c r="E388" i="2"/>
  <c r="E400" i="2"/>
  <c r="E412" i="2"/>
  <c r="E424" i="2"/>
  <c r="E436" i="2"/>
  <c r="E448" i="2"/>
  <c r="E498" i="2"/>
  <c r="E570" i="2"/>
  <c r="F42" i="2"/>
  <c r="G42" i="2" s="1"/>
  <c r="H42" i="2" s="1"/>
  <c r="F114" i="2"/>
  <c r="G114" i="2" s="1"/>
  <c r="H114" i="2" s="1"/>
  <c r="F186" i="2"/>
  <c r="G186" i="2" s="1"/>
  <c r="H186" i="2" s="1"/>
  <c r="F258" i="2"/>
  <c r="G258" i="2" s="1"/>
  <c r="H258" i="2" s="1"/>
  <c r="F330" i="2"/>
  <c r="G330" i="2" s="1"/>
  <c r="H330" i="2" s="1"/>
  <c r="F402" i="2"/>
  <c r="G402" i="2" s="1"/>
  <c r="H402" i="2" s="1"/>
  <c r="F455" i="2"/>
  <c r="G455" i="2" s="1"/>
  <c r="H455" i="2" s="1"/>
  <c r="E455" i="2"/>
  <c r="F551" i="2"/>
  <c r="G551" i="2" s="1"/>
  <c r="H551" i="2" s="1"/>
  <c r="E551" i="2"/>
  <c r="F528" i="2"/>
  <c r="G528" i="2" s="1"/>
  <c r="H528" i="2" s="1"/>
  <c r="E528" i="2"/>
  <c r="E23" i="2"/>
  <c r="E119" i="2"/>
  <c r="E227" i="2"/>
  <c r="E323" i="2"/>
  <c r="E443" i="2"/>
  <c r="E5" i="2"/>
  <c r="E17" i="2"/>
  <c r="E29" i="2"/>
  <c r="E41" i="2"/>
  <c r="E53" i="2"/>
  <c r="E65" i="2"/>
  <c r="E77" i="2"/>
  <c r="E89" i="2"/>
  <c r="E101" i="2"/>
  <c r="E113" i="2"/>
  <c r="E125" i="2"/>
  <c r="E137" i="2"/>
  <c r="E149" i="2"/>
  <c r="E161" i="2"/>
  <c r="E173" i="2"/>
  <c r="E185" i="2"/>
  <c r="E197" i="2"/>
  <c r="E209" i="2"/>
  <c r="E221" i="2"/>
  <c r="E233" i="2"/>
  <c r="E245" i="2"/>
  <c r="E257" i="2"/>
  <c r="E269" i="2"/>
  <c r="E281" i="2"/>
  <c r="E293" i="2"/>
  <c r="E305" i="2"/>
  <c r="E317" i="2"/>
  <c r="E329" i="2"/>
  <c r="E341" i="2"/>
  <c r="E353" i="2"/>
  <c r="E365" i="2"/>
  <c r="E377" i="2"/>
  <c r="E389" i="2"/>
  <c r="E401" i="2"/>
  <c r="E413" i="2"/>
  <c r="E425" i="2"/>
  <c r="E437" i="2"/>
  <c r="E499" i="2"/>
  <c r="E571" i="2"/>
  <c r="F43" i="2"/>
  <c r="G43" i="2" s="1"/>
  <c r="H43" i="2" s="1"/>
  <c r="F115" i="2"/>
  <c r="G115" i="2" s="1"/>
  <c r="H115" i="2" s="1"/>
  <c r="F187" i="2"/>
  <c r="G187" i="2" s="1"/>
  <c r="H187" i="2" s="1"/>
  <c r="F259" i="2"/>
  <c r="G259" i="2" s="1"/>
  <c r="H259" i="2" s="1"/>
  <c r="F331" i="2"/>
  <c r="G331" i="2" s="1"/>
  <c r="H331" i="2" s="1"/>
  <c r="F403" i="2"/>
  <c r="G403" i="2" s="1"/>
  <c r="H403" i="2" s="1"/>
  <c r="F491" i="2"/>
  <c r="G491" i="2" s="1"/>
  <c r="H491" i="2" s="1"/>
  <c r="E491" i="2"/>
  <c r="F492" i="2"/>
  <c r="G492" i="2" s="1"/>
  <c r="H492" i="2" s="1"/>
  <c r="E492" i="2"/>
  <c r="F564" i="2"/>
  <c r="G564" i="2" s="1"/>
  <c r="H564" i="2" s="1"/>
  <c r="E564" i="2"/>
  <c r="E47" i="2"/>
  <c r="E131" i="2"/>
  <c r="E203" i="2"/>
  <c r="E251" i="2"/>
  <c r="E311" i="2"/>
  <c r="E347" i="2"/>
  <c r="E395" i="2"/>
  <c r="E419" i="2"/>
  <c r="E54" i="2"/>
  <c r="E66" i="2"/>
  <c r="E126" i="2"/>
  <c r="E138" i="2"/>
  <c r="E198" i="2"/>
  <c r="E210" i="2"/>
  <c r="E270" i="2"/>
  <c r="E282" i="2"/>
  <c r="E342" i="2"/>
  <c r="E354" i="2"/>
  <c r="E414" i="2"/>
  <c r="E426" i="2"/>
  <c r="F563" i="2"/>
  <c r="G563" i="2" s="1"/>
  <c r="H563" i="2" s="1"/>
  <c r="E563" i="2"/>
  <c r="F600" i="2"/>
  <c r="G600" i="2" s="1"/>
  <c r="H600" i="2" s="1"/>
  <c r="E600" i="2"/>
  <c r="F476" i="2"/>
  <c r="G476" i="2" s="1"/>
  <c r="H476" i="2" s="1"/>
  <c r="E476" i="2"/>
  <c r="F488" i="2"/>
  <c r="G488" i="2" s="1"/>
  <c r="H488" i="2" s="1"/>
  <c r="E488" i="2"/>
  <c r="F500" i="2"/>
  <c r="G500" i="2" s="1"/>
  <c r="H500" i="2" s="1"/>
  <c r="E500" i="2"/>
  <c r="F512" i="2"/>
  <c r="G512" i="2" s="1"/>
  <c r="H512" i="2" s="1"/>
  <c r="E512" i="2"/>
  <c r="F524" i="2"/>
  <c r="G524" i="2" s="1"/>
  <c r="H524" i="2" s="1"/>
  <c r="E524" i="2"/>
  <c r="F536" i="2"/>
  <c r="G536" i="2" s="1"/>
  <c r="H536" i="2" s="1"/>
  <c r="E536" i="2"/>
  <c r="F548" i="2"/>
  <c r="G548" i="2" s="1"/>
  <c r="H548" i="2" s="1"/>
  <c r="E548" i="2"/>
  <c r="F560" i="2"/>
  <c r="G560" i="2" s="1"/>
  <c r="H560" i="2" s="1"/>
  <c r="E560" i="2"/>
  <c r="F572" i="2"/>
  <c r="G572" i="2" s="1"/>
  <c r="H572" i="2" s="1"/>
  <c r="E572" i="2"/>
  <c r="F584" i="2"/>
  <c r="G584" i="2" s="1"/>
  <c r="H584" i="2" s="1"/>
  <c r="E584" i="2"/>
  <c r="F596" i="2"/>
  <c r="G596" i="2" s="1"/>
  <c r="H596" i="2" s="1"/>
  <c r="E596" i="2"/>
  <c r="E55" i="2"/>
  <c r="E67" i="2"/>
  <c r="E127" i="2"/>
  <c r="E139" i="2"/>
  <c r="E199" i="2"/>
  <c r="E211" i="2"/>
  <c r="E271" i="2"/>
  <c r="E283" i="2"/>
  <c r="E343" i="2"/>
  <c r="E355" i="2"/>
  <c r="E415" i="2"/>
  <c r="E427" i="2"/>
  <c r="E452" i="2"/>
  <c r="F527" i="2"/>
  <c r="G527" i="2" s="1"/>
  <c r="H527" i="2" s="1"/>
  <c r="E527" i="2"/>
  <c r="E95" i="2"/>
  <c r="F453" i="2"/>
  <c r="G453" i="2" s="1"/>
  <c r="H453" i="2" s="1"/>
  <c r="E453" i="2"/>
  <c r="F465" i="2"/>
  <c r="G465" i="2" s="1"/>
  <c r="H465" i="2" s="1"/>
  <c r="E465" i="2"/>
  <c r="F477" i="2"/>
  <c r="G477" i="2" s="1"/>
  <c r="H477" i="2" s="1"/>
  <c r="E477" i="2"/>
  <c r="F489" i="2"/>
  <c r="G489" i="2" s="1"/>
  <c r="H489" i="2" s="1"/>
  <c r="E489" i="2"/>
  <c r="F501" i="2"/>
  <c r="G501" i="2" s="1"/>
  <c r="H501" i="2" s="1"/>
  <c r="E501" i="2"/>
  <c r="F513" i="2"/>
  <c r="G513" i="2" s="1"/>
  <c r="H513" i="2" s="1"/>
  <c r="E513" i="2"/>
  <c r="F525" i="2"/>
  <c r="G525" i="2" s="1"/>
  <c r="H525" i="2" s="1"/>
  <c r="E525" i="2"/>
  <c r="F537" i="2"/>
  <c r="G537" i="2" s="1"/>
  <c r="H537" i="2" s="1"/>
  <c r="E537" i="2"/>
  <c r="F549" i="2"/>
  <c r="G549" i="2" s="1"/>
  <c r="H549" i="2" s="1"/>
  <c r="E549" i="2"/>
  <c r="F561" i="2"/>
  <c r="G561" i="2" s="1"/>
  <c r="H561" i="2" s="1"/>
  <c r="E561" i="2"/>
  <c r="F573" i="2"/>
  <c r="G573" i="2" s="1"/>
  <c r="H573" i="2" s="1"/>
  <c r="E573" i="2"/>
  <c r="F585" i="2"/>
  <c r="G585" i="2" s="1"/>
  <c r="H585" i="2" s="1"/>
  <c r="E585" i="2"/>
  <c r="F597" i="2"/>
  <c r="G597" i="2" s="1"/>
  <c r="H597" i="2" s="1"/>
  <c r="E597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0" i="2"/>
  <c r="E212" i="2"/>
  <c r="E224" i="2"/>
  <c r="E236" i="2"/>
  <c r="E248" i="2"/>
  <c r="E260" i="2"/>
  <c r="E272" i="2"/>
  <c r="E284" i="2"/>
  <c r="E296" i="2"/>
  <c r="E308" i="2"/>
  <c r="E320" i="2"/>
  <c r="E332" i="2"/>
  <c r="E344" i="2"/>
  <c r="E356" i="2"/>
  <c r="E368" i="2"/>
  <c r="E380" i="2"/>
  <c r="E392" i="2"/>
  <c r="E404" i="2"/>
  <c r="E416" i="2"/>
  <c r="E428" i="2"/>
  <c r="E440" i="2"/>
  <c r="E456" i="2"/>
  <c r="F575" i="2"/>
  <c r="G575" i="2" s="1"/>
  <c r="H575" i="2" s="1"/>
  <c r="E575" i="2"/>
  <c r="E71" i="2"/>
  <c r="F454" i="2"/>
  <c r="G454" i="2" s="1"/>
  <c r="H454" i="2" s="1"/>
  <c r="E454" i="2"/>
  <c r="F466" i="2"/>
  <c r="G466" i="2" s="1"/>
  <c r="H466" i="2" s="1"/>
  <c r="E466" i="2"/>
  <c r="F478" i="2"/>
  <c r="G478" i="2" s="1"/>
  <c r="H478" i="2" s="1"/>
  <c r="E478" i="2"/>
  <c r="F490" i="2"/>
  <c r="G490" i="2" s="1"/>
  <c r="H490" i="2" s="1"/>
  <c r="E490" i="2"/>
  <c r="F502" i="2"/>
  <c r="G502" i="2" s="1"/>
  <c r="H502" i="2" s="1"/>
  <c r="E502" i="2"/>
  <c r="F514" i="2"/>
  <c r="G514" i="2" s="1"/>
  <c r="H514" i="2" s="1"/>
  <c r="E514" i="2"/>
  <c r="F526" i="2"/>
  <c r="G526" i="2" s="1"/>
  <c r="H526" i="2" s="1"/>
  <c r="E526" i="2"/>
  <c r="F538" i="2"/>
  <c r="G538" i="2" s="1"/>
  <c r="H538" i="2" s="1"/>
  <c r="E538" i="2"/>
  <c r="F550" i="2"/>
  <c r="G550" i="2" s="1"/>
  <c r="H550" i="2" s="1"/>
  <c r="E550" i="2"/>
  <c r="F562" i="2"/>
  <c r="G562" i="2" s="1"/>
  <c r="H562" i="2" s="1"/>
  <c r="E562" i="2"/>
  <c r="F574" i="2"/>
  <c r="G574" i="2" s="1"/>
  <c r="H574" i="2" s="1"/>
  <c r="E574" i="2"/>
  <c r="F586" i="2"/>
  <c r="G586" i="2" s="1"/>
  <c r="H586" i="2" s="1"/>
  <c r="E586" i="2"/>
  <c r="F598" i="2"/>
  <c r="G598" i="2" s="1"/>
  <c r="H598" i="2" s="1"/>
  <c r="E598" i="2"/>
  <c r="E9" i="2"/>
  <c r="E21" i="2"/>
  <c r="E33" i="2"/>
  <c r="E45" i="2"/>
  <c r="E57" i="2"/>
  <c r="E69" i="2"/>
  <c r="E81" i="2"/>
  <c r="E93" i="2"/>
  <c r="E105" i="2"/>
  <c r="E117" i="2"/>
  <c r="E129" i="2"/>
  <c r="E141" i="2"/>
  <c r="E153" i="2"/>
  <c r="E165" i="2"/>
  <c r="E177" i="2"/>
  <c r="E189" i="2"/>
  <c r="E201" i="2"/>
  <c r="E213" i="2"/>
  <c r="E225" i="2"/>
  <c r="E237" i="2"/>
  <c r="E249" i="2"/>
  <c r="E261" i="2"/>
  <c r="E273" i="2"/>
  <c r="E285" i="2"/>
  <c r="E297" i="2"/>
  <c r="E309" i="2"/>
  <c r="E321" i="2"/>
  <c r="E333" i="2"/>
  <c r="E345" i="2"/>
  <c r="E357" i="2"/>
  <c r="E369" i="2"/>
  <c r="E381" i="2"/>
  <c r="E393" i="2"/>
  <c r="E405" i="2"/>
  <c r="E417" i="2"/>
  <c r="E429" i="2"/>
  <c r="E441" i="2"/>
  <c r="M208" i="2" l="1"/>
  <c r="Q208" i="2"/>
  <c r="O208" i="1" s="1"/>
  <c r="M60" i="2"/>
  <c r="Q60" i="2"/>
  <c r="O60" i="1" s="1"/>
  <c r="M67" i="2"/>
  <c r="Q67" i="2"/>
  <c r="O67" i="1" s="1"/>
  <c r="M316" i="2"/>
  <c r="Q316" i="2"/>
  <c r="O316" i="1" s="1"/>
  <c r="M184" i="2"/>
  <c r="Q184" i="2"/>
  <c r="O184" i="1" s="1"/>
  <c r="M436" i="2"/>
  <c r="Q436" i="2"/>
  <c r="O436" i="1" s="1"/>
  <c r="M172" i="2"/>
  <c r="Q172" i="2"/>
  <c r="O172" i="1" s="1"/>
  <c r="M324" i="2"/>
  <c r="Q324" i="2"/>
  <c r="O324" i="1" s="1"/>
  <c r="M192" i="2"/>
  <c r="Q192" i="2"/>
  <c r="O192" i="1" s="1"/>
  <c r="M571" i="2"/>
  <c r="Q571" i="2"/>
  <c r="O571" i="1" s="1"/>
  <c r="M432" i="2"/>
  <c r="Q432" i="2"/>
  <c r="O432" i="1" s="1"/>
  <c r="M280" i="2"/>
  <c r="Q280" i="2"/>
  <c r="O280" i="1" s="1"/>
  <c r="M420" i="2"/>
  <c r="Q420" i="2"/>
  <c r="O420" i="1" s="1"/>
  <c r="M168" i="2"/>
  <c r="Q168" i="2"/>
  <c r="O168" i="1" s="1"/>
  <c r="M36" i="2"/>
  <c r="Q36" i="2"/>
  <c r="O36" i="1" s="1"/>
  <c r="M388" i="2"/>
  <c r="Q388" i="2"/>
  <c r="O388" i="1" s="1"/>
  <c r="M288" i="2"/>
  <c r="Q288" i="2"/>
  <c r="O288" i="1" s="1"/>
  <c r="M348" i="2"/>
  <c r="F348" i="1" s="1"/>
  <c r="Q348" i="2"/>
  <c r="O348" i="1" s="1"/>
  <c r="M244" i="2"/>
  <c r="Q244" i="2"/>
  <c r="O244" i="1" s="1"/>
  <c r="M112" i="2"/>
  <c r="Q112" i="2"/>
  <c r="O112" i="1" s="1"/>
  <c r="M96" i="2"/>
  <c r="Q96" i="2"/>
  <c r="O96" i="1" s="1"/>
  <c r="M100" i="2"/>
  <c r="Q100" i="2"/>
  <c r="O100" i="1" s="1"/>
  <c r="M252" i="2"/>
  <c r="Q252" i="2"/>
  <c r="O252" i="1" s="1"/>
  <c r="M475" i="2"/>
  <c r="F475" i="1" s="1"/>
  <c r="Q475" i="2"/>
  <c r="O475" i="1" s="1"/>
  <c r="M127" i="2"/>
  <c r="Q127" i="2"/>
  <c r="O127" i="1" s="1"/>
  <c r="M352" i="2"/>
  <c r="Q352" i="2"/>
  <c r="O352" i="1" s="1"/>
  <c r="M256" i="2"/>
  <c r="Q256" i="2"/>
  <c r="O256" i="1" s="1"/>
  <c r="M160" i="2"/>
  <c r="Q160" i="2"/>
  <c r="O160" i="1" s="1"/>
  <c r="M64" i="2"/>
  <c r="Q64" i="2"/>
  <c r="O64" i="1" s="1"/>
  <c r="M120" i="2"/>
  <c r="L120" i="1" s="1"/>
  <c r="M120" i="1" s="1"/>
  <c r="Q120" i="2"/>
  <c r="O120" i="1" s="1"/>
  <c r="M559" i="2"/>
  <c r="Q559" i="2"/>
  <c r="O559" i="1" s="1"/>
  <c r="M55" i="2"/>
  <c r="Q55" i="2"/>
  <c r="O55" i="1" s="1"/>
  <c r="M547" i="2"/>
  <c r="Q547" i="2"/>
  <c r="O547" i="1" s="1"/>
  <c r="M448" i="2"/>
  <c r="Q448" i="2"/>
  <c r="O448" i="1" s="1"/>
  <c r="M144" i="2"/>
  <c r="Q144" i="2"/>
  <c r="O144" i="1" s="1"/>
  <c r="M228" i="2"/>
  <c r="Q228" i="2"/>
  <c r="O228" i="1" s="1"/>
  <c r="M535" i="2"/>
  <c r="Q535" i="2"/>
  <c r="O535" i="1" s="1"/>
  <c r="M336" i="2"/>
  <c r="Q336" i="2"/>
  <c r="O336" i="1" s="1"/>
  <c r="M328" i="2"/>
  <c r="Q328" i="2"/>
  <c r="O328" i="1" s="1"/>
  <c r="M232" i="2"/>
  <c r="Q232" i="2"/>
  <c r="O232" i="1" s="1"/>
  <c r="M136" i="2"/>
  <c r="Q136" i="2"/>
  <c r="O136" i="1" s="1"/>
  <c r="M40" i="2"/>
  <c r="Q40" i="2"/>
  <c r="O40" i="1" s="1"/>
  <c r="M216" i="2"/>
  <c r="Q216" i="2"/>
  <c r="O216" i="1" s="1"/>
  <c r="M84" i="2"/>
  <c r="Q84" i="2"/>
  <c r="O84" i="1" s="1"/>
  <c r="M499" i="2"/>
  <c r="Q499" i="2"/>
  <c r="O499" i="1" s="1"/>
  <c r="M283" i="2"/>
  <c r="Q283" i="2"/>
  <c r="O283" i="1" s="1"/>
  <c r="M148" i="2"/>
  <c r="Q148" i="2"/>
  <c r="O148" i="1" s="1"/>
  <c r="M220" i="2"/>
  <c r="Q220" i="2"/>
  <c r="O220" i="1" s="1"/>
  <c r="M124" i="2"/>
  <c r="Q124" i="2"/>
  <c r="O124" i="1" s="1"/>
  <c r="M408" i="2"/>
  <c r="Q408" i="2"/>
  <c r="O408" i="1" s="1"/>
  <c r="M312" i="2"/>
  <c r="Q312" i="2"/>
  <c r="O312" i="1" s="1"/>
  <c r="M204" i="2"/>
  <c r="Q204" i="2"/>
  <c r="O204" i="1" s="1"/>
  <c r="M271" i="2"/>
  <c r="Q271" i="2"/>
  <c r="O271" i="1" s="1"/>
  <c r="M424" i="2"/>
  <c r="Q424" i="2"/>
  <c r="O424" i="1" s="1"/>
  <c r="M28" i="2"/>
  <c r="Q28" i="2"/>
  <c r="O28" i="1" s="1"/>
  <c r="M396" i="2"/>
  <c r="Q396" i="2"/>
  <c r="O396" i="1" s="1"/>
  <c r="M300" i="2"/>
  <c r="Q300" i="2"/>
  <c r="O300" i="1" s="1"/>
  <c r="M72" i="2"/>
  <c r="Q72" i="2"/>
  <c r="O72" i="1" s="1"/>
  <c r="M487" i="2"/>
  <c r="Q487" i="2"/>
  <c r="O487" i="1" s="1"/>
  <c r="M211" i="2"/>
  <c r="F211" i="1" s="1"/>
  <c r="Q211" i="2"/>
  <c r="O211" i="1" s="1"/>
  <c r="M340" i="2"/>
  <c r="Q340" i="2"/>
  <c r="O340" i="1" s="1"/>
  <c r="M343" i="2"/>
  <c r="Q343" i="2"/>
  <c r="O343" i="1" s="1"/>
  <c r="M304" i="2"/>
  <c r="Q304" i="2"/>
  <c r="O304" i="1" s="1"/>
  <c r="M16" i="2"/>
  <c r="Q16" i="2"/>
  <c r="O16" i="1" s="1"/>
  <c r="M48" i="2"/>
  <c r="F48" i="1" s="1"/>
  <c r="Q48" i="2"/>
  <c r="O48" i="1" s="1"/>
  <c r="M199" i="2"/>
  <c r="Q199" i="2"/>
  <c r="O199" i="1" s="1"/>
  <c r="M52" i="2"/>
  <c r="Q52" i="2"/>
  <c r="O52" i="1" s="1"/>
  <c r="M292" i="2"/>
  <c r="Q292" i="2"/>
  <c r="O292" i="1" s="1"/>
  <c r="M196" i="2"/>
  <c r="Q196" i="2"/>
  <c r="O196" i="1" s="1"/>
  <c r="M4" i="2"/>
  <c r="Q4" i="2"/>
  <c r="O4" i="1" s="1"/>
  <c r="M384" i="2"/>
  <c r="Q384" i="2"/>
  <c r="O384" i="1" s="1"/>
  <c r="M180" i="2"/>
  <c r="Q180" i="2"/>
  <c r="O180" i="1" s="1"/>
  <c r="M24" i="2"/>
  <c r="Q24" i="2"/>
  <c r="O24" i="1" s="1"/>
  <c r="M139" i="2"/>
  <c r="Q139" i="2"/>
  <c r="O139" i="1" s="1"/>
  <c r="M12" i="2"/>
  <c r="Q12" i="2"/>
  <c r="O12" i="1" s="1"/>
  <c r="M372" i="2"/>
  <c r="Q372" i="2"/>
  <c r="O372" i="1" s="1"/>
  <c r="M276" i="2"/>
  <c r="Q276" i="2"/>
  <c r="O276" i="1" s="1"/>
  <c r="M463" i="2"/>
  <c r="Q463" i="2"/>
  <c r="O463" i="1" s="1"/>
  <c r="M240" i="2"/>
  <c r="Q240" i="2"/>
  <c r="O240" i="1" s="1"/>
  <c r="M376" i="2"/>
  <c r="Q376" i="2"/>
  <c r="O376" i="1" s="1"/>
  <c r="M88" i="2"/>
  <c r="Q88" i="2"/>
  <c r="O88" i="1" s="1"/>
  <c r="M360" i="2"/>
  <c r="Q360" i="2"/>
  <c r="O360" i="1" s="1"/>
  <c r="M427" i="2"/>
  <c r="Q427" i="2"/>
  <c r="O427" i="1" s="1"/>
  <c r="M364" i="2"/>
  <c r="Q364" i="2"/>
  <c r="O364" i="1" s="1"/>
  <c r="M268" i="2"/>
  <c r="Q268" i="2"/>
  <c r="O268" i="1" s="1"/>
  <c r="M76" i="2"/>
  <c r="Q76" i="2"/>
  <c r="O76" i="1" s="1"/>
  <c r="M108" i="2"/>
  <c r="Q108" i="2"/>
  <c r="O108" i="1" s="1"/>
  <c r="M456" i="2"/>
  <c r="Q456" i="2"/>
  <c r="O456" i="1" s="1"/>
  <c r="M264" i="2"/>
  <c r="Q264" i="2"/>
  <c r="O264" i="1" s="1"/>
  <c r="M156" i="2"/>
  <c r="Q156" i="2"/>
  <c r="O156" i="1" s="1"/>
  <c r="M415" i="2"/>
  <c r="Q415" i="2"/>
  <c r="O415" i="1" s="1"/>
  <c r="M400" i="2"/>
  <c r="Q400" i="2"/>
  <c r="O400" i="1" s="1"/>
  <c r="M412" i="2"/>
  <c r="Q412" i="2"/>
  <c r="O412" i="1" s="1"/>
  <c r="M444" i="2"/>
  <c r="Q444" i="2"/>
  <c r="O444" i="1" s="1"/>
  <c r="M132" i="2"/>
  <c r="F132" i="1" s="1"/>
  <c r="Q132" i="2"/>
  <c r="O132" i="1" s="1"/>
  <c r="M355" i="2"/>
  <c r="Q355" i="2"/>
  <c r="O355" i="1" s="1"/>
  <c r="I527" i="2"/>
  <c r="J527" i="2" s="1"/>
  <c r="K527" i="2" s="1"/>
  <c r="L527" i="2" s="1"/>
  <c r="I585" i="2"/>
  <c r="J585" i="2" s="1"/>
  <c r="K585" i="2" s="1"/>
  <c r="L585" i="2" s="1"/>
  <c r="I513" i="2"/>
  <c r="J513" i="2" s="1"/>
  <c r="K513" i="2" s="1"/>
  <c r="L513" i="2" s="1"/>
  <c r="I548" i="2"/>
  <c r="J548" i="2" s="1"/>
  <c r="K548" i="2" s="1"/>
  <c r="L548" i="2" s="1"/>
  <c r="I476" i="2"/>
  <c r="J476" i="2" s="1"/>
  <c r="K476" i="2" s="1"/>
  <c r="L476" i="2" s="1"/>
  <c r="I43" i="2"/>
  <c r="J43" i="2" s="1"/>
  <c r="K43" i="2" s="1"/>
  <c r="L43" i="2" s="1"/>
  <c r="I551" i="2"/>
  <c r="J551" i="2" s="1"/>
  <c r="K551" i="2" s="1"/>
  <c r="L551" i="2" s="1"/>
  <c r="I533" i="2"/>
  <c r="J533" i="2" s="1"/>
  <c r="K533" i="2" s="1"/>
  <c r="L533" i="2" s="1"/>
  <c r="I461" i="2"/>
  <c r="J461" i="2" s="1"/>
  <c r="K461" i="2"/>
  <c r="L461" i="2" s="1"/>
  <c r="I247" i="2"/>
  <c r="J247" i="2" s="1"/>
  <c r="K247" i="2" s="1"/>
  <c r="L247" i="2" s="1"/>
  <c r="I568" i="2"/>
  <c r="J568" i="2" s="1"/>
  <c r="K568" i="2" s="1"/>
  <c r="L568" i="2" s="1"/>
  <c r="I496" i="2"/>
  <c r="J496" i="2" s="1"/>
  <c r="K496" i="2" s="1"/>
  <c r="L496" i="2" s="1"/>
  <c r="I18" i="2"/>
  <c r="J18" i="2" s="1"/>
  <c r="K18" i="2" s="1"/>
  <c r="L18" i="2" s="1"/>
  <c r="I150" i="2"/>
  <c r="J150" i="2" s="1"/>
  <c r="K150" i="2" s="1"/>
  <c r="L150" i="2" s="1"/>
  <c r="I425" i="2"/>
  <c r="J425" i="2" s="1"/>
  <c r="K425" i="2" s="1"/>
  <c r="L425" i="2" s="1"/>
  <c r="I281" i="2"/>
  <c r="J281" i="2" s="1"/>
  <c r="K281" i="2" s="1"/>
  <c r="L281" i="2" s="1"/>
  <c r="I137" i="2"/>
  <c r="J137" i="2" s="1"/>
  <c r="K137" i="2" s="1"/>
  <c r="L137" i="2" s="1"/>
  <c r="I375" i="2"/>
  <c r="J375" i="2" s="1"/>
  <c r="K375" i="2" s="1"/>
  <c r="L375" i="2" s="1"/>
  <c r="I231" i="2"/>
  <c r="J231" i="2" s="1"/>
  <c r="K231" i="2" s="1"/>
  <c r="L231" i="2" s="1"/>
  <c r="I87" i="2"/>
  <c r="J87" i="2" s="1"/>
  <c r="K87" i="2" s="1"/>
  <c r="L87" i="2" s="1"/>
  <c r="L132" i="1"/>
  <c r="M132" i="1" s="1"/>
  <c r="I542" i="2"/>
  <c r="J542" i="2" s="1"/>
  <c r="K542" i="2" s="1"/>
  <c r="L542" i="2" s="1"/>
  <c r="K430" i="2"/>
  <c r="L430" i="2" s="1"/>
  <c r="I430" i="2"/>
  <c r="J430" i="2" s="1"/>
  <c r="I573" i="2"/>
  <c r="J573" i="2" s="1"/>
  <c r="K573" i="2" s="1"/>
  <c r="L573" i="2" s="1"/>
  <c r="I501" i="2"/>
  <c r="J501" i="2" s="1"/>
  <c r="K501" i="2" s="1"/>
  <c r="L501" i="2" s="1"/>
  <c r="I536" i="2"/>
  <c r="J536" i="2" s="1"/>
  <c r="K536" i="2" s="1"/>
  <c r="L536" i="2" s="1"/>
  <c r="I600" i="2"/>
  <c r="J600" i="2" s="1"/>
  <c r="K600" i="2" s="1"/>
  <c r="L600" i="2" s="1"/>
  <c r="I564" i="2"/>
  <c r="J564" i="2" s="1"/>
  <c r="K564" i="2" s="1"/>
  <c r="L564" i="2" s="1"/>
  <c r="I455" i="2"/>
  <c r="J455" i="2" s="1"/>
  <c r="K455" i="2" s="1"/>
  <c r="L455" i="2" s="1"/>
  <c r="I593" i="2"/>
  <c r="J593" i="2" s="1"/>
  <c r="K593" i="2" s="1"/>
  <c r="L593" i="2" s="1"/>
  <c r="I521" i="2"/>
  <c r="J521" i="2" s="1"/>
  <c r="K521" i="2" s="1"/>
  <c r="L521" i="2" s="1"/>
  <c r="I449" i="2"/>
  <c r="J449" i="2" s="1"/>
  <c r="K449" i="2" s="1"/>
  <c r="L449" i="2" s="1"/>
  <c r="I103" i="2"/>
  <c r="J103" i="2" s="1"/>
  <c r="K103" i="2" s="1"/>
  <c r="L103" i="2" s="1"/>
  <c r="I556" i="2"/>
  <c r="J556" i="2" s="1"/>
  <c r="K556" i="2" s="1"/>
  <c r="L556" i="2" s="1"/>
  <c r="I484" i="2"/>
  <c r="J484" i="2" s="1"/>
  <c r="K484" i="2" s="1"/>
  <c r="L484" i="2" s="1"/>
  <c r="I595" i="2"/>
  <c r="J595" i="2" s="1"/>
  <c r="K595" i="2" s="1"/>
  <c r="L595" i="2" s="1"/>
  <c r="I401" i="2"/>
  <c r="J401" i="2" s="1"/>
  <c r="K401" i="2" s="1"/>
  <c r="L401" i="2" s="1"/>
  <c r="I257" i="2"/>
  <c r="J257" i="2" s="1"/>
  <c r="K257" i="2" s="1"/>
  <c r="L257" i="2" s="1"/>
  <c r="I113" i="2"/>
  <c r="J113" i="2" s="1"/>
  <c r="K113" i="2" s="1"/>
  <c r="L113" i="2" s="1"/>
  <c r="I351" i="2"/>
  <c r="J351" i="2" s="1"/>
  <c r="K351" i="2" s="1"/>
  <c r="L351" i="2" s="1"/>
  <c r="I207" i="2"/>
  <c r="J207" i="2" s="1"/>
  <c r="K207" i="2" s="1"/>
  <c r="L207" i="2" s="1"/>
  <c r="I63" i="2"/>
  <c r="J63" i="2" s="1"/>
  <c r="K63" i="2" s="1"/>
  <c r="L63" i="2" s="1"/>
  <c r="I410" i="2"/>
  <c r="J410" i="2" s="1"/>
  <c r="K410" i="2" s="1"/>
  <c r="L410" i="2" s="1"/>
  <c r="I266" i="2"/>
  <c r="J266" i="2" s="1"/>
  <c r="K266" i="2" s="1"/>
  <c r="L266" i="2" s="1"/>
  <c r="I122" i="2"/>
  <c r="J122" i="2" s="1"/>
  <c r="K122" i="2" s="1"/>
  <c r="L122" i="2" s="1"/>
  <c r="I359" i="2"/>
  <c r="J359" i="2" s="1"/>
  <c r="K359" i="2" s="1"/>
  <c r="L359" i="2" s="1"/>
  <c r="I215" i="2"/>
  <c r="J215" i="2" s="1"/>
  <c r="K215" i="2" s="1"/>
  <c r="L215" i="2" s="1"/>
  <c r="I71" i="2"/>
  <c r="J71" i="2" s="1"/>
  <c r="K71" i="2" s="1"/>
  <c r="L71" i="2" s="1"/>
  <c r="F16" i="1"/>
  <c r="L16" i="1"/>
  <c r="M16" i="1" s="1"/>
  <c r="F336" i="1"/>
  <c r="L336" i="1"/>
  <c r="M336" i="1" s="1"/>
  <c r="F240" i="1"/>
  <c r="L240" i="1"/>
  <c r="M240" i="1" s="1"/>
  <c r="I466" i="2"/>
  <c r="J466" i="2" s="1"/>
  <c r="K466" i="2" s="1"/>
  <c r="L466" i="2" s="1"/>
  <c r="I503" i="2"/>
  <c r="J503" i="2" s="1"/>
  <c r="K503" i="2" s="1"/>
  <c r="L503" i="2" s="1"/>
  <c r="I598" i="2"/>
  <c r="J598" i="2" s="1"/>
  <c r="K598" i="2" s="1"/>
  <c r="L598" i="2" s="1"/>
  <c r="I454" i="2"/>
  <c r="J454" i="2" s="1"/>
  <c r="K454" i="2" s="1"/>
  <c r="L454" i="2" s="1"/>
  <c r="I402" i="2"/>
  <c r="J402" i="2" s="1"/>
  <c r="K402" i="2" s="1"/>
  <c r="L402" i="2" s="1"/>
  <c r="I31" i="2"/>
  <c r="J31" i="2" s="1"/>
  <c r="K31" i="2" s="1"/>
  <c r="L31" i="2" s="1"/>
  <c r="I515" i="2"/>
  <c r="J515" i="2" s="1"/>
  <c r="K515" i="2" s="1"/>
  <c r="L515" i="2" s="1"/>
  <c r="I603" i="2"/>
  <c r="J603" i="2" s="1"/>
  <c r="K603" i="2" s="1"/>
  <c r="L603" i="2" s="1"/>
  <c r="I531" i="2"/>
  <c r="J531" i="2" s="1"/>
  <c r="K531" i="2" s="1"/>
  <c r="L531" i="2" s="1"/>
  <c r="I459" i="2"/>
  <c r="J459" i="2" s="1"/>
  <c r="K459" i="2" s="1"/>
  <c r="L459" i="2" s="1"/>
  <c r="I523" i="2"/>
  <c r="J523" i="2" s="1"/>
  <c r="K523" i="2" s="1"/>
  <c r="L523" i="2" s="1"/>
  <c r="I602" i="2"/>
  <c r="J602" i="2" s="1"/>
  <c r="K602" i="2" s="1"/>
  <c r="L602" i="2" s="1"/>
  <c r="I530" i="2"/>
  <c r="J530" i="2" s="1"/>
  <c r="K530" i="2" s="1"/>
  <c r="L530" i="2" s="1"/>
  <c r="I458" i="2"/>
  <c r="J458" i="2" s="1"/>
  <c r="K458" i="2" s="1"/>
  <c r="L458" i="2" s="1"/>
  <c r="I467" i="2"/>
  <c r="J467" i="2" s="1"/>
  <c r="K467" i="2" s="1"/>
  <c r="L467" i="2" s="1"/>
  <c r="I541" i="2"/>
  <c r="J541" i="2" s="1"/>
  <c r="K541" i="2" s="1"/>
  <c r="L541" i="2" s="1"/>
  <c r="I469" i="2"/>
  <c r="J469" i="2" s="1"/>
  <c r="K469" i="2" s="1"/>
  <c r="L469" i="2" s="1"/>
  <c r="I588" i="2"/>
  <c r="J588" i="2" s="1"/>
  <c r="K588" i="2" s="1"/>
  <c r="L588" i="2" s="1"/>
  <c r="I439" i="2"/>
  <c r="J439" i="2" s="1"/>
  <c r="K439" i="2" s="1"/>
  <c r="L439" i="2" s="1"/>
  <c r="F4" i="1"/>
  <c r="L4" i="1"/>
  <c r="M4" i="1" s="1"/>
  <c r="L420" i="1"/>
  <c r="M420" i="1" s="1"/>
  <c r="F420" i="1"/>
  <c r="I471" i="2"/>
  <c r="J471" i="2" s="1"/>
  <c r="K471" i="2"/>
  <c r="L471" i="2" s="1"/>
  <c r="I470" i="2"/>
  <c r="J470" i="2" s="1"/>
  <c r="K470" i="2" s="1"/>
  <c r="L470" i="2" s="1"/>
  <c r="I526" i="2"/>
  <c r="J526" i="2" s="1"/>
  <c r="K526" i="2" s="1"/>
  <c r="L526" i="2" s="1"/>
  <c r="I561" i="2"/>
  <c r="J561" i="2" s="1"/>
  <c r="K561" i="2" s="1"/>
  <c r="L561" i="2" s="1"/>
  <c r="I489" i="2"/>
  <c r="J489" i="2" s="1"/>
  <c r="K489" i="2" s="1"/>
  <c r="L489" i="2" s="1"/>
  <c r="I596" i="2"/>
  <c r="J596" i="2" s="1"/>
  <c r="K596" i="2" s="1"/>
  <c r="L596" i="2" s="1"/>
  <c r="I524" i="2"/>
  <c r="J524" i="2" s="1"/>
  <c r="K524" i="2" s="1"/>
  <c r="L524" i="2" s="1"/>
  <c r="I563" i="2"/>
  <c r="J563" i="2" s="1"/>
  <c r="K563" i="2" s="1"/>
  <c r="L563" i="2" s="1"/>
  <c r="I492" i="2"/>
  <c r="J492" i="2" s="1"/>
  <c r="K492" i="2" s="1"/>
  <c r="L492" i="2" s="1"/>
  <c r="I330" i="2"/>
  <c r="J330" i="2" s="1"/>
  <c r="K330" i="2" s="1"/>
  <c r="L330" i="2" s="1"/>
  <c r="I581" i="2"/>
  <c r="J581" i="2" s="1"/>
  <c r="K581" i="2" s="1"/>
  <c r="L581" i="2" s="1"/>
  <c r="I509" i="2"/>
  <c r="J509" i="2" s="1"/>
  <c r="K509" i="2" s="1"/>
  <c r="L509" i="2" s="1"/>
  <c r="I544" i="2"/>
  <c r="J544" i="2" s="1"/>
  <c r="K544" i="2" s="1"/>
  <c r="L544" i="2" s="1"/>
  <c r="I472" i="2"/>
  <c r="J472" i="2" s="1"/>
  <c r="K472" i="2" s="1"/>
  <c r="L472" i="2" s="1"/>
  <c r="I462" i="2"/>
  <c r="J462" i="2" s="1"/>
  <c r="K462" i="2" s="1"/>
  <c r="L462" i="2" s="1"/>
  <c r="I451" i="2"/>
  <c r="J451" i="2" s="1"/>
  <c r="K451" i="2" s="1"/>
  <c r="L451" i="2" s="1"/>
  <c r="I594" i="2"/>
  <c r="J594" i="2" s="1"/>
  <c r="K594" i="2" s="1"/>
  <c r="L594" i="2" s="1"/>
  <c r="I511" i="2"/>
  <c r="J511" i="2" s="1"/>
  <c r="K511" i="2" s="1"/>
  <c r="L511" i="2" s="1"/>
  <c r="I6" i="2"/>
  <c r="J6" i="2" s="1"/>
  <c r="K6" i="2" s="1"/>
  <c r="L6" i="2" s="1"/>
  <c r="I474" i="2"/>
  <c r="J474" i="2" s="1"/>
  <c r="K474" i="2" s="1"/>
  <c r="L474" i="2" s="1"/>
  <c r="I54" i="2"/>
  <c r="J54" i="2" s="1"/>
  <c r="K54" i="2" s="1"/>
  <c r="L54" i="2" s="1"/>
  <c r="I325" i="2"/>
  <c r="J325" i="2" s="1"/>
  <c r="K325" i="2" s="1"/>
  <c r="L325" i="2" s="1"/>
  <c r="I181" i="2"/>
  <c r="J181" i="2" s="1"/>
  <c r="K181" i="2" s="1"/>
  <c r="L181" i="2" s="1"/>
  <c r="I37" i="2"/>
  <c r="J37" i="2" s="1"/>
  <c r="K37" i="2" s="1"/>
  <c r="L37" i="2" s="1"/>
  <c r="I335" i="2"/>
  <c r="J335" i="2" s="1"/>
  <c r="K335" i="2" s="1"/>
  <c r="L335" i="2" s="1"/>
  <c r="I191" i="2"/>
  <c r="J191" i="2" s="1"/>
  <c r="K191" i="2" s="1"/>
  <c r="L191" i="2" s="1"/>
  <c r="I47" i="2"/>
  <c r="J47" i="2" s="1"/>
  <c r="K47" i="2" s="1"/>
  <c r="L47" i="2" s="1"/>
  <c r="I394" i="2"/>
  <c r="J394" i="2" s="1"/>
  <c r="K394" i="2" s="1"/>
  <c r="L394" i="2" s="1"/>
  <c r="I250" i="2"/>
  <c r="J250" i="2" s="1"/>
  <c r="K250" i="2" s="1"/>
  <c r="L250" i="2" s="1"/>
  <c r="I106" i="2"/>
  <c r="J106" i="2" s="1"/>
  <c r="K106" i="2" s="1"/>
  <c r="L106" i="2" s="1"/>
  <c r="I519" i="2"/>
  <c r="J519" i="2" s="1"/>
  <c r="K519" i="2" s="1"/>
  <c r="L519" i="2" s="1"/>
  <c r="I379" i="2"/>
  <c r="J379" i="2" s="1"/>
  <c r="K379" i="2" s="1"/>
  <c r="L379" i="2" s="1"/>
  <c r="I590" i="2"/>
  <c r="J590" i="2" s="1"/>
  <c r="K590" i="2" s="1"/>
  <c r="L590" i="2" s="1"/>
  <c r="I518" i="2"/>
  <c r="J518" i="2" s="1"/>
  <c r="K518" i="2" s="1"/>
  <c r="L518" i="2" s="1"/>
  <c r="I522" i="2"/>
  <c r="J522" i="2" s="1"/>
  <c r="K522" i="2" s="1"/>
  <c r="L522" i="2" s="1"/>
  <c r="I601" i="2"/>
  <c r="J601" i="2" s="1"/>
  <c r="K601" i="2" s="1"/>
  <c r="L601" i="2" s="1"/>
  <c r="I529" i="2"/>
  <c r="J529" i="2" s="1"/>
  <c r="K529" i="2" s="1"/>
  <c r="L529" i="2" s="1"/>
  <c r="I457" i="2"/>
  <c r="J457" i="2" s="1"/>
  <c r="K457" i="2" s="1"/>
  <c r="L457" i="2" s="1"/>
  <c r="I516" i="2"/>
  <c r="J516" i="2" s="1"/>
  <c r="K516" i="2"/>
  <c r="L516" i="2" s="1"/>
  <c r="I583" i="2"/>
  <c r="J583" i="2" s="1"/>
  <c r="K583" i="2" s="1"/>
  <c r="L583" i="2" s="1"/>
  <c r="I79" i="2"/>
  <c r="J79" i="2" s="1"/>
  <c r="K79" i="2" s="1"/>
  <c r="L79" i="2" s="1"/>
  <c r="L211" i="1"/>
  <c r="M211" i="1" s="1"/>
  <c r="I416" i="2"/>
  <c r="J416" i="2" s="1"/>
  <c r="K416" i="2" s="1"/>
  <c r="L416" i="2" s="1"/>
  <c r="I272" i="2"/>
  <c r="J272" i="2" s="1"/>
  <c r="K272" i="2" s="1"/>
  <c r="L272" i="2" s="1"/>
  <c r="I128" i="2"/>
  <c r="J128" i="2" s="1"/>
  <c r="K128" i="2" s="1"/>
  <c r="L128" i="2" s="1"/>
  <c r="I365" i="2"/>
  <c r="J365" i="2" s="1"/>
  <c r="K365" i="2"/>
  <c r="L365" i="2" s="1"/>
  <c r="I221" i="2"/>
  <c r="J221" i="2" s="1"/>
  <c r="K221" i="2" s="1"/>
  <c r="L221" i="2" s="1"/>
  <c r="I77" i="2"/>
  <c r="J77" i="2" s="1"/>
  <c r="K77" i="2" s="1"/>
  <c r="L77" i="2" s="1"/>
  <c r="I315" i="2"/>
  <c r="J315" i="2" s="1"/>
  <c r="K315" i="2" s="1"/>
  <c r="L315" i="2" s="1"/>
  <c r="I171" i="2"/>
  <c r="J171" i="2" s="1"/>
  <c r="K171" i="2" s="1"/>
  <c r="L171" i="2" s="1"/>
  <c r="I27" i="2"/>
  <c r="J27" i="2" s="1"/>
  <c r="K27" i="2" s="1"/>
  <c r="L27" i="2" s="1"/>
  <c r="I333" i="2"/>
  <c r="J333" i="2" s="1"/>
  <c r="K333" i="2" s="1"/>
  <c r="L333" i="2" s="1"/>
  <c r="I189" i="2"/>
  <c r="J189" i="2" s="1"/>
  <c r="K189" i="2" s="1"/>
  <c r="L189" i="2" s="1"/>
  <c r="L408" i="1"/>
  <c r="M408" i="1" s="1"/>
  <c r="F408" i="1"/>
  <c r="L312" i="1"/>
  <c r="M312" i="1" s="1"/>
  <c r="F312" i="1"/>
  <c r="F204" i="1"/>
  <c r="L204" i="1"/>
  <c r="M204" i="1" s="1"/>
  <c r="I222" i="2"/>
  <c r="J222" i="2" s="1"/>
  <c r="K222" i="2" s="1"/>
  <c r="L222" i="2" s="1"/>
  <c r="I514" i="2"/>
  <c r="J514" i="2" s="1"/>
  <c r="K514" i="2" s="1"/>
  <c r="L514" i="2" s="1"/>
  <c r="I549" i="2"/>
  <c r="J549" i="2" s="1"/>
  <c r="K549" i="2" s="1"/>
  <c r="L549" i="2" s="1"/>
  <c r="I477" i="2"/>
  <c r="J477" i="2" s="1"/>
  <c r="K477" i="2" s="1"/>
  <c r="L477" i="2" s="1"/>
  <c r="I584" i="2"/>
  <c r="J584" i="2" s="1"/>
  <c r="K584" i="2" s="1"/>
  <c r="L584" i="2" s="1"/>
  <c r="I512" i="2"/>
  <c r="J512" i="2" s="1"/>
  <c r="K512" i="2" s="1"/>
  <c r="L512" i="2" s="1"/>
  <c r="I491" i="2"/>
  <c r="J491" i="2" s="1"/>
  <c r="K491" i="2" s="1"/>
  <c r="L491" i="2" s="1"/>
  <c r="I186" i="2"/>
  <c r="J186" i="2" s="1"/>
  <c r="K186" i="2" s="1"/>
  <c r="L186" i="2" s="1"/>
  <c r="I569" i="2"/>
  <c r="J569" i="2" s="1"/>
  <c r="K569" i="2" s="1"/>
  <c r="L569" i="2" s="1"/>
  <c r="I497" i="2"/>
  <c r="J497" i="2" s="1"/>
  <c r="K497" i="2" s="1"/>
  <c r="L497" i="2" s="1"/>
  <c r="K532" i="2"/>
  <c r="L532" i="2" s="1"/>
  <c r="I532" i="2"/>
  <c r="J532" i="2" s="1"/>
  <c r="I460" i="2"/>
  <c r="J460" i="2" s="1"/>
  <c r="K460" i="2" s="1"/>
  <c r="L460" i="2" s="1"/>
  <c r="I318" i="2"/>
  <c r="J318" i="2" s="1"/>
  <c r="K318" i="2" s="1"/>
  <c r="L318" i="2" s="1"/>
  <c r="I307" i="2"/>
  <c r="J307" i="2" s="1"/>
  <c r="K307" i="2" s="1"/>
  <c r="L307" i="2" s="1"/>
  <c r="I450" i="2"/>
  <c r="J450" i="2" s="1"/>
  <c r="K450" i="2" s="1"/>
  <c r="L450" i="2" s="1"/>
  <c r="I151" i="2"/>
  <c r="J151" i="2" s="1"/>
  <c r="K151" i="2" s="1"/>
  <c r="L151" i="2" s="1"/>
  <c r="I295" i="2"/>
  <c r="J295" i="2" s="1"/>
  <c r="K295" i="2" s="1"/>
  <c r="L295" i="2" s="1"/>
  <c r="K414" i="2"/>
  <c r="L414" i="2" s="1"/>
  <c r="I414" i="2"/>
  <c r="J414" i="2" s="1"/>
  <c r="I445" i="2"/>
  <c r="J445" i="2" s="1"/>
  <c r="K445" i="2" s="1"/>
  <c r="L445" i="2" s="1"/>
  <c r="I301" i="2"/>
  <c r="J301" i="2" s="1"/>
  <c r="K301" i="2" s="1"/>
  <c r="L301" i="2" s="1"/>
  <c r="I157" i="2"/>
  <c r="J157" i="2" s="1"/>
  <c r="K157" i="2" s="1"/>
  <c r="L157" i="2" s="1"/>
  <c r="I538" i="2"/>
  <c r="J538" i="2" s="1"/>
  <c r="K538" i="2" s="1"/>
  <c r="L538" i="2" s="1"/>
  <c r="I481" i="2"/>
  <c r="J481" i="2" s="1"/>
  <c r="K481" i="2" s="1"/>
  <c r="L481" i="2" s="1"/>
  <c r="I390" i="2"/>
  <c r="J390" i="2" s="1"/>
  <c r="K390" i="2" s="1"/>
  <c r="L390" i="2" s="1"/>
  <c r="I575" i="2"/>
  <c r="J575" i="2" s="1"/>
  <c r="K575" i="2" s="1"/>
  <c r="L575" i="2" s="1"/>
  <c r="I574" i="2"/>
  <c r="J574" i="2" s="1"/>
  <c r="K574" i="2" s="1"/>
  <c r="L574" i="2" s="1"/>
  <c r="I502" i="2"/>
  <c r="J502" i="2" s="1"/>
  <c r="K502" i="2" s="1"/>
  <c r="L502" i="2" s="1"/>
  <c r="I403" i="2"/>
  <c r="J403" i="2" s="1"/>
  <c r="K403" i="2" s="1"/>
  <c r="L403" i="2" s="1"/>
  <c r="K114" i="2"/>
  <c r="L114" i="2" s="1"/>
  <c r="I114" i="2"/>
  <c r="J114" i="2" s="1"/>
  <c r="I599" i="2"/>
  <c r="J599" i="2" s="1"/>
  <c r="K599" i="2" s="1"/>
  <c r="L599" i="2" s="1"/>
  <c r="K7" i="2"/>
  <c r="L7" i="2" s="1"/>
  <c r="I7" i="2"/>
  <c r="J7" i="2" s="1"/>
  <c r="I246" i="2"/>
  <c r="J246" i="2" s="1"/>
  <c r="K246" i="2" s="1"/>
  <c r="L246" i="2" s="1"/>
  <c r="I579" i="2"/>
  <c r="J579" i="2" s="1"/>
  <c r="K579" i="2" s="1"/>
  <c r="L579" i="2" s="1"/>
  <c r="I507" i="2"/>
  <c r="J507" i="2" s="1"/>
  <c r="K507" i="2" s="1"/>
  <c r="L507" i="2" s="1"/>
  <c r="I235" i="2"/>
  <c r="J235" i="2" s="1"/>
  <c r="K235" i="2" s="1"/>
  <c r="L235" i="2" s="1"/>
  <c r="I578" i="2"/>
  <c r="J578" i="2" s="1"/>
  <c r="K578" i="2" s="1"/>
  <c r="L578" i="2" s="1"/>
  <c r="I506" i="2"/>
  <c r="J506" i="2" s="1"/>
  <c r="K506" i="2" s="1"/>
  <c r="L506" i="2" s="1"/>
  <c r="I378" i="2"/>
  <c r="J378" i="2" s="1"/>
  <c r="K378" i="2" s="1"/>
  <c r="L378" i="2" s="1"/>
  <c r="I589" i="2"/>
  <c r="J589" i="2" s="1"/>
  <c r="K589" i="2" s="1"/>
  <c r="L589" i="2" s="1"/>
  <c r="I517" i="2"/>
  <c r="J517" i="2" s="1"/>
  <c r="K517" i="2" s="1"/>
  <c r="L517" i="2" s="1"/>
  <c r="I539" i="2"/>
  <c r="J539" i="2" s="1"/>
  <c r="K539" i="2" s="1"/>
  <c r="L539" i="2" s="1"/>
  <c r="I294" i="2"/>
  <c r="J294" i="2" s="1"/>
  <c r="K294" i="2" s="1"/>
  <c r="L294" i="2" s="1"/>
  <c r="I392" i="2"/>
  <c r="J392" i="2" s="1"/>
  <c r="K392" i="2" s="1"/>
  <c r="L392" i="2" s="1"/>
  <c r="I248" i="2"/>
  <c r="J248" i="2" s="1"/>
  <c r="K248" i="2" s="1"/>
  <c r="L248" i="2" s="1"/>
  <c r="K104" i="2"/>
  <c r="L104" i="2" s="1"/>
  <c r="I104" i="2"/>
  <c r="J104" i="2" s="1"/>
  <c r="I443" i="2"/>
  <c r="J443" i="2" s="1"/>
  <c r="K443" i="2" s="1"/>
  <c r="L443" i="2" s="1"/>
  <c r="I299" i="2"/>
  <c r="J299" i="2" s="1"/>
  <c r="K299" i="2" s="1"/>
  <c r="L299" i="2" s="1"/>
  <c r="I155" i="2"/>
  <c r="J155" i="2" s="1"/>
  <c r="K155" i="2" s="1"/>
  <c r="L155" i="2" s="1"/>
  <c r="I8" i="2"/>
  <c r="J8" i="2" s="1"/>
  <c r="K8" i="2" s="1"/>
  <c r="L8" i="2" s="1"/>
  <c r="I309" i="2"/>
  <c r="J309" i="2" s="1"/>
  <c r="K309" i="2" s="1"/>
  <c r="L309" i="2" s="1"/>
  <c r="K165" i="2"/>
  <c r="L165" i="2" s="1"/>
  <c r="I165" i="2"/>
  <c r="J165" i="2" s="1"/>
  <c r="I21" i="2"/>
  <c r="J21" i="2" s="1"/>
  <c r="K21" i="2" s="1"/>
  <c r="L21" i="2" s="1"/>
  <c r="F120" i="1"/>
  <c r="I586" i="2"/>
  <c r="J586" i="2" s="1"/>
  <c r="K586" i="2" s="1"/>
  <c r="L586" i="2" s="1"/>
  <c r="I465" i="2"/>
  <c r="J465" i="2" s="1"/>
  <c r="K465" i="2" s="1"/>
  <c r="L465" i="2" s="1"/>
  <c r="K572" i="2"/>
  <c r="L572" i="2" s="1"/>
  <c r="I572" i="2"/>
  <c r="J572" i="2" s="1"/>
  <c r="I500" i="2"/>
  <c r="J500" i="2" s="1"/>
  <c r="K500" i="2" s="1"/>
  <c r="L500" i="2" s="1"/>
  <c r="I331" i="2"/>
  <c r="J331" i="2" s="1"/>
  <c r="K331" i="2" s="1"/>
  <c r="L331" i="2" s="1"/>
  <c r="I42" i="2"/>
  <c r="J42" i="2" s="1"/>
  <c r="K42" i="2" s="1"/>
  <c r="L42" i="2" s="1"/>
  <c r="I557" i="2"/>
  <c r="J557" i="2" s="1"/>
  <c r="K557" i="2"/>
  <c r="L557" i="2" s="1"/>
  <c r="I485" i="2"/>
  <c r="J485" i="2" s="1"/>
  <c r="K485" i="2" s="1"/>
  <c r="L485" i="2" s="1"/>
  <c r="I592" i="2"/>
  <c r="J592" i="2" s="1"/>
  <c r="K592" i="2" s="1"/>
  <c r="L592" i="2" s="1"/>
  <c r="I520" i="2"/>
  <c r="J520" i="2" s="1"/>
  <c r="K520" i="2" s="1"/>
  <c r="L520" i="2" s="1"/>
  <c r="I174" i="2"/>
  <c r="J174" i="2" s="1"/>
  <c r="K174" i="2" s="1"/>
  <c r="L174" i="2" s="1"/>
  <c r="I163" i="2"/>
  <c r="J163" i="2" s="1"/>
  <c r="K163" i="2" s="1"/>
  <c r="L163" i="2" s="1"/>
  <c r="I306" i="2"/>
  <c r="J306" i="2" s="1"/>
  <c r="K306" i="2" s="1"/>
  <c r="L306" i="2" s="1"/>
  <c r="I223" i="2"/>
  <c r="J223" i="2" s="1"/>
  <c r="K223" i="2" s="1"/>
  <c r="L223" i="2" s="1"/>
  <c r="I438" i="2"/>
  <c r="J438" i="2" s="1"/>
  <c r="K438" i="2" s="1"/>
  <c r="L438" i="2" s="1"/>
  <c r="F108" i="1"/>
  <c r="L108" i="1"/>
  <c r="M108" i="1" s="1"/>
  <c r="F384" i="1"/>
  <c r="L384" i="1"/>
  <c r="M384" i="1" s="1"/>
  <c r="L24" i="1"/>
  <c r="M24" i="1" s="1"/>
  <c r="F24" i="1"/>
  <c r="I175" i="2"/>
  <c r="J175" i="2" s="1"/>
  <c r="K175" i="2" s="1"/>
  <c r="L175" i="2" s="1"/>
  <c r="I553" i="2"/>
  <c r="J553" i="2" s="1"/>
  <c r="K553" i="2" s="1"/>
  <c r="L553" i="2" s="1"/>
  <c r="I286" i="2"/>
  <c r="J286" i="2" s="1"/>
  <c r="K286" i="2" s="1"/>
  <c r="L286" i="2" s="1"/>
  <c r="I258" i="2"/>
  <c r="J258" i="2" s="1"/>
  <c r="K258" i="2" s="1"/>
  <c r="L258" i="2" s="1"/>
  <c r="I591" i="2"/>
  <c r="J591" i="2" s="1"/>
  <c r="K591" i="2" s="1"/>
  <c r="L591" i="2" s="1"/>
  <c r="I490" i="2"/>
  <c r="J490" i="2" s="1"/>
  <c r="K490" i="2" s="1"/>
  <c r="L490" i="2" s="1"/>
  <c r="I259" i="2"/>
  <c r="J259" i="2" s="1"/>
  <c r="K259" i="2" s="1"/>
  <c r="L259" i="2" s="1"/>
  <c r="I479" i="2"/>
  <c r="J479" i="2" s="1"/>
  <c r="K479" i="2" s="1"/>
  <c r="L479" i="2" s="1"/>
  <c r="I102" i="2"/>
  <c r="J102" i="2" s="1"/>
  <c r="K102" i="2" s="1"/>
  <c r="L102" i="2" s="1"/>
  <c r="I567" i="2"/>
  <c r="J567" i="2" s="1"/>
  <c r="K567" i="2" s="1"/>
  <c r="L567" i="2" s="1"/>
  <c r="I495" i="2"/>
  <c r="J495" i="2" s="1"/>
  <c r="K495" i="2" s="1"/>
  <c r="L495" i="2" s="1"/>
  <c r="I552" i="2"/>
  <c r="J552" i="2" s="1"/>
  <c r="K552" i="2" s="1"/>
  <c r="L552" i="2" s="1"/>
  <c r="I91" i="2"/>
  <c r="J91" i="2" s="1"/>
  <c r="K91" i="2" s="1"/>
  <c r="L91" i="2" s="1"/>
  <c r="I566" i="2"/>
  <c r="J566" i="2" s="1"/>
  <c r="K566" i="2" s="1"/>
  <c r="L566" i="2" s="1"/>
  <c r="I494" i="2"/>
  <c r="J494" i="2" s="1"/>
  <c r="K494" i="2" s="1"/>
  <c r="L494" i="2" s="1"/>
  <c r="I576" i="2"/>
  <c r="J576" i="2" s="1"/>
  <c r="K576" i="2" s="1"/>
  <c r="L576" i="2" s="1"/>
  <c r="I234" i="2"/>
  <c r="J234" i="2" s="1"/>
  <c r="K234" i="2" s="1"/>
  <c r="L234" i="2" s="1"/>
  <c r="I577" i="2"/>
  <c r="J577" i="2" s="1"/>
  <c r="K577" i="2" s="1"/>
  <c r="L577" i="2" s="1"/>
  <c r="I505" i="2"/>
  <c r="J505" i="2" s="1"/>
  <c r="K505" i="2" s="1"/>
  <c r="L505" i="2" s="1"/>
  <c r="I282" i="2"/>
  <c r="J282" i="2" s="1"/>
  <c r="K282" i="2" s="1"/>
  <c r="L282" i="2" s="1"/>
  <c r="I326" i="2"/>
  <c r="J326" i="2" s="1"/>
  <c r="K326" i="2" s="1"/>
  <c r="L326" i="2" s="1"/>
  <c r="I182" i="2"/>
  <c r="J182" i="2" s="1"/>
  <c r="K182" i="2" s="1"/>
  <c r="L182" i="2" s="1"/>
  <c r="I38" i="2"/>
  <c r="J38" i="2" s="1"/>
  <c r="K38" i="2" s="1"/>
  <c r="L38" i="2" s="1"/>
  <c r="I409" i="2"/>
  <c r="J409" i="2" s="1"/>
  <c r="K409" i="2" s="1"/>
  <c r="L409" i="2" s="1"/>
  <c r="I265" i="2"/>
  <c r="J265" i="2" s="1"/>
  <c r="K265" i="2" s="1"/>
  <c r="L265" i="2" s="1"/>
  <c r="I121" i="2"/>
  <c r="J121" i="2" s="1"/>
  <c r="K121" i="2" s="1"/>
  <c r="L121" i="2" s="1"/>
  <c r="F276" i="1"/>
  <c r="L276" i="1"/>
  <c r="M276" i="1" s="1"/>
  <c r="L547" i="1"/>
  <c r="M547" i="1" s="1"/>
  <c r="F547" i="1"/>
  <c r="I543" i="2"/>
  <c r="J543" i="2" s="1"/>
  <c r="K543" i="2" s="1"/>
  <c r="L543" i="2" s="1"/>
  <c r="I142" i="2"/>
  <c r="J142" i="2" s="1"/>
  <c r="K142" i="2" s="1"/>
  <c r="L142" i="2" s="1"/>
  <c r="I537" i="2"/>
  <c r="J537" i="2" s="1"/>
  <c r="K537" i="2" s="1"/>
  <c r="L537" i="2" s="1"/>
  <c r="I597" i="2"/>
  <c r="J597" i="2" s="1"/>
  <c r="K597" i="2" s="1"/>
  <c r="L597" i="2" s="1"/>
  <c r="K525" i="2"/>
  <c r="L525" i="2" s="1"/>
  <c r="I525" i="2"/>
  <c r="J525" i="2" s="1"/>
  <c r="I453" i="2"/>
  <c r="J453" i="2" s="1"/>
  <c r="K453" i="2" s="1"/>
  <c r="L453" i="2" s="1"/>
  <c r="I560" i="2"/>
  <c r="J560" i="2" s="1"/>
  <c r="K560" i="2" s="1"/>
  <c r="L560" i="2" s="1"/>
  <c r="I488" i="2"/>
  <c r="J488" i="2" s="1"/>
  <c r="K488" i="2" s="1"/>
  <c r="L488" i="2" s="1"/>
  <c r="I187" i="2"/>
  <c r="J187" i="2" s="1"/>
  <c r="K187" i="2" s="1"/>
  <c r="L187" i="2" s="1"/>
  <c r="I528" i="2"/>
  <c r="J528" i="2" s="1"/>
  <c r="K528" i="2"/>
  <c r="L528" i="2" s="1"/>
  <c r="K545" i="2"/>
  <c r="L545" i="2" s="1"/>
  <c r="I545" i="2"/>
  <c r="J545" i="2" s="1"/>
  <c r="I473" i="2"/>
  <c r="J473" i="2" s="1"/>
  <c r="K473" i="2" s="1"/>
  <c r="L473" i="2" s="1"/>
  <c r="I391" i="2"/>
  <c r="J391" i="2" s="1"/>
  <c r="K391" i="2" s="1"/>
  <c r="L391" i="2" s="1"/>
  <c r="I580" i="2"/>
  <c r="J580" i="2" s="1"/>
  <c r="K580" i="2" s="1"/>
  <c r="L580" i="2" s="1"/>
  <c r="I508" i="2"/>
  <c r="J508" i="2" s="1"/>
  <c r="K508" i="2" s="1"/>
  <c r="L508" i="2" s="1"/>
  <c r="I30" i="2"/>
  <c r="J30" i="2" s="1"/>
  <c r="K30" i="2" s="1"/>
  <c r="L30" i="2" s="1"/>
  <c r="I19" i="2"/>
  <c r="J19" i="2" s="1"/>
  <c r="K19" i="2" s="1"/>
  <c r="L19" i="2" s="1"/>
  <c r="I162" i="2"/>
  <c r="J162" i="2" s="1"/>
  <c r="K162" i="2" s="1"/>
  <c r="L162" i="2" s="1"/>
  <c r="I510" i="2"/>
  <c r="J510" i="2" s="1"/>
  <c r="K510" i="2" s="1"/>
  <c r="L510" i="2" s="1"/>
  <c r="I356" i="2"/>
  <c r="J356" i="2" s="1"/>
  <c r="K356" i="2" s="1"/>
  <c r="L356" i="2" s="1"/>
  <c r="I212" i="2"/>
  <c r="J212" i="2" s="1"/>
  <c r="K212" i="2" s="1"/>
  <c r="L212" i="2" s="1"/>
  <c r="I68" i="2"/>
  <c r="J68" i="2" s="1"/>
  <c r="K68" i="2" s="1"/>
  <c r="L68" i="2" s="1"/>
  <c r="I417" i="2"/>
  <c r="J417" i="2" s="1"/>
  <c r="K417" i="2" s="1"/>
  <c r="L417" i="2" s="1"/>
  <c r="I273" i="2"/>
  <c r="J273" i="2" s="1"/>
  <c r="K273" i="2" s="1"/>
  <c r="L273" i="2" s="1"/>
  <c r="I129" i="2"/>
  <c r="J129" i="2" s="1"/>
  <c r="K129" i="2" s="1"/>
  <c r="L129" i="2" s="1"/>
  <c r="I504" i="2"/>
  <c r="J504" i="2" s="1"/>
  <c r="K504" i="2" s="1"/>
  <c r="L504" i="2" s="1"/>
  <c r="I587" i="2"/>
  <c r="J587" i="2" s="1"/>
  <c r="K587" i="2" s="1"/>
  <c r="L587" i="2" s="1"/>
  <c r="I367" i="2"/>
  <c r="J367" i="2" s="1"/>
  <c r="K367" i="2" s="1"/>
  <c r="L367" i="2" s="1"/>
  <c r="I540" i="2"/>
  <c r="J540" i="2" s="1"/>
  <c r="K540" i="2" s="1"/>
  <c r="L540" i="2" s="1"/>
  <c r="I562" i="2"/>
  <c r="J562" i="2" s="1"/>
  <c r="K562" i="2" s="1"/>
  <c r="L562" i="2" s="1"/>
  <c r="I550" i="2"/>
  <c r="J550" i="2" s="1"/>
  <c r="K550" i="2" s="1"/>
  <c r="L550" i="2" s="1"/>
  <c r="I478" i="2"/>
  <c r="J478" i="2" s="1"/>
  <c r="K478" i="2" s="1"/>
  <c r="L478" i="2" s="1"/>
  <c r="I115" i="2"/>
  <c r="J115" i="2" s="1"/>
  <c r="K115" i="2" s="1"/>
  <c r="L115" i="2" s="1"/>
  <c r="I319" i="2"/>
  <c r="J319" i="2" s="1"/>
  <c r="K319" i="2" s="1"/>
  <c r="L319" i="2" s="1"/>
  <c r="I555" i="2"/>
  <c r="J555" i="2" s="1"/>
  <c r="K555" i="2" s="1"/>
  <c r="L555" i="2" s="1"/>
  <c r="I483" i="2"/>
  <c r="J483" i="2" s="1"/>
  <c r="K483" i="2" s="1"/>
  <c r="L483" i="2" s="1"/>
  <c r="I468" i="2"/>
  <c r="J468" i="2" s="1"/>
  <c r="K468" i="2" s="1"/>
  <c r="L468" i="2" s="1"/>
  <c r="I554" i="2"/>
  <c r="J554" i="2" s="1"/>
  <c r="K554" i="2" s="1"/>
  <c r="L554" i="2" s="1"/>
  <c r="I482" i="2"/>
  <c r="J482" i="2" s="1"/>
  <c r="K482" i="2" s="1"/>
  <c r="L482" i="2" s="1"/>
  <c r="I480" i="2"/>
  <c r="J480" i="2" s="1"/>
  <c r="K480" i="2" s="1"/>
  <c r="L480" i="2" s="1"/>
  <c r="I90" i="2"/>
  <c r="J90" i="2" s="1"/>
  <c r="K90" i="2" s="1"/>
  <c r="L90" i="2" s="1"/>
  <c r="I565" i="2"/>
  <c r="J565" i="2" s="1"/>
  <c r="K565" i="2" s="1"/>
  <c r="L565" i="2" s="1"/>
  <c r="I493" i="2"/>
  <c r="J493" i="2" s="1"/>
  <c r="K493" i="2" s="1"/>
  <c r="L493" i="2" s="1"/>
  <c r="I582" i="2"/>
  <c r="J582" i="2" s="1"/>
  <c r="K582" i="2" s="1"/>
  <c r="L582" i="2" s="1"/>
  <c r="I78" i="2"/>
  <c r="J78" i="2" s="1"/>
  <c r="K78" i="2" s="1"/>
  <c r="L78" i="2" s="1"/>
  <c r="I446" i="2"/>
  <c r="J446" i="2" s="1"/>
  <c r="K446" i="2" s="1"/>
  <c r="L446" i="2" s="1"/>
  <c r="I302" i="2"/>
  <c r="J302" i="2" s="1"/>
  <c r="K302" i="2" s="1"/>
  <c r="L302" i="2" s="1"/>
  <c r="I158" i="2"/>
  <c r="J158" i="2" s="1"/>
  <c r="K158" i="2" s="1"/>
  <c r="L158" i="2" s="1"/>
  <c r="I5" i="2"/>
  <c r="J5" i="2" s="1"/>
  <c r="K5" i="2" s="1"/>
  <c r="L5" i="2" s="1"/>
  <c r="I310" i="2"/>
  <c r="J310" i="2" s="1"/>
  <c r="K310" i="2" s="1"/>
  <c r="L310" i="2" s="1"/>
  <c r="I166" i="2"/>
  <c r="J166" i="2" s="1"/>
  <c r="K166" i="2" s="1"/>
  <c r="L166" i="2" s="1"/>
  <c r="I22" i="2"/>
  <c r="J22" i="2" s="1"/>
  <c r="K22" i="2" s="1"/>
  <c r="L22" i="2" s="1"/>
  <c r="L456" i="1"/>
  <c r="M456" i="1" s="1"/>
  <c r="F456" i="1"/>
  <c r="F264" i="1"/>
  <c r="L264" i="1"/>
  <c r="M264" i="1" s="1"/>
  <c r="I380" i="2"/>
  <c r="J380" i="2" s="1"/>
  <c r="K380" i="2" s="1"/>
  <c r="L380" i="2" s="1"/>
  <c r="I236" i="2"/>
  <c r="J236" i="2" s="1"/>
  <c r="K236" i="2" s="1"/>
  <c r="L236" i="2" s="1"/>
  <c r="I92" i="2"/>
  <c r="J92" i="2" s="1"/>
  <c r="K92" i="2" s="1"/>
  <c r="L92" i="2" s="1"/>
  <c r="I354" i="2"/>
  <c r="J354" i="2" s="1"/>
  <c r="K354" i="2" s="1"/>
  <c r="L354" i="2" s="1"/>
  <c r="I389" i="2"/>
  <c r="J389" i="2" s="1"/>
  <c r="K389" i="2" s="1"/>
  <c r="L389" i="2" s="1"/>
  <c r="I245" i="2"/>
  <c r="J245" i="2" s="1"/>
  <c r="K245" i="2" s="1"/>
  <c r="L245" i="2" s="1"/>
  <c r="I101" i="2"/>
  <c r="J101" i="2" s="1"/>
  <c r="K101" i="2" s="1"/>
  <c r="L101" i="2" s="1"/>
  <c r="I339" i="2"/>
  <c r="J339" i="2" s="1"/>
  <c r="K339" i="2" s="1"/>
  <c r="L339" i="2" s="1"/>
  <c r="I195" i="2"/>
  <c r="J195" i="2" s="1"/>
  <c r="K195" i="2" s="1"/>
  <c r="L195" i="2" s="1"/>
  <c r="I51" i="2"/>
  <c r="J51" i="2" s="1"/>
  <c r="K51" i="2" s="1"/>
  <c r="L51" i="2" s="1"/>
  <c r="I434" i="2"/>
  <c r="J434" i="2" s="1"/>
  <c r="K434" i="2" s="1"/>
  <c r="L434" i="2" s="1"/>
  <c r="I290" i="2"/>
  <c r="J290" i="2" s="1"/>
  <c r="K290" i="2" s="1"/>
  <c r="L290" i="2" s="1"/>
  <c r="I146" i="2"/>
  <c r="J146" i="2" s="1"/>
  <c r="K146" i="2" s="1"/>
  <c r="L146" i="2" s="1"/>
  <c r="I433" i="2"/>
  <c r="J433" i="2" s="1"/>
  <c r="K433" i="2" s="1"/>
  <c r="L433" i="2" s="1"/>
  <c r="I289" i="2"/>
  <c r="J289" i="2" s="1"/>
  <c r="K289" i="2" s="1"/>
  <c r="L289" i="2" s="1"/>
  <c r="I145" i="2"/>
  <c r="J145" i="2" s="1"/>
  <c r="K145" i="2" s="1"/>
  <c r="L145" i="2" s="1"/>
  <c r="I323" i="2"/>
  <c r="J323" i="2" s="1"/>
  <c r="K323" i="2" s="1"/>
  <c r="L323" i="2" s="1"/>
  <c r="I179" i="2"/>
  <c r="J179" i="2" s="1"/>
  <c r="K179" i="2" s="1"/>
  <c r="L179" i="2" s="1"/>
  <c r="I35" i="2"/>
  <c r="J35" i="2" s="1"/>
  <c r="K35" i="2" s="1"/>
  <c r="L35" i="2" s="1"/>
  <c r="I418" i="2"/>
  <c r="J418" i="2" s="1"/>
  <c r="K418" i="2" s="1"/>
  <c r="L418" i="2" s="1"/>
  <c r="I274" i="2"/>
  <c r="J274" i="2" s="1"/>
  <c r="K274" i="2" s="1"/>
  <c r="L274" i="2" s="1"/>
  <c r="I130" i="2"/>
  <c r="J130" i="2" s="1"/>
  <c r="K130" i="2" s="1"/>
  <c r="L130" i="2" s="1"/>
  <c r="I441" i="2"/>
  <c r="J441" i="2" s="1"/>
  <c r="K441" i="2" s="1"/>
  <c r="L441" i="2" s="1"/>
  <c r="I297" i="2"/>
  <c r="J297" i="2" s="1"/>
  <c r="K297" i="2" s="1"/>
  <c r="L297" i="2" s="1"/>
  <c r="I153" i="2"/>
  <c r="J153" i="2" s="1"/>
  <c r="K153" i="2" s="1"/>
  <c r="L153" i="2" s="1"/>
  <c r="I10" i="2"/>
  <c r="J10" i="2" s="1"/>
  <c r="K10" i="2" s="1"/>
  <c r="L10" i="2" s="1"/>
  <c r="I368" i="2"/>
  <c r="J368" i="2" s="1"/>
  <c r="K368" i="2" s="1"/>
  <c r="L368" i="2" s="1"/>
  <c r="I224" i="2"/>
  <c r="J224" i="2" s="1"/>
  <c r="K224" i="2" s="1"/>
  <c r="L224" i="2" s="1"/>
  <c r="I80" i="2"/>
  <c r="J80" i="2" s="1"/>
  <c r="K80" i="2" s="1"/>
  <c r="L80" i="2" s="1"/>
  <c r="I342" i="2"/>
  <c r="J342" i="2" s="1"/>
  <c r="K342" i="2" s="1"/>
  <c r="L342" i="2" s="1"/>
  <c r="I377" i="2"/>
  <c r="J377" i="2" s="1"/>
  <c r="K377" i="2" s="1"/>
  <c r="L377" i="2" s="1"/>
  <c r="I233" i="2"/>
  <c r="J233" i="2" s="1"/>
  <c r="K233" i="2" s="1"/>
  <c r="L233" i="2" s="1"/>
  <c r="I89" i="2"/>
  <c r="J89" i="2" s="1"/>
  <c r="K89" i="2" s="1"/>
  <c r="L89" i="2" s="1"/>
  <c r="I327" i="2"/>
  <c r="J327" i="2" s="1"/>
  <c r="K327" i="2" s="1"/>
  <c r="L327" i="2" s="1"/>
  <c r="I183" i="2"/>
  <c r="J183" i="2" s="1"/>
  <c r="K183" i="2" s="1"/>
  <c r="L183" i="2" s="1"/>
  <c r="I39" i="2"/>
  <c r="J39" i="2" s="1"/>
  <c r="K39" i="2" s="1"/>
  <c r="L39" i="2" s="1"/>
  <c r="I422" i="2"/>
  <c r="J422" i="2" s="1"/>
  <c r="K422" i="2" s="1"/>
  <c r="L422" i="2" s="1"/>
  <c r="I278" i="2"/>
  <c r="J278" i="2" s="1"/>
  <c r="K278" i="2" s="1"/>
  <c r="L278" i="2" s="1"/>
  <c r="I134" i="2"/>
  <c r="J134" i="2" s="1"/>
  <c r="K134" i="2" s="1"/>
  <c r="L134" i="2" s="1"/>
  <c r="I421" i="2"/>
  <c r="J421" i="2" s="1"/>
  <c r="K421" i="2" s="1"/>
  <c r="L421" i="2" s="1"/>
  <c r="I277" i="2"/>
  <c r="J277" i="2" s="1"/>
  <c r="K277" i="2" s="1"/>
  <c r="L277" i="2" s="1"/>
  <c r="I133" i="2"/>
  <c r="J133" i="2" s="1"/>
  <c r="K133" i="2" s="1"/>
  <c r="L133" i="2" s="1"/>
  <c r="I311" i="2"/>
  <c r="J311" i="2" s="1"/>
  <c r="K311" i="2" s="1"/>
  <c r="L311" i="2" s="1"/>
  <c r="I167" i="2"/>
  <c r="J167" i="2" s="1"/>
  <c r="K167" i="2" s="1"/>
  <c r="L167" i="2" s="1"/>
  <c r="I23" i="2"/>
  <c r="J23" i="2" s="1"/>
  <c r="K23" i="2" s="1"/>
  <c r="L23" i="2" s="1"/>
  <c r="I406" i="2"/>
  <c r="J406" i="2" s="1"/>
  <c r="K406" i="2" s="1"/>
  <c r="L406" i="2" s="1"/>
  <c r="K262" i="2"/>
  <c r="L262" i="2" s="1"/>
  <c r="I262" i="2"/>
  <c r="J262" i="2" s="1"/>
  <c r="I118" i="2"/>
  <c r="J118" i="2" s="1"/>
  <c r="K118" i="2" s="1"/>
  <c r="L118" i="2" s="1"/>
  <c r="I429" i="2"/>
  <c r="J429" i="2" s="1"/>
  <c r="K429" i="2" s="1"/>
  <c r="L429" i="2" s="1"/>
  <c r="I285" i="2"/>
  <c r="J285" i="2" s="1"/>
  <c r="K285" i="2" s="1"/>
  <c r="L285" i="2" s="1"/>
  <c r="I141" i="2"/>
  <c r="J141" i="2" s="1"/>
  <c r="K141" i="2" s="1"/>
  <c r="L141" i="2" s="1"/>
  <c r="I344" i="2"/>
  <c r="J344" i="2" s="1"/>
  <c r="K344" i="2" s="1"/>
  <c r="L344" i="2" s="1"/>
  <c r="K200" i="2"/>
  <c r="L200" i="2" s="1"/>
  <c r="I200" i="2"/>
  <c r="J200" i="2" s="1"/>
  <c r="I56" i="2"/>
  <c r="J56" i="2" s="1"/>
  <c r="K56" i="2" s="1"/>
  <c r="L56" i="2" s="1"/>
  <c r="I570" i="2"/>
  <c r="J570" i="2" s="1"/>
  <c r="K570" i="2" s="1"/>
  <c r="L570" i="2" s="1"/>
  <c r="I270" i="2"/>
  <c r="J270" i="2" s="1"/>
  <c r="K270" i="2" s="1"/>
  <c r="L270" i="2" s="1"/>
  <c r="I353" i="2"/>
  <c r="J353" i="2" s="1"/>
  <c r="K353" i="2" s="1"/>
  <c r="L353" i="2" s="1"/>
  <c r="I209" i="2"/>
  <c r="J209" i="2" s="1"/>
  <c r="K209" i="2" s="1"/>
  <c r="L209" i="2" s="1"/>
  <c r="I65" i="2"/>
  <c r="J65" i="2" s="1"/>
  <c r="K65" i="2" s="1"/>
  <c r="L65" i="2" s="1"/>
  <c r="I447" i="2"/>
  <c r="J447" i="2" s="1"/>
  <c r="K447" i="2" s="1"/>
  <c r="L447" i="2" s="1"/>
  <c r="I303" i="2"/>
  <c r="J303" i="2" s="1"/>
  <c r="K303" i="2" s="1"/>
  <c r="L303" i="2" s="1"/>
  <c r="I159" i="2"/>
  <c r="J159" i="2" s="1"/>
  <c r="K159" i="2" s="1"/>
  <c r="L159" i="2" s="1"/>
  <c r="I15" i="2"/>
  <c r="J15" i="2" s="1"/>
  <c r="K15" i="2" s="1"/>
  <c r="L15" i="2" s="1"/>
  <c r="I398" i="2"/>
  <c r="J398" i="2" s="1"/>
  <c r="K398" i="2" s="1"/>
  <c r="L398" i="2" s="1"/>
  <c r="I254" i="2"/>
  <c r="J254" i="2" s="1"/>
  <c r="K254" i="2" s="1"/>
  <c r="L254" i="2" s="1"/>
  <c r="I110" i="2"/>
  <c r="J110" i="2" s="1"/>
  <c r="K110" i="2" s="1"/>
  <c r="L110" i="2" s="1"/>
  <c r="I397" i="2"/>
  <c r="J397" i="2" s="1"/>
  <c r="K397" i="2" s="1"/>
  <c r="L397" i="2" s="1"/>
  <c r="I253" i="2"/>
  <c r="J253" i="2" s="1"/>
  <c r="K253" i="2" s="1"/>
  <c r="L253" i="2" s="1"/>
  <c r="I109" i="2"/>
  <c r="J109" i="2" s="1"/>
  <c r="K109" i="2" s="1"/>
  <c r="L109" i="2" s="1"/>
  <c r="I431" i="2"/>
  <c r="J431" i="2" s="1"/>
  <c r="K431" i="2" s="1"/>
  <c r="L431" i="2" s="1"/>
  <c r="I287" i="2"/>
  <c r="J287" i="2" s="1"/>
  <c r="K287" i="2" s="1"/>
  <c r="L287" i="2" s="1"/>
  <c r="I143" i="2"/>
  <c r="J143" i="2" s="1"/>
  <c r="K143" i="2" s="1"/>
  <c r="L143" i="2" s="1"/>
  <c r="I382" i="2"/>
  <c r="J382" i="2" s="1"/>
  <c r="K382" i="2" s="1"/>
  <c r="L382" i="2" s="1"/>
  <c r="I238" i="2"/>
  <c r="J238" i="2" s="1"/>
  <c r="K238" i="2" s="1"/>
  <c r="L238" i="2" s="1"/>
  <c r="I94" i="2"/>
  <c r="J94" i="2" s="1"/>
  <c r="K94" i="2" s="1"/>
  <c r="L94" i="2" s="1"/>
  <c r="I405" i="2"/>
  <c r="J405" i="2" s="1"/>
  <c r="K405" i="2" s="1"/>
  <c r="L405" i="2" s="1"/>
  <c r="I261" i="2"/>
  <c r="J261" i="2" s="1"/>
  <c r="K261" i="2" s="1"/>
  <c r="L261" i="2" s="1"/>
  <c r="I117" i="2"/>
  <c r="J117" i="2" s="1"/>
  <c r="K117" i="2" s="1"/>
  <c r="L117" i="2" s="1"/>
  <c r="I332" i="2"/>
  <c r="J332" i="2" s="1"/>
  <c r="K332" i="2" s="1"/>
  <c r="L332" i="2" s="1"/>
  <c r="I188" i="2"/>
  <c r="J188" i="2" s="1"/>
  <c r="K188" i="2" s="1"/>
  <c r="L188" i="2" s="1"/>
  <c r="I44" i="2"/>
  <c r="J44" i="2" s="1"/>
  <c r="K44" i="2" s="1"/>
  <c r="L44" i="2" s="1"/>
  <c r="I558" i="2"/>
  <c r="J558" i="2" s="1"/>
  <c r="K558" i="2" s="1"/>
  <c r="L558" i="2" s="1"/>
  <c r="I210" i="2"/>
  <c r="J210" i="2" s="1"/>
  <c r="K210" i="2" s="1"/>
  <c r="L210" i="2" s="1"/>
  <c r="I341" i="2"/>
  <c r="J341" i="2" s="1"/>
  <c r="K341" i="2" s="1"/>
  <c r="L341" i="2" s="1"/>
  <c r="I197" i="2"/>
  <c r="J197" i="2" s="1"/>
  <c r="K197" i="2" s="1"/>
  <c r="L197" i="2" s="1"/>
  <c r="I53" i="2"/>
  <c r="J53" i="2" s="1"/>
  <c r="K53" i="2" s="1"/>
  <c r="L53" i="2" s="1"/>
  <c r="I435" i="2"/>
  <c r="J435" i="2" s="1"/>
  <c r="K435" i="2" s="1"/>
  <c r="L435" i="2" s="1"/>
  <c r="I291" i="2"/>
  <c r="J291" i="2" s="1"/>
  <c r="K291" i="2" s="1"/>
  <c r="L291" i="2" s="1"/>
  <c r="I147" i="2"/>
  <c r="J147" i="2" s="1"/>
  <c r="K147" i="2" s="1"/>
  <c r="L147" i="2" s="1"/>
  <c r="I386" i="2"/>
  <c r="J386" i="2" s="1"/>
  <c r="K386" i="2" s="1"/>
  <c r="L386" i="2" s="1"/>
  <c r="I242" i="2"/>
  <c r="J242" i="2" s="1"/>
  <c r="K242" i="2" s="1"/>
  <c r="L242" i="2" s="1"/>
  <c r="I98" i="2"/>
  <c r="J98" i="2" s="1"/>
  <c r="K98" i="2" s="1"/>
  <c r="L98" i="2" s="1"/>
  <c r="I385" i="2"/>
  <c r="J385" i="2" s="1"/>
  <c r="K385" i="2" s="1"/>
  <c r="L385" i="2" s="1"/>
  <c r="I241" i="2"/>
  <c r="J241" i="2" s="1"/>
  <c r="K241" i="2" s="1"/>
  <c r="L241" i="2" s="1"/>
  <c r="I97" i="2"/>
  <c r="J97" i="2" s="1"/>
  <c r="K97" i="2" s="1"/>
  <c r="L97" i="2" s="1"/>
  <c r="I419" i="2"/>
  <c r="J419" i="2" s="1"/>
  <c r="K419" i="2" s="1"/>
  <c r="L419" i="2" s="1"/>
  <c r="I275" i="2"/>
  <c r="J275" i="2" s="1"/>
  <c r="K275" i="2" s="1"/>
  <c r="L275" i="2" s="1"/>
  <c r="I131" i="2"/>
  <c r="J131" i="2" s="1"/>
  <c r="K131" i="2" s="1"/>
  <c r="L131" i="2" s="1"/>
  <c r="I370" i="2"/>
  <c r="J370" i="2" s="1"/>
  <c r="K370" i="2" s="1"/>
  <c r="L370" i="2" s="1"/>
  <c r="I226" i="2"/>
  <c r="J226" i="2" s="1"/>
  <c r="K226" i="2" s="1"/>
  <c r="L226" i="2" s="1"/>
  <c r="K82" i="2"/>
  <c r="L82" i="2" s="1"/>
  <c r="I82" i="2"/>
  <c r="J82" i="2" s="1"/>
  <c r="I393" i="2"/>
  <c r="J393" i="2" s="1"/>
  <c r="K393" i="2" s="1"/>
  <c r="L393" i="2" s="1"/>
  <c r="I249" i="2"/>
  <c r="J249" i="2" s="1"/>
  <c r="K249" i="2" s="1"/>
  <c r="L249" i="2" s="1"/>
  <c r="I105" i="2"/>
  <c r="J105" i="2" s="1"/>
  <c r="K105" i="2" s="1"/>
  <c r="L105" i="2" s="1"/>
  <c r="I464" i="2"/>
  <c r="J464" i="2" s="1"/>
  <c r="K464" i="2" s="1"/>
  <c r="L464" i="2" s="1"/>
  <c r="I320" i="2"/>
  <c r="J320" i="2" s="1"/>
  <c r="K320" i="2" s="1"/>
  <c r="L320" i="2" s="1"/>
  <c r="I176" i="2"/>
  <c r="J176" i="2" s="1"/>
  <c r="K176" i="2" s="1"/>
  <c r="L176" i="2" s="1"/>
  <c r="I32" i="2"/>
  <c r="J32" i="2" s="1"/>
  <c r="K32" i="2" s="1"/>
  <c r="L32" i="2" s="1"/>
  <c r="I546" i="2"/>
  <c r="J546" i="2" s="1"/>
  <c r="K546" i="2" s="1"/>
  <c r="L546" i="2" s="1"/>
  <c r="I198" i="2"/>
  <c r="J198" i="2" s="1"/>
  <c r="K198" i="2" s="1"/>
  <c r="L198" i="2" s="1"/>
  <c r="I329" i="2"/>
  <c r="J329" i="2" s="1"/>
  <c r="K329" i="2" s="1"/>
  <c r="L329" i="2" s="1"/>
  <c r="I185" i="2"/>
  <c r="J185" i="2" s="1"/>
  <c r="K185" i="2" s="1"/>
  <c r="L185" i="2" s="1"/>
  <c r="I41" i="2"/>
  <c r="J41" i="2" s="1"/>
  <c r="K41" i="2" s="1"/>
  <c r="L41" i="2" s="1"/>
  <c r="I423" i="2"/>
  <c r="J423" i="2" s="1"/>
  <c r="K423" i="2" s="1"/>
  <c r="L423" i="2" s="1"/>
  <c r="I279" i="2"/>
  <c r="J279" i="2" s="1"/>
  <c r="K279" i="2"/>
  <c r="L279" i="2" s="1"/>
  <c r="I135" i="2"/>
  <c r="J135" i="2" s="1"/>
  <c r="K135" i="2" s="1"/>
  <c r="L135" i="2" s="1"/>
  <c r="I374" i="2"/>
  <c r="J374" i="2" s="1"/>
  <c r="K374" i="2" s="1"/>
  <c r="L374" i="2" s="1"/>
  <c r="I230" i="2"/>
  <c r="J230" i="2" s="1"/>
  <c r="K230" i="2" s="1"/>
  <c r="L230" i="2" s="1"/>
  <c r="K86" i="2"/>
  <c r="L86" i="2" s="1"/>
  <c r="I86" i="2"/>
  <c r="J86" i="2" s="1"/>
  <c r="I373" i="2"/>
  <c r="J373" i="2" s="1"/>
  <c r="K373" i="2" s="1"/>
  <c r="L373" i="2" s="1"/>
  <c r="I229" i="2"/>
  <c r="J229" i="2" s="1"/>
  <c r="K229" i="2" s="1"/>
  <c r="L229" i="2" s="1"/>
  <c r="I85" i="2"/>
  <c r="J85" i="2" s="1"/>
  <c r="K85" i="2" s="1"/>
  <c r="L85" i="2" s="1"/>
  <c r="I407" i="2"/>
  <c r="J407" i="2" s="1"/>
  <c r="K407" i="2" s="1"/>
  <c r="L407" i="2" s="1"/>
  <c r="I263" i="2"/>
  <c r="J263" i="2" s="1"/>
  <c r="K263" i="2" s="1"/>
  <c r="L263" i="2" s="1"/>
  <c r="I119" i="2"/>
  <c r="J119" i="2" s="1"/>
  <c r="K119" i="2" s="1"/>
  <c r="L119" i="2" s="1"/>
  <c r="I358" i="2"/>
  <c r="J358" i="2" s="1"/>
  <c r="K358" i="2" s="1"/>
  <c r="L358" i="2" s="1"/>
  <c r="I214" i="2"/>
  <c r="J214" i="2" s="1"/>
  <c r="K214" i="2" s="1"/>
  <c r="L214" i="2" s="1"/>
  <c r="I70" i="2"/>
  <c r="J70" i="2" s="1"/>
  <c r="K70" i="2" s="1"/>
  <c r="L70" i="2" s="1"/>
  <c r="I381" i="2"/>
  <c r="J381" i="2" s="1"/>
  <c r="K381" i="2" s="1"/>
  <c r="L381" i="2" s="1"/>
  <c r="I237" i="2"/>
  <c r="J237" i="2" s="1"/>
  <c r="K237" i="2" s="1"/>
  <c r="L237" i="2" s="1"/>
  <c r="I93" i="2"/>
  <c r="J93" i="2" s="1"/>
  <c r="K93" i="2" s="1"/>
  <c r="L93" i="2" s="1"/>
  <c r="I452" i="2"/>
  <c r="J452" i="2" s="1"/>
  <c r="K452" i="2" s="1"/>
  <c r="L452" i="2" s="1"/>
  <c r="I308" i="2"/>
  <c r="J308" i="2" s="1"/>
  <c r="K308" i="2" s="1"/>
  <c r="L308" i="2" s="1"/>
  <c r="I164" i="2"/>
  <c r="J164" i="2" s="1"/>
  <c r="K164" i="2" s="1"/>
  <c r="L164" i="2" s="1"/>
  <c r="I20" i="2"/>
  <c r="J20" i="2" s="1"/>
  <c r="K20" i="2" s="1"/>
  <c r="L20" i="2" s="1"/>
  <c r="I534" i="2"/>
  <c r="J534" i="2" s="1"/>
  <c r="K534" i="2" s="1"/>
  <c r="L534" i="2" s="1"/>
  <c r="I138" i="2"/>
  <c r="J138" i="2" s="1"/>
  <c r="K138" i="2" s="1"/>
  <c r="L138" i="2" s="1"/>
  <c r="I317" i="2"/>
  <c r="J317" i="2" s="1"/>
  <c r="K317" i="2" s="1"/>
  <c r="L317" i="2" s="1"/>
  <c r="I173" i="2"/>
  <c r="J173" i="2" s="1"/>
  <c r="K173" i="2" s="1"/>
  <c r="L173" i="2" s="1"/>
  <c r="I29" i="2"/>
  <c r="J29" i="2" s="1"/>
  <c r="K29" i="2" s="1"/>
  <c r="L29" i="2" s="1"/>
  <c r="I411" i="2"/>
  <c r="J411" i="2" s="1"/>
  <c r="K411" i="2" s="1"/>
  <c r="L411" i="2" s="1"/>
  <c r="I267" i="2"/>
  <c r="J267" i="2" s="1"/>
  <c r="K267" i="2"/>
  <c r="L267" i="2" s="1"/>
  <c r="I123" i="2"/>
  <c r="J123" i="2" s="1"/>
  <c r="K123" i="2" s="1"/>
  <c r="L123" i="2" s="1"/>
  <c r="I362" i="2"/>
  <c r="J362" i="2" s="1"/>
  <c r="K362" i="2" s="1"/>
  <c r="L362" i="2" s="1"/>
  <c r="I218" i="2"/>
  <c r="J218" i="2" s="1"/>
  <c r="K218" i="2" s="1"/>
  <c r="L218" i="2" s="1"/>
  <c r="I74" i="2"/>
  <c r="J74" i="2" s="1"/>
  <c r="K74" i="2" s="1"/>
  <c r="L74" i="2" s="1"/>
  <c r="I361" i="2"/>
  <c r="J361" i="2" s="1"/>
  <c r="K361" i="2" s="1"/>
  <c r="L361" i="2" s="1"/>
  <c r="I217" i="2"/>
  <c r="J217" i="2" s="1"/>
  <c r="K217" i="2"/>
  <c r="L217" i="2" s="1"/>
  <c r="I73" i="2"/>
  <c r="J73" i="2" s="1"/>
  <c r="K73" i="2" s="1"/>
  <c r="L73" i="2" s="1"/>
  <c r="I395" i="2"/>
  <c r="J395" i="2" s="1"/>
  <c r="K395" i="2" s="1"/>
  <c r="L395" i="2" s="1"/>
  <c r="I251" i="2"/>
  <c r="J251" i="2" s="1"/>
  <c r="K251" i="2" s="1"/>
  <c r="L251" i="2" s="1"/>
  <c r="I107" i="2"/>
  <c r="J107" i="2" s="1"/>
  <c r="K107" i="2" s="1"/>
  <c r="L107" i="2" s="1"/>
  <c r="I346" i="2"/>
  <c r="J346" i="2" s="1"/>
  <c r="K346" i="2" s="1"/>
  <c r="L346" i="2" s="1"/>
  <c r="I202" i="2"/>
  <c r="J202" i="2" s="1"/>
  <c r="K202" i="2" s="1"/>
  <c r="L202" i="2" s="1"/>
  <c r="I58" i="2"/>
  <c r="J58" i="2" s="1"/>
  <c r="K58" i="2" s="1"/>
  <c r="L58" i="2" s="1"/>
  <c r="I369" i="2"/>
  <c r="J369" i="2" s="1"/>
  <c r="K369" i="2" s="1"/>
  <c r="L369" i="2" s="1"/>
  <c r="I225" i="2"/>
  <c r="J225" i="2" s="1"/>
  <c r="K225" i="2" s="1"/>
  <c r="L225" i="2" s="1"/>
  <c r="I81" i="2"/>
  <c r="J81" i="2" s="1"/>
  <c r="K81" i="2" s="1"/>
  <c r="L81" i="2" s="1"/>
  <c r="I440" i="2"/>
  <c r="J440" i="2" s="1"/>
  <c r="K440" i="2" s="1"/>
  <c r="L440" i="2" s="1"/>
  <c r="I296" i="2"/>
  <c r="J296" i="2" s="1"/>
  <c r="K296" i="2" s="1"/>
  <c r="L296" i="2" s="1"/>
  <c r="I152" i="2"/>
  <c r="J152" i="2" s="1"/>
  <c r="K152" i="2" s="1"/>
  <c r="L152" i="2" s="1"/>
  <c r="I11" i="2"/>
  <c r="J11" i="2" s="1"/>
  <c r="K11" i="2" s="1"/>
  <c r="L11" i="2" s="1"/>
  <c r="I498" i="2"/>
  <c r="J498" i="2" s="1"/>
  <c r="K498" i="2" s="1"/>
  <c r="L498" i="2" s="1"/>
  <c r="I126" i="2"/>
  <c r="J126" i="2" s="1"/>
  <c r="K126" i="2" s="1"/>
  <c r="L126" i="2" s="1"/>
  <c r="I305" i="2"/>
  <c r="J305" i="2" s="1"/>
  <c r="K305" i="2" s="1"/>
  <c r="L305" i="2" s="1"/>
  <c r="I161" i="2"/>
  <c r="J161" i="2" s="1"/>
  <c r="K161" i="2" s="1"/>
  <c r="L161" i="2" s="1"/>
  <c r="K17" i="2"/>
  <c r="L17" i="2" s="1"/>
  <c r="I17" i="2"/>
  <c r="J17" i="2" s="1"/>
  <c r="I399" i="2"/>
  <c r="J399" i="2" s="1"/>
  <c r="K399" i="2" s="1"/>
  <c r="L399" i="2" s="1"/>
  <c r="I255" i="2"/>
  <c r="J255" i="2" s="1"/>
  <c r="K255" i="2" s="1"/>
  <c r="L255" i="2" s="1"/>
  <c r="I111" i="2"/>
  <c r="J111" i="2" s="1"/>
  <c r="K111" i="2" s="1"/>
  <c r="L111" i="2" s="1"/>
  <c r="I350" i="2"/>
  <c r="J350" i="2" s="1"/>
  <c r="K350" i="2" s="1"/>
  <c r="L350" i="2" s="1"/>
  <c r="I206" i="2"/>
  <c r="J206" i="2" s="1"/>
  <c r="K206" i="2" s="1"/>
  <c r="L206" i="2" s="1"/>
  <c r="I62" i="2"/>
  <c r="J62" i="2" s="1"/>
  <c r="K62" i="2" s="1"/>
  <c r="L62" i="2" s="1"/>
  <c r="I349" i="2"/>
  <c r="J349" i="2" s="1"/>
  <c r="K349" i="2" s="1"/>
  <c r="L349" i="2" s="1"/>
  <c r="I205" i="2"/>
  <c r="J205" i="2" s="1"/>
  <c r="K205" i="2" s="1"/>
  <c r="L205" i="2" s="1"/>
  <c r="I61" i="2"/>
  <c r="J61" i="2" s="1"/>
  <c r="K61" i="2" s="1"/>
  <c r="L61" i="2" s="1"/>
  <c r="I383" i="2"/>
  <c r="J383" i="2" s="1"/>
  <c r="K383" i="2" s="1"/>
  <c r="L383" i="2" s="1"/>
  <c r="I239" i="2"/>
  <c r="J239" i="2" s="1"/>
  <c r="K239" i="2" s="1"/>
  <c r="L239" i="2" s="1"/>
  <c r="I95" i="2"/>
  <c r="J95" i="2" s="1"/>
  <c r="K95" i="2" s="1"/>
  <c r="L95" i="2" s="1"/>
  <c r="I334" i="2"/>
  <c r="J334" i="2" s="1"/>
  <c r="K334" i="2" s="1"/>
  <c r="L334" i="2" s="1"/>
  <c r="I190" i="2"/>
  <c r="J190" i="2" s="1"/>
  <c r="K190" i="2" s="1"/>
  <c r="L190" i="2" s="1"/>
  <c r="I46" i="2"/>
  <c r="J46" i="2" s="1"/>
  <c r="K46" i="2" s="1"/>
  <c r="L46" i="2" s="1"/>
  <c r="I357" i="2"/>
  <c r="J357" i="2" s="1"/>
  <c r="K357" i="2" s="1"/>
  <c r="L357" i="2" s="1"/>
  <c r="I213" i="2"/>
  <c r="J213" i="2" s="1"/>
  <c r="K213" i="2" s="1"/>
  <c r="L213" i="2" s="1"/>
  <c r="I69" i="2"/>
  <c r="J69" i="2" s="1"/>
  <c r="K69" i="2" s="1"/>
  <c r="L69" i="2" s="1"/>
  <c r="I428" i="2"/>
  <c r="J428" i="2" s="1"/>
  <c r="K428" i="2" s="1"/>
  <c r="L428" i="2" s="1"/>
  <c r="I284" i="2"/>
  <c r="J284" i="2" s="1"/>
  <c r="K284" i="2" s="1"/>
  <c r="L284" i="2" s="1"/>
  <c r="I140" i="2"/>
  <c r="J140" i="2" s="1"/>
  <c r="K140" i="2" s="1"/>
  <c r="L140" i="2" s="1"/>
  <c r="I486" i="2"/>
  <c r="J486" i="2" s="1"/>
  <c r="K486" i="2" s="1"/>
  <c r="L486" i="2" s="1"/>
  <c r="I66" i="2"/>
  <c r="J66" i="2" s="1"/>
  <c r="K66" i="2" s="1"/>
  <c r="L66" i="2" s="1"/>
  <c r="I437" i="2"/>
  <c r="J437" i="2" s="1"/>
  <c r="K437" i="2" s="1"/>
  <c r="L437" i="2" s="1"/>
  <c r="I293" i="2"/>
  <c r="J293" i="2" s="1"/>
  <c r="K293" i="2" s="1"/>
  <c r="L293" i="2" s="1"/>
  <c r="I149" i="2"/>
  <c r="J149" i="2" s="1"/>
  <c r="K149" i="2" s="1"/>
  <c r="L149" i="2" s="1"/>
  <c r="I14" i="2"/>
  <c r="J14" i="2" s="1"/>
  <c r="K14" i="2" s="1"/>
  <c r="L14" i="2" s="1"/>
  <c r="I387" i="2"/>
  <c r="J387" i="2" s="1"/>
  <c r="K387" i="2" s="1"/>
  <c r="L387" i="2" s="1"/>
  <c r="I243" i="2"/>
  <c r="J243" i="2" s="1"/>
  <c r="K243" i="2" s="1"/>
  <c r="L243" i="2" s="1"/>
  <c r="I99" i="2"/>
  <c r="J99" i="2" s="1"/>
  <c r="K99" i="2" s="1"/>
  <c r="L99" i="2" s="1"/>
  <c r="I338" i="2"/>
  <c r="J338" i="2" s="1"/>
  <c r="K338" i="2" s="1"/>
  <c r="L338" i="2" s="1"/>
  <c r="I194" i="2"/>
  <c r="J194" i="2" s="1"/>
  <c r="K194" i="2" s="1"/>
  <c r="L194" i="2" s="1"/>
  <c r="I50" i="2"/>
  <c r="J50" i="2" s="1"/>
  <c r="K50" i="2" s="1"/>
  <c r="L50" i="2" s="1"/>
  <c r="I337" i="2"/>
  <c r="J337" i="2" s="1"/>
  <c r="K337" i="2" s="1"/>
  <c r="L337" i="2" s="1"/>
  <c r="I193" i="2"/>
  <c r="J193" i="2" s="1"/>
  <c r="K193" i="2" s="1"/>
  <c r="L193" i="2" s="1"/>
  <c r="I49" i="2"/>
  <c r="J49" i="2" s="1"/>
  <c r="K49" i="2" s="1"/>
  <c r="L49" i="2" s="1"/>
  <c r="I371" i="2"/>
  <c r="J371" i="2" s="1"/>
  <c r="K371" i="2" s="1"/>
  <c r="L371" i="2" s="1"/>
  <c r="I227" i="2"/>
  <c r="J227" i="2" s="1"/>
  <c r="K227" i="2" s="1"/>
  <c r="L227" i="2" s="1"/>
  <c r="I83" i="2"/>
  <c r="J83" i="2" s="1"/>
  <c r="K83" i="2" s="1"/>
  <c r="L83" i="2" s="1"/>
  <c r="I322" i="2"/>
  <c r="J322" i="2" s="1"/>
  <c r="K322" i="2" s="1"/>
  <c r="L322" i="2" s="1"/>
  <c r="I178" i="2"/>
  <c r="J178" i="2" s="1"/>
  <c r="K178" i="2" s="1"/>
  <c r="L178" i="2" s="1"/>
  <c r="I34" i="2"/>
  <c r="J34" i="2" s="1"/>
  <c r="K34" i="2" s="1"/>
  <c r="L34" i="2" s="1"/>
  <c r="I345" i="2"/>
  <c r="J345" i="2" s="1"/>
  <c r="K345" i="2" s="1"/>
  <c r="L345" i="2" s="1"/>
  <c r="I201" i="2"/>
  <c r="J201" i="2" s="1"/>
  <c r="K201" i="2" s="1"/>
  <c r="L201" i="2" s="1"/>
  <c r="I57" i="2"/>
  <c r="J57" i="2" s="1"/>
  <c r="K57" i="2" s="1"/>
  <c r="L57" i="2" s="1"/>
  <c r="I45" i="2"/>
  <c r="J45" i="2" s="1"/>
  <c r="K45" i="2" s="1"/>
  <c r="L45" i="2" s="1"/>
  <c r="I404" i="2"/>
  <c r="J404" i="2" s="1"/>
  <c r="K404" i="2" s="1"/>
  <c r="L404" i="2" s="1"/>
  <c r="I260" i="2"/>
  <c r="J260" i="2" s="1"/>
  <c r="K260" i="2" s="1"/>
  <c r="L260" i="2" s="1"/>
  <c r="I116" i="2"/>
  <c r="J116" i="2" s="1"/>
  <c r="K116" i="2" s="1"/>
  <c r="L116" i="2" s="1"/>
  <c r="I426" i="2"/>
  <c r="J426" i="2" s="1"/>
  <c r="K426" i="2" s="1"/>
  <c r="L426" i="2" s="1"/>
  <c r="I13" i="2"/>
  <c r="J13" i="2" s="1"/>
  <c r="K13" i="2" s="1"/>
  <c r="L13" i="2" s="1"/>
  <c r="I413" i="2"/>
  <c r="J413" i="2" s="1"/>
  <c r="K413" i="2" s="1"/>
  <c r="L413" i="2" s="1"/>
  <c r="I269" i="2"/>
  <c r="J269" i="2" s="1"/>
  <c r="K269" i="2" s="1"/>
  <c r="L269" i="2" s="1"/>
  <c r="I125" i="2"/>
  <c r="J125" i="2" s="1"/>
  <c r="K125" i="2" s="1"/>
  <c r="L125" i="2" s="1"/>
  <c r="I363" i="2"/>
  <c r="J363" i="2" s="1"/>
  <c r="K363" i="2" s="1"/>
  <c r="L363" i="2" s="1"/>
  <c r="I219" i="2"/>
  <c r="J219" i="2" s="1"/>
  <c r="K219" i="2" s="1"/>
  <c r="L219" i="2" s="1"/>
  <c r="I75" i="2"/>
  <c r="J75" i="2" s="1"/>
  <c r="K75" i="2" s="1"/>
  <c r="L75" i="2" s="1"/>
  <c r="I314" i="2"/>
  <c r="J314" i="2" s="1"/>
  <c r="K314" i="2" s="1"/>
  <c r="L314" i="2" s="1"/>
  <c r="I170" i="2"/>
  <c r="J170" i="2" s="1"/>
  <c r="K170" i="2" s="1"/>
  <c r="L170" i="2" s="1"/>
  <c r="I26" i="2"/>
  <c r="J26" i="2" s="1"/>
  <c r="K26" i="2" s="1"/>
  <c r="L26" i="2" s="1"/>
  <c r="I366" i="2"/>
  <c r="J366" i="2" s="1"/>
  <c r="K366" i="2" s="1"/>
  <c r="L366" i="2" s="1"/>
  <c r="I313" i="2"/>
  <c r="J313" i="2" s="1"/>
  <c r="K313" i="2" s="1"/>
  <c r="L313" i="2" s="1"/>
  <c r="I169" i="2"/>
  <c r="J169" i="2" s="1"/>
  <c r="K169" i="2" s="1"/>
  <c r="L169" i="2" s="1"/>
  <c r="I25" i="2"/>
  <c r="J25" i="2" s="1"/>
  <c r="K25" i="2" s="1"/>
  <c r="L25" i="2" s="1"/>
  <c r="I347" i="2"/>
  <c r="J347" i="2" s="1"/>
  <c r="K347" i="2" s="1"/>
  <c r="L347" i="2" s="1"/>
  <c r="I203" i="2"/>
  <c r="J203" i="2" s="1"/>
  <c r="K203" i="2" s="1"/>
  <c r="L203" i="2" s="1"/>
  <c r="I59" i="2"/>
  <c r="J59" i="2" s="1"/>
  <c r="K59" i="2" s="1"/>
  <c r="L59" i="2" s="1"/>
  <c r="I442" i="2"/>
  <c r="J442" i="2" s="1"/>
  <c r="K442" i="2" s="1"/>
  <c r="L442" i="2" s="1"/>
  <c r="I298" i="2"/>
  <c r="J298" i="2" s="1"/>
  <c r="K298" i="2" s="1"/>
  <c r="L298" i="2" s="1"/>
  <c r="I154" i="2"/>
  <c r="J154" i="2" s="1"/>
  <c r="K154" i="2" s="1"/>
  <c r="L154" i="2" s="1"/>
  <c r="I9" i="2"/>
  <c r="J9" i="2" s="1"/>
  <c r="K9" i="2" s="1"/>
  <c r="L9" i="2" s="1"/>
  <c r="I321" i="2"/>
  <c r="J321" i="2" s="1"/>
  <c r="K321" i="2" s="1"/>
  <c r="L321" i="2" s="1"/>
  <c r="I177" i="2"/>
  <c r="J177" i="2" s="1"/>
  <c r="K177" i="2" s="1"/>
  <c r="L177" i="2" s="1"/>
  <c r="I33" i="2"/>
  <c r="J33" i="2" s="1"/>
  <c r="K33" i="2" s="1"/>
  <c r="L33" i="2" s="1"/>
  <c r="G264" i="1" l="1"/>
  <c r="H264" i="1"/>
  <c r="G211" i="1"/>
  <c r="H211" i="1"/>
  <c r="G475" i="1"/>
  <c r="H475" i="1"/>
  <c r="G348" i="1"/>
  <c r="H348" i="1"/>
  <c r="G456" i="1"/>
  <c r="H456" i="1"/>
  <c r="G276" i="1"/>
  <c r="H276" i="1"/>
  <c r="G120" i="1"/>
  <c r="H120" i="1"/>
  <c r="G24" i="1"/>
  <c r="H24" i="1"/>
  <c r="G312" i="1"/>
  <c r="H312" i="1"/>
  <c r="G420" i="1"/>
  <c r="H420" i="1"/>
  <c r="G240" i="1"/>
  <c r="H240" i="1"/>
  <c r="G132" i="1"/>
  <c r="H132" i="1"/>
  <c r="G204" i="1"/>
  <c r="H204" i="1"/>
  <c r="G408" i="1"/>
  <c r="H408" i="1"/>
  <c r="G336" i="1"/>
  <c r="H336" i="1"/>
  <c r="G384" i="1"/>
  <c r="H384" i="1"/>
  <c r="G4" i="1"/>
  <c r="H4" i="1"/>
  <c r="G16" i="1"/>
  <c r="H16" i="1"/>
  <c r="G108" i="1"/>
  <c r="H108" i="1"/>
  <c r="G48" i="1"/>
  <c r="H48" i="1"/>
  <c r="G547" i="1"/>
  <c r="H547" i="1"/>
  <c r="L475" i="1"/>
  <c r="M475" i="1" s="1"/>
  <c r="L348" i="1"/>
  <c r="M348" i="1" s="1"/>
  <c r="L48" i="1"/>
  <c r="M48" i="1" s="1"/>
  <c r="M203" i="2"/>
  <c r="Q203" i="2"/>
  <c r="O203" i="1" s="1"/>
  <c r="M62" i="2"/>
  <c r="Q62" i="2"/>
  <c r="O62" i="1" s="1"/>
  <c r="M80" i="2"/>
  <c r="Q80" i="2"/>
  <c r="O80" i="1" s="1"/>
  <c r="M437" i="2"/>
  <c r="Q437" i="2"/>
  <c r="O437" i="1" s="1"/>
  <c r="M58" i="2"/>
  <c r="Q58" i="2"/>
  <c r="O58" i="1" s="1"/>
  <c r="M326" i="2"/>
  <c r="L326" i="1" s="1"/>
  <c r="M326" i="1" s="1"/>
  <c r="Q326" i="2"/>
  <c r="O326" i="1" s="1"/>
  <c r="M519" i="2"/>
  <c r="Q519" i="2"/>
  <c r="O519" i="1" s="1"/>
  <c r="M459" i="2"/>
  <c r="Q459" i="2"/>
  <c r="O459" i="1" s="1"/>
  <c r="M183" i="2"/>
  <c r="Q183" i="2"/>
  <c r="O183" i="1" s="1"/>
  <c r="M441" i="2"/>
  <c r="Q441" i="2"/>
  <c r="O441" i="1" s="1"/>
  <c r="M569" i="2"/>
  <c r="Q569" i="2"/>
  <c r="O569" i="1" s="1"/>
  <c r="M222" i="2"/>
  <c r="F222" i="1" s="1"/>
  <c r="Q222" i="2"/>
  <c r="O222" i="1" s="1"/>
  <c r="M564" i="2"/>
  <c r="Q564" i="2"/>
  <c r="O564" i="1" s="1"/>
  <c r="M497" i="2"/>
  <c r="Q497" i="2"/>
  <c r="O497" i="1" s="1"/>
  <c r="M455" i="2"/>
  <c r="Q455" i="2"/>
  <c r="O455" i="1" s="1"/>
  <c r="M125" i="2"/>
  <c r="Q125" i="2"/>
  <c r="O125" i="1" s="1"/>
  <c r="M269" i="2"/>
  <c r="F269" i="1" s="1"/>
  <c r="Q269" i="2"/>
  <c r="O269" i="1" s="1"/>
  <c r="M147" i="2"/>
  <c r="F147" i="1" s="1"/>
  <c r="Q147" i="2"/>
  <c r="O147" i="1" s="1"/>
  <c r="M327" i="2"/>
  <c r="Q327" i="2"/>
  <c r="O327" i="1" s="1"/>
  <c r="M434" i="2"/>
  <c r="Q434" i="2"/>
  <c r="O434" i="1" s="1"/>
  <c r="M77" i="2"/>
  <c r="Q77" i="2"/>
  <c r="O77" i="1" s="1"/>
  <c r="M394" i="2"/>
  <c r="Q394" i="2"/>
  <c r="O394" i="1" s="1"/>
  <c r="M417" i="2"/>
  <c r="L417" i="1" s="1"/>
  <c r="M417" i="1" s="1"/>
  <c r="Q417" i="2"/>
  <c r="O417" i="1" s="1"/>
  <c r="M413" i="2"/>
  <c r="F413" i="1" s="1"/>
  <c r="Q413" i="2"/>
  <c r="O413" i="1" s="1"/>
  <c r="M69" i="2"/>
  <c r="Q69" i="2"/>
  <c r="O69" i="1" s="1"/>
  <c r="M254" i="2"/>
  <c r="Q254" i="2"/>
  <c r="O254" i="1" s="1"/>
  <c r="M235" i="2"/>
  <c r="Q235" i="2"/>
  <c r="O235" i="1" s="1"/>
  <c r="M295" i="2"/>
  <c r="Q295" i="2"/>
  <c r="O295" i="1" s="1"/>
  <c r="M451" i="2"/>
  <c r="L451" i="1" s="1"/>
  <c r="M451" i="1" s="1"/>
  <c r="Q451" i="2"/>
  <c r="O451" i="1" s="1"/>
  <c r="M561" i="2"/>
  <c r="L561" i="1" s="1"/>
  <c r="M561" i="1" s="1"/>
  <c r="Q561" i="2"/>
  <c r="O561" i="1" s="1"/>
  <c r="M588" i="2"/>
  <c r="Q588" i="2"/>
  <c r="O588" i="1" s="1"/>
  <c r="M363" i="2"/>
  <c r="Q363" i="2"/>
  <c r="O363" i="1" s="1"/>
  <c r="M21" i="2"/>
  <c r="Q21" i="2"/>
  <c r="O21" i="1" s="1"/>
  <c r="M152" i="2"/>
  <c r="Q152" i="2"/>
  <c r="O152" i="1" s="1"/>
  <c r="M73" i="2"/>
  <c r="Q73" i="2"/>
  <c r="O73" i="1" s="1"/>
  <c r="M579" i="2"/>
  <c r="F579" i="1" s="1"/>
  <c r="Q579" i="2"/>
  <c r="O579" i="1" s="1"/>
  <c r="M215" i="2"/>
  <c r="Q215" i="2"/>
  <c r="O215" i="1" s="1"/>
  <c r="M41" i="2"/>
  <c r="Q41" i="2"/>
  <c r="O41" i="1" s="1"/>
  <c r="M213" i="2"/>
  <c r="Q213" i="2"/>
  <c r="O213" i="1" s="1"/>
  <c r="M575" i="2"/>
  <c r="Q575" i="2"/>
  <c r="O575" i="1" s="1"/>
  <c r="M321" i="2"/>
  <c r="F321" i="1" s="1"/>
  <c r="Q321" i="2"/>
  <c r="O321" i="1" s="1"/>
  <c r="M26" i="2"/>
  <c r="L26" i="1" s="1"/>
  <c r="M26" i="1" s="1"/>
  <c r="Q26" i="2"/>
  <c r="O26" i="1" s="1"/>
  <c r="M19" i="2"/>
  <c r="Q19" i="2"/>
  <c r="O19" i="1" s="1"/>
  <c r="M494" i="2"/>
  <c r="Q494" i="2"/>
  <c r="O494" i="1" s="1"/>
  <c r="M392" i="2"/>
  <c r="Q392" i="2"/>
  <c r="O392" i="1" s="1"/>
  <c r="M450" i="2"/>
  <c r="Q450" i="2"/>
  <c r="O450" i="1" s="1"/>
  <c r="M484" i="2"/>
  <c r="L484" i="1" s="1"/>
  <c r="M484" i="1" s="1"/>
  <c r="Q484" i="2"/>
  <c r="O484" i="1" s="1"/>
  <c r="M123" i="2"/>
  <c r="F123" i="1" s="1"/>
  <c r="Q123" i="2"/>
  <c r="O123" i="1" s="1"/>
  <c r="M317" i="2"/>
  <c r="Q317" i="2"/>
  <c r="O317" i="1" s="1"/>
  <c r="M277" i="2"/>
  <c r="Q277" i="2"/>
  <c r="O277" i="1" s="1"/>
  <c r="M481" i="2"/>
  <c r="Q481" i="2"/>
  <c r="O481" i="1" s="1"/>
  <c r="M128" i="2"/>
  <c r="Q128" i="2"/>
  <c r="O128" i="1" s="1"/>
  <c r="M509" i="2"/>
  <c r="Q509" i="2"/>
  <c r="O509" i="1" s="1"/>
  <c r="M506" i="2"/>
  <c r="L506" i="1" s="1"/>
  <c r="M506" i="1" s="1"/>
  <c r="Q506" i="2"/>
  <c r="O506" i="1" s="1"/>
  <c r="M49" i="2"/>
  <c r="Q49" i="2"/>
  <c r="O49" i="1" s="1"/>
  <c r="M138" i="2"/>
  <c r="Q138" i="2"/>
  <c r="O138" i="1" s="1"/>
  <c r="M97" i="2"/>
  <c r="Q97" i="2"/>
  <c r="O97" i="1" s="1"/>
  <c r="M210" i="2"/>
  <c r="Q210" i="2"/>
  <c r="O210" i="1" s="1"/>
  <c r="M389" i="2"/>
  <c r="L389" i="1" s="1"/>
  <c r="M389" i="1" s="1"/>
  <c r="Q389" i="2"/>
  <c r="O389" i="1" s="1"/>
  <c r="M539" i="2"/>
  <c r="L539" i="1" s="1"/>
  <c r="M539" i="1" s="1"/>
  <c r="Q539" i="2"/>
  <c r="O539" i="1" s="1"/>
  <c r="M538" i="2"/>
  <c r="Q538" i="2"/>
  <c r="O538" i="1" s="1"/>
  <c r="M318" i="2"/>
  <c r="Q318" i="2"/>
  <c r="O318" i="1" s="1"/>
  <c r="M189" i="2"/>
  <c r="Q189" i="2"/>
  <c r="O189" i="1" s="1"/>
  <c r="M272" i="2"/>
  <c r="Q272" i="2"/>
  <c r="O272" i="1" s="1"/>
  <c r="M518" i="2"/>
  <c r="Q518" i="2"/>
  <c r="O518" i="1" s="1"/>
  <c r="M458" i="2"/>
  <c r="F458" i="1" s="1"/>
  <c r="Q458" i="2"/>
  <c r="O458" i="1" s="1"/>
  <c r="M503" i="2"/>
  <c r="Q503" i="2"/>
  <c r="O503" i="1" s="1"/>
  <c r="M176" i="2"/>
  <c r="Q176" i="2"/>
  <c r="O176" i="1" s="1"/>
  <c r="M119" i="2"/>
  <c r="Q119" i="2"/>
  <c r="O119" i="1" s="1"/>
  <c r="M287" i="2"/>
  <c r="Q287" i="2"/>
  <c r="O287" i="1" s="1"/>
  <c r="M504" i="2"/>
  <c r="Q504" i="2"/>
  <c r="O504" i="1" s="1"/>
  <c r="M286" i="2"/>
  <c r="F286" i="1" s="1"/>
  <c r="Q286" i="2"/>
  <c r="O286" i="1" s="1"/>
  <c r="M517" i="2"/>
  <c r="Q517" i="2"/>
  <c r="O517" i="1" s="1"/>
  <c r="M599" i="2"/>
  <c r="Q599" i="2"/>
  <c r="O599" i="1" s="1"/>
  <c r="M157" i="2"/>
  <c r="Q157" i="2"/>
  <c r="O157" i="1" s="1"/>
  <c r="M460" i="2"/>
  <c r="Q460" i="2"/>
  <c r="O460" i="1" s="1"/>
  <c r="M477" i="2"/>
  <c r="L477" i="1" s="1"/>
  <c r="M477" i="1" s="1"/>
  <c r="Q477" i="2"/>
  <c r="O477" i="1" s="1"/>
  <c r="M416" i="2"/>
  <c r="F416" i="1" s="1"/>
  <c r="Q416" i="2"/>
  <c r="O416" i="1" s="1"/>
  <c r="M330" i="2"/>
  <c r="Q330" i="2"/>
  <c r="O330" i="1" s="1"/>
  <c r="M496" i="2"/>
  <c r="Q496" i="2"/>
  <c r="O496" i="1" s="1"/>
  <c r="M403" i="2"/>
  <c r="Q403" i="2"/>
  <c r="O403" i="1" s="1"/>
  <c r="M260" i="2"/>
  <c r="Q260" i="2"/>
  <c r="O260" i="1" s="1"/>
  <c r="M294" i="2"/>
  <c r="F294" i="1" s="1"/>
  <c r="Q294" i="2"/>
  <c r="O294" i="1" s="1"/>
  <c r="M302" i="2"/>
  <c r="L302" i="1" s="1"/>
  <c r="M302" i="1" s="1"/>
  <c r="Q302" i="2"/>
  <c r="O302" i="1" s="1"/>
  <c r="M468" i="2"/>
  <c r="Q468" i="2"/>
  <c r="O468" i="1" s="1"/>
  <c r="M155" i="2"/>
  <c r="Q155" i="2"/>
  <c r="O155" i="1" s="1"/>
  <c r="M589" i="2"/>
  <c r="Q589" i="2"/>
  <c r="O589" i="1" s="1"/>
  <c r="M27" i="2"/>
  <c r="Q27" i="2"/>
  <c r="O27" i="1" s="1"/>
  <c r="M534" i="2"/>
  <c r="Q534" i="2"/>
  <c r="O534" i="1" s="1"/>
  <c r="M270" i="2"/>
  <c r="F270" i="1" s="1"/>
  <c r="Q270" i="2"/>
  <c r="O270" i="1" s="1"/>
  <c r="M323" i="2"/>
  <c r="Q323" i="2"/>
  <c r="O323" i="1" s="1"/>
  <c r="M282" i="2"/>
  <c r="Q282" i="2"/>
  <c r="O282" i="1" s="1"/>
  <c r="M549" i="2"/>
  <c r="Q549" i="2"/>
  <c r="O549" i="1" s="1"/>
  <c r="M454" i="2"/>
  <c r="Q454" i="2"/>
  <c r="O454" i="1" s="1"/>
  <c r="M87" i="2"/>
  <c r="Q87" i="2"/>
  <c r="O87" i="1" s="1"/>
  <c r="M169" i="2"/>
  <c r="F169" i="1" s="1"/>
  <c r="Q169" i="2"/>
  <c r="O169" i="1" s="1"/>
  <c r="M45" i="2"/>
  <c r="Q45" i="2"/>
  <c r="O45" i="1" s="1"/>
  <c r="M293" i="2"/>
  <c r="Q293" i="2"/>
  <c r="O293" i="1" s="1"/>
  <c r="M357" i="2"/>
  <c r="Q357" i="2"/>
  <c r="O357" i="1" s="1"/>
  <c r="M11" i="2"/>
  <c r="Q11" i="2"/>
  <c r="O11" i="1" s="1"/>
  <c r="M107" i="2"/>
  <c r="Q107" i="2"/>
  <c r="O107" i="1" s="1"/>
  <c r="M20" i="2"/>
  <c r="F20" i="1" s="1"/>
  <c r="Q20" i="2"/>
  <c r="O20" i="1" s="1"/>
  <c r="M419" i="2"/>
  <c r="Q419" i="2"/>
  <c r="O419" i="1" s="1"/>
  <c r="M53" i="2"/>
  <c r="Q53" i="2"/>
  <c r="O53" i="1" s="1"/>
  <c r="M405" i="2"/>
  <c r="Q405" i="2"/>
  <c r="O405" i="1" s="1"/>
  <c r="M570" i="2"/>
  <c r="Q570" i="2"/>
  <c r="O570" i="1" s="1"/>
  <c r="M406" i="2"/>
  <c r="F406" i="1" s="1"/>
  <c r="Q406" i="2"/>
  <c r="O406" i="1" s="1"/>
  <c r="M10" i="2"/>
  <c r="F10" i="1" s="1"/>
  <c r="Q10" i="2"/>
  <c r="O10" i="1" s="1"/>
  <c r="M145" i="2"/>
  <c r="Q145" i="2"/>
  <c r="O145" i="1" s="1"/>
  <c r="M310" i="2"/>
  <c r="Q310" i="2"/>
  <c r="O310" i="1" s="1"/>
  <c r="M480" i="2"/>
  <c r="Q480" i="2"/>
  <c r="O480" i="1" s="1"/>
  <c r="M562" i="2"/>
  <c r="Q562" i="2"/>
  <c r="O562" i="1" s="1"/>
  <c r="M356" i="2"/>
  <c r="F356" i="1" s="1"/>
  <c r="Q356" i="2"/>
  <c r="O356" i="1" s="1"/>
  <c r="M528" i="2"/>
  <c r="L528" i="1" s="1"/>
  <c r="M528" i="1" s="1"/>
  <c r="Q528" i="2"/>
  <c r="O528" i="1" s="1"/>
  <c r="M505" i="2"/>
  <c r="Q505" i="2"/>
  <c r="O505" i="1" s="1"/>
  <c r="M567" i="2"/>
  <c r="Q567" i="2"/>
  <c r="O567" i="1" s="1"/>
  <c r="M175" i="2"/>
  <c r="Q175" i="2"/>
  <c r="O175" i="1" s="1"/>
  <c r="M174" i="2"/>
  <c r="Q174" i="2"/>
  <c r="O174" i="1" s="1"/>
  <c r="M465" i="2"/>
  <c r="L465" i="1" s="1"/>
  <c r="M465" i="1" s="1"/>
  <c r="Q465" i="2"/>
  <c r="O465" i="1" s="1"/>
  <c r="M514" i="2"/>
  <c r="L514" i="1" s="1"/>
  <c r="M514" i="1" s="1"/>
  <c r="Q514" i="2"/>
  <c r="O514" i="1" s="1"/>
  <c r="M529" i="2"/>
  <c r="Q529" i="2"/>
  <c r="O529" i="1" s="1"/>
  <c r="M594" i="2"/>
  <c r="Q594" i="2"/>
  <c r="O594" i="1" s="1"/>
  <c r="M598" i="2"/>
  <c r="Q598" i="2"/>
  <c r="O598" i="1" s="1"/>
  <c r="M595" i="2"/>
  <c r="Q595" i="2"/>
  <c r="O595" i="1" s="1"/>
  <c r="M600" i="2"/>
  <c r="Q600" i="2"/>
  <c r="O600" i="1" s="1"/>
  <c r="M231" i="2"/>
  <c r="F231" i="1" s="1"/>
  <c r="Q231" i="2"/>
  <c r="O231" i="1" s="1"/>
  <c r="M461" i="2"/>
  <c r="Q461" i="2"/>
  <c r="O461" i="1" s="1"/>
  <c r="F355" i="1"/>
  <c r="L355" i="1"/>
  <c r="M355" i="1" s="1"/>
  <c r="F156" i="1"/>
  <c r="L156" i="1"/>
  <c r="M156" i="1" s="1"/>
  <c r="F364" i="1"/>
  <c r="L364" i="1"/>
  <c r="M364" i="1" s="1"/>
  <c r="F463" i="1"/>
  <c r="L463" i="1"/>
  <c r="M463" i="1" s="1"/>
  <c r="F180" i="1"/>
  <c r="L180" i="1"/>
  <c r="M180" i="1" s="1"/>
  <c r="F199" i="1"/>
  <c r="L199" i="1"/>
  <c r="M199" i="1" s="1"/>
  <c r="F424" i="1"/>
  <c r="L424" i="1"/>
  <c r="M424" i="1" s="1"/>
  <c r="F220" i="1"/>
  <c r="L220" i="1"/>
  <c r="M220" i="1" s="1"/>
  <c r="F40" i="1"/>
  <c r="L40" i="1"/>
  <c r="M40" i="1" s="1"/>
  <c r="F228" i="1"/>
  <c r="L228" i="1"/>
  <c r="M228" i="1" s="1"/>
  <c r="F280" i="1"/>
  <c r="L280" i="1"/>
  <c r="M280" i="1" s="1"/>
  <c r="F436" i="1"/>
  <c r="L436" i="1"/>
  <c r="M436" i="1" s="1"/>
  <c r="M275" i="2"/>
  <c r="Q275" i="2"/>
  <c r="O275" i="1" s="1"/>
  <c r="M166" i="2"/>
  <c r="Q166" i="2"/>
  <c r="O166" i="1" s="1"/>
  <c r="M553" i="2"/>
  <c r="Q553" i="2"/>
  <c r="O553" i="1" s="1"/>
  <c r="M401" i="2"/>
  <c r="F401" i="1" s="1"/>
  <c r="Q401" i="2"/>
  <c r="O401" i="1" s="1"/>
  <c r="M57" i="2"/>
  <c r="F57" i="1" s="1"/>
  <c r="Q57" i="2"/>
  <c r="O57" i="1" s="1"/>
  <c r="M193" i="2"/>
  <c r="Q193" i="2"/>
  <c r="O193" i="1" s="1"/>
  <c r="M46" i="2"/>
  <c r="Q46" i="2"/>
  <c r="O46" i="1" s="1"/>
  <c r="M206" i="2"/>
  <c r="Q206" i="2"/>
  <c r="O206" i="1" s="1"/>
  <c r="M251" i="2"/>
  <c r="Q251" i="2"/>
  <c r="O251" i="1" s="1"/>
  <c r="M267" i="2"/>
  <c r="L267" i="1" s="1"/>
  <c r="M267" i="1" s="1"/>
  <c r="Q267" i="2"/>
  <c r="O267" i="1" s="1"/>
  <c r="M164" i="2"/>
  <c r="F164" i="1" s="1"/>
  <c r="Q164" i="2"/>
  <c r="O164" i="1" s="1"/>
  <c r="M263" i="2"/>
  <c r="Q263" i="2"/>
  <c r="O263" i="1" s="1"/>
  <c r="M423" i="2"/>
  <c r="Q423" i="2"/>
  <c r="O423" i="1" s="1"/>
  <c r="M320" i="2"/>
  <c r="Q320" i="2"/>
  <c r="O320" i="1" s="1"/>
  <c r="M197" i="2"/>
  <c r="Q197" i="2"/>
  <c r="O197" i="1" s="1"/>
  <c r="M94" i="2"/>
  <c r="Q94" i="2"/>
  <c r="O94" i="1" s="1"/>
  <c r="M56" i="2"/>
  <c r="F56" i="1" s="1"/>
  <c r="Q56" i="2"/>
  <c r="O56" i="1" s="1"/>
  <c r="M23" i="2"/>
  <c r="Q23" i="2"/>
  <c r="O23" i="1" s="1"/>
  <c r="M153" i="2"/>
  <c r="Q153" i="2"/>
  <c r="O153" i="1" s="1"/>
  <c r="M289" i="2"/>
  <c r="Q289" i="2"/>
  <c r="O289" i="1" s="1"/>
  <c r="M5" i="2"/>
  <c r="Q5" i="2"/>
  <c r="O5" i="1" s="1"/>
  <c r="M540" i="2"/>
  <c r="Q540" i="2"/>
  <c r="O540" i="1" s="1"/>
  <c r="M510" i="2"/>
  <c r="F510" i="1" s="1"/>
  <c r="Q510" i="2"/>
  <c r="O510" i="1" s="1"/>
  <c r="M577" i="2"/>
  <c r="Q577" i="2"/>
  <c r="O577" i="1" s="1"/>
  <c r="M520" i="2"/>
  <c r="Q520" i="2"/>
  <c r="O520" i="1" s="1"/>
  <c r="M586" i="2"/>
  <c r="Q586" i="2"/>
  <c r="O586" i="1" s="1"/>
  <c r="M186" i="2"/>
  <c r="Q186" i="2"/>
  <c r="O186" i="1" s="1"/>
  <c r="M601" i="2"/>
  <c r="Q601" i="2"/>
  <c r="O601" i="1" s="1"/>
  <c r="M47" i="2"/>
  <c r="L47" i="1" s="1"/>
  <c r="M47" i="1" s="1"/>
  <c r="Q47" i="2"/>
  <c r="O47" i="1" s="1"/>
  <c r="M563" i="2"/>
  <c r="Q563" i="2"/>
  <c r="O563" i="1" s="1"/>
  <c r="M530" i="2"/>
  <c r="Q530" i="2"/>
  <c r="O530" i="1" s="1"/>
  <c r="M359" i="2"/>
  <c r="Q359" i="2"/>
  <c r="O359" i="1" s="1"/>
  <c r="M536" i="2"/>
  <c r="Q536" i="2"/>
  <c r="O536" i="1" s="1"/>
  <c r="M435" i="2"/>
  <c r="L435" i="1" s="1"/>
  <c r="M435" i="1" s="1"/>
  <c r="Q435" i="2"/>
  <c r="O435" i="1" s="1"/>
  <c r="M245" i="2"/>
  <c r="F245" i="1" s="1"/>
  <c r="Q245" i="2"/>
  <c r="O245" i="1" s="1"/>
  <c r="M545" i="2"/>
  <c r="Q545" i="2"/>
  <c r="O545" i="1" s="1"/>
  <c r="M8" i="2"/>
  <c r="Q8" i="2"/>
  <c r="O8" i="1" s="1"/>
  <c r="M333" i="2"/>
  <c r="Q333" i="2"/>
  <c r="O333" i="1" s="1"/>
  <c r="M247" i="2"/>
  <c r="Q247" i="2"/>
  <c r="O247" i="1" s="1"/>
  <c r="M177" i="2"/>
  <c r="L177" i="1" s="1"/>
  <c r="M177" i="1" s="1"/>
  <c r="Q177" i="2"/>
  <c r="O177" i="1" s="1"/>
  <c r="M313" i="2"/>
  <c r="F313" i="1" s="1"/>
  <c r="Q313" i="2"/>
  <c r="O313" i="1" s="1"/>
  <c r="M366" i="2"/>
  <c r="Q366" i="2"/>
  <c r="O366" i="1" s="1"/>
  <c r="M201" i="2"/>
  <c r="Q201" i="2"/>
  <c r="O201" i="1" s="1"/>
  <c r="M337" i="2"/>
  <c r="Q337" i="2"/>
  <c r="O337" i="1" s="1"/>
  <c r="M190" i="2"/>
  <c r="Q190" i="2"/>
  <c r="O190" i="1" s="1"/>
  <c r="M350" i="2"/>
  <c r="L350" i="1" s="1"/>
  <c r="M350" i="1" s="1"/>
  <c r="Q350" i="2"/>
  <c r="O350" i="1" s="1"/>
  <c r="M395" i="2"/>
  <c r="F395" i="1" s="1"/>
  <c r="Q395" i="2"/>
  <c r="O395" i="1" s="1"/>
  <c r="M308" i="2"/>
  <c r="Q308" i="2"/>
  <c r="O308" i="1" s="1"/>
  <c r="M407" i="2"/>
  <c r="Q407" i="2"/>
  <c r="O407" i="1" s="1"/>
  <c r="M464" i="2"/>
  <c r="Q464" i="2"/>
  <c r="O464" i="1" s="1"/>
  <c r="M341" i="2"/>
  <c r="Q341" i="2"/>
  <c r="O341" i="1" s="1"/>
  <c r="M238" i="2"/>
  <c r="F238" i="1" s="1"/>
  <c r="Q238" i="2"/>
  <c r="O238" i="1" s="1"/>
  <c r="M398" i="2"/>
  <c r="F398" i="1" s="1"/>
  <c r="Q398" i="2"/>
  <c r="O398" i="1" s="1"/>
  <c r="M167" i="2"/>
  <c r="Q167" i="2"/>
  <c r="O167" i="1" s="1"/>
  <c r="M297" i="2"/>
  <c r="Q297" i="2"/>
  <c r="O297" i="1" s="1"/>
  <c r="M433" i="2"/>
  <c r="Q433" i="2"/>
  <c r="O433" i="1" s="1"/>
  <c r="M354" i="2"/>
  <c r="Q354" i="2"/>
  <c r="O354" i="1" s="1"/>
  <c r="M158" i="2"/>
  <c r="F158" i="1" s="1"/>
  <c r="Q158" i="2"/>
  <c r="O158" i="1" s="1"/>
  <c r="M482" i="2"/>
  <c r="F482" i="1" s="1"/>
  <c r="Q482" i="2"/>
  <c r="O482" i="1" s="1"/>
  <c r="M367" i="2"/>
  <c r="Q367" i="2"/>
  <c r="O367" i="1" s="1"/>
  <c r="M162" i="2"/>
  <c r="Q162" i="2"/>
  <c r="O162" i="1" s="1"/>
  <c r="M187" i="2"/>
  <c r="Q187" i="2"/>
  <c r="O187" i="1" s="1"/>
  <c r="M234" i="2"/>
  <c r="Q234" i="2"/>
  <c r="O234" i="1" s="1"/>
  <c r="M507" i="2"/>
  <c r="Q507" i="2"/>
  <c r="O507" i="1" s="1"/>
  <c r="M307" i="2"/>
  <c r="F307" i="1" s="1"/>
  <c r="Q307" i="2"/>
  <c r="O307" i="1" s="1"/>
  <c r="M522" i="2"/>
  <c r="Q522" i="2"/>
  <c r="O522" i="1" s="1"/>
  <c r="M191" i="2"/>
  <c r="Q191" i="2"/>
  <c r="O191" i="1" s="1"/>
  <c r="M524" i="2"/>
  <c r="Q524" i="2"/>
  <c r="O524" i="1" s="1"/>
  <c r="M602" i="2"/>
  <c r="Q602" i="2"/>
  <c r="O602" i="1" s="1"/>
  <c r="M122" i="2"/>
  <c r="Q122" i="2"/>
  <c r="O122" i="1" s="1"/>
  <c r="M501" i="2"/>
  <c r="F501" i="1" s="1"/>
  <c r="Q501" i="2"/>
  <c r="O501" i="1" s="1"/>
  <c r="M375" i="2"/>
  <c r="Q375" i="2"/>
  <c r="O375" i="1" s="1"/>
  <c r="M533" i="2"/>
  <c r="Q533" i="2"/>
  <c r="O533" i="1" s="1"/>
  <c r="F427" i="1"/>
  <c r="L427" i="1"/>
  <c r="M427" i="1" s="1"/>
  <c r="F487" i="1"/>
  <c r="L487" i="1"/>
  <c r="M487" i="1" s="1"/>
  <c r="F271" i="1"/>
  <c r="L271" i="1"/>
  <c r="M271" i="1" s="1"/>
  <c r="F148" i="1"/>
  <c r="L148" i="1"/>
  <c r="M148" i="1" s="1"/>
  <c r="F136" i="1"/>
  <c r="L136" i="1"/>
  <c r="M136" i="1" s="1"/>
  <c r="F144" i="1"/>
  <c r="L144" i="1"/>
  <c r="M144" i="1" s="1"/>
  <c r="F64" i="1"/>
  <c r="L64" i="1"/>
  <c r="M64" i="1" s="1"/>
  <c r="L252" i="1"/>
  <c r="M252" i="1" s="1"/>
  <c r="F252" i="1"/>
  <c r="F288" i="1"/>
  <c r="L288" i="1"/>
  <c r="M288" i="1" s="1"/>
  <c r="F432" i="1"/>
  <c r="L432" i="1"/>
  <c r="M432" i="1" s="1"/>
  <c r="F184" i="1"/>
  <c r="L184" i="1"/>
  <c r="M184" i="1" s="1"/>
  <c r="M25" i="2"/>
  <c r="Q25" i="2"/>
  <c r="O25" i="1" s="1"/>
  <c r="M261" i="2"/>
  <c r="Q261" i="2"/>
  <c r="O261" i="1" s="1"/>
  <c r="M212" i="2"/>
  <c r="Q212" i="2"/>
  <c r="O212" i="1" s="1"/>
  <c r="M114" i="2"/>
  <c r="Q114" i="2"/>
  <c r="O114" i="1" s="1"/>
  <c r="M50" i="2"/>
  <c r="F50" i="1" s="1"/>
  <c r="Q50" i="2"/>
  <c r="O50" i="1" s="1"/>
  <c r="M452" i="2"/>
  <c r="Q452" i="2"/>
  <c r="O452" i="1" s="1"/>
  <c r="M15" i="2"/>
  <c r="Q15" i="2"/>
  <c r="M554" i="2"/>
  <c r="Q554" i="2"/>
  <c r="O554" i="1" s="1"/>
  <c r="M587" i="2"/>
  <c r="Q587" i="2"/>
  <c r="O587" i="1" s="1"/>
  <c r="M488" i="2"/>
  <c r="L488" i="1" s="1"/>
  <c r="M488" i="1" s="1"/>
  <c r="Q488" i="2"/>
  <c r="O488" i="1" s="1"/>
  <c r="M576" i="2"/>
  <c r="L576" i="1" s="1"/>
  <c r="M576" i="1" s="1"/>
  <c r="Q576" i="2"/>
  <c r="O576" i="1" s="1"/>
  <c r="M102" i="2"/>
  <c r="Q102" i="2"/>
  <c r="O102" i="1" s="1"/>
  <c r="M592" i="2"/>
  <c r="Q592" i="2"/>
  <c r="O592" i="1" s="1"/>
  <c r="M299" i="2"/>
  <c r="Q299" i="2"/>
  <c r="O299" i="1" s="1"/>
  <c r="M502" i="2"/>
  <c r="Q502" i="2"/>
  <c r="O502" i="1" s="1"/>
  <c r="M301" i="2"/>
  <c r="L301" i="1" s="1"/>
  <c r="M301" i="1" s="1"/>
  <c r="Q301" i="2"/>
  <c r="O301" i="1" s="1"/>
  <c r="M491" i="2"/>
  <c r="F491" i="1" s="1"/>
  <c r="Q491" i="2"/>
  <c r="O491" i="1" s="1"/>
  <c r="M171" i="2"/>
  <c r="Q171" i="2"/>
  <c r="O171" i="1" s="1"/>
  <c r="M335" i="2"/>
  <c r="Q335" i="2"/>
  <c r="O335" i="1" s="1"/>
  <c r="M462" i="2"/>
  <c r="Q462" i="2"/>
  <c r="O462" i="1" s="1"/>
  <c r="M596" i="2"/>
  <c r="Q596" i="2"/>
  <c r="O596" i="1" s="1"/>
  <c r="M523" i="2"/>
  <c r="Q523" i="2"/>
  <c r="O523" i="1" s="1"/>
  <c r="M466" i="2"/>
  <c r="L466" i="1" s="1"/>
  <c r="M466" i="1" s="1"/>
  <c r="Q466" i="2"/>
  <c r="O466" i="1" s="1"/>
  <c r="M266" i="2"/>
  <c r="Q266" i="2"/>
  <c r="O266" i="1" s="1"/>
  <c r="M556" i="2"/>
  <c r="Q556" i="2"/>
  <c r="O556" i="1" s="1"/>
  <c r="M573" i="2"/>
  <c r="Q573" i="2"/>
  <c r="O573" i="1" s="1"/>
  <c r="M137" i="2"/>
  <c r="Q137" i="2"/>
  <c r="O137" i="1" s="1"/>
  <c r="M551" i="2"/>
  <c r="Q551" i="2"/>
  <c r="O551" i="1" s="1"/>
  <c r="M498" i="2"/>
  <c r="F498" i="1" s="1"/>
  <c r="Q498" i="2"/>
  <c r="O498" i="1" s="1"/>
  <c r="M110" i="2"/>
  <c r="Q110" i="2"/>
  <c r="O110" i="1" s="1"/>
  <c r="M550" i="2"/>
  <c r="Q550" i="2"/>
  <c r="O550" i="1" s="1"/>
  <c r="M572" i="2"/>
  <c r="Q572" i="2"/>
  <c r="O572" i="1" s="1"/>
  <c r="M457" i="2"/>
  <c r="Q457" i="2"/>
  <c r="O457" i="1" s="1"/>
  <c r="M9" i="2"/>
  <c r="Q9" i="2"/>
  <c r="O9" i="1" s="1"/>
  <c r="M334" i="2"/>
  <c r="F334" i="1" s="1"/>
  <c r="Q334" i="2"/>
  <c r="O334" i="1" s="1"/>
  <c r="M85" i="2"/>
  <c r="Q85" i="2"/>
  <c r="O85" i="1" s="1"/>
  <c r="M382" i="2"/>
  <c r="Q382" i="2"/>
  <c r="O382" i="1" s="1"/>
  <c r="M311" i="2"/>
  <c r="Q311" i="2"/>
  <c r="O311" i="1" s="1"/>
  <c r="M92" i="2"/>
  <c r="Q92" i="2"/>
  <c r="O92" i="1" s="1"/>
  <c r="M154" i="2"/>
  <c r="F154" i="1" s="1"/>
  <c r="Q154" i="2"/>
  <c r="O154" i="1" s="1"/>
  <c r="M194" i="2"/>
  <c r="L194" i="1" s="1"/>
  <c r="M194" i="1" s="1"/>
  <c r="Q194" i="2"/>
  <c r="O194" i="1" s="1"/>
  <c r="M486" i="2"/>
  <c r="Q486" i="2"/>
  <c r="O486" i="1" s="1"/>
  <c r="M255" i="2"/>
  <c r="Q255" i="2"/>
  <c r="O255" i="1" s="1"/>
  <c r="M440" i="2"/>
  <c r="Q440" i="2"/>
  <c r="O440" i="1" s="1"/>
  <c r="M229" i="2"/>
  <c r="Q229" i="2"/>
  <c r="O229" i="1" s="1"/>
  <c r="M249" i="2"/>
  <c r="Q249" i="2"/>
  <c r="O249" i="1" s="1"/>
  <c r="M385" i="2"/>
  <c r="F385" i="1" s="1"/>
  <c r="Q385" i="2"/>
  <c r="O385" i="1" s="1"/>
  <c r="M143" i="2"/>
  <c r="Q143" i="2"/>
  <c r="O143" i="1" s="1"/>
  <c r="M159" i="2"/>
  <c r="Q159" i="2"/>
  <c r="O159" i="1" s="1"/>
  <c r="M344" i="2"/>
  <c r="Q344" i="2"/>
  <c r="O344" i="1" s="1"/>
  <c r="M133" i="2"/>
  <c r="Q133" i="2"/>
  <c r="O133" i="1" s="1"/>
  <c r="M89" i="2"/>
  <c r="Q89" i="2"/>
  <c r="O89" i="1" s="1"/>
  <c r="M290" i="2"/>
  <c r="F290" i="1" s="1"/>
  <c r="Q290" i="2"/>
  <c r="O290" i="1" s="1"/>
  <c r="M236" i="2"/>
  <c r="Q236" i="2"/>
  <c r="O236" i="1" s="1"/>
  <c r="M560" i="2"/>
  <c r="Q560" i="2"/>
  <c r="O560" i="1" s="1"/>
  <c r="M121" i="2"/>
  <c r="Q121" i="2"/>
  <c r="O121" i="1" s="1"/>
  <c r="M479" i="2"/>
  <c r="Q479" i="2"/>
  <c r="O479" i="1" s="1"/>
  <c r="M485" i="2"/>
  <c r="F485" i="1" s="1"/>
  <c r="Q485" i="2"/>
  <c r="O485" i="1" s="1"/>
  <c r="M574" i="2"/>
  <c r="L574" i="1" s="1"/>
  <c r="M574" i="1" s="1"/>
  <c r="Q574" i="2"/>
  <c r="O574" i="1" s="1"/>
  <c r="M315" i="2"/>
  <c r="Q315" i="2"/>
  <c r="O315" i="1" s="1"/>
  <c r="M37" i="2"/>
  <c r="F37" i="1" s="1"/>
  <c r="Q37" i="2"/>
  <c r="O37" i="1" s="1"/>
  <c r="M472" i="2"/>
  <c r="Q472" i="2"/>
  <c r="O472" i="1" s="1"/>
  <c r="M489" i="2"/>
  <c r="Q489" i="2"/>
  <c r="O489" i="1" s="1"/>
  <c r="M410" i="2"/>
  <c r="L410" i="1" s="1"/>
  <c r="M410" i="1" s="1"/>
  <c r="Q410" i="2"/>
  <c r="O410" i="1" s="1"/>
  <c r="M103" i="2"/>
  <c r="F103" i="1" s="1"/>
  <c r="Q103" i="2"/>
  <c r="O103" i="1" s="1"/>
  <c r="M281" i="2"/>
  <c r="Q281" i="2"/>
  <c r="O281" i="1" s="1"/>
  <c r="F444" i="1"/>
  <c r="L444" i="1"/>
  <c r="M444" i="1" s="1"/>
  <c r="F360" i="1"/>
  <c r="L360" i="1"/>
  <c r="M360" i="1" s="1"/>
  <c r="F372" i="1"/>
  <c r="L372" i="1"/>
  <c r="M372" i="1" s="1"/>
  <c r="L72" i="1"/>
  <c r="M72" i="1" s="1"/>
  <c r="F72" i="1"/>
  <c r="F283" i="1"/>
  <c r="L283" i="1"/>
  <c r="M283" i="1" s="1"/>
  <c r="F232" i="1"/>
  <c r="L232" i="1"/>
  <c r="M232" i="1" s="1"/>
  <c r="F448" i="1"/>
  <c r="L448" i="1"/>
  <c r="M448" i="1" s="1"/>
  <c r="F160" i="1"/>
  <c r="L160" i="1"/>
  <c r="M160" i="1" s="1"/>
  <c r="F100" i="1"/>
  <c r="L100" i="1"/>
  <c r="M100" i="1" s="1"/>
  <c r="F388" i="1"/>
  <c r="L388" i="1"/>
  <c r="M388" i="1" s="1"/>
  <c r="F571" i="1"/>
  <c r="L571" i="1"/>
  <c r="M571" i="1" s="1"/>
  <c r="F316" i="1"/>
  <c r="L316" i="1"/>
  <c r="M316" i="1" s="1"/>
  <c r="M368" i="2"/>
  <c r="Q368" i="2"/>
  <c r="O368" i="1" s="1"/>
  <c r="M495" i="2"/>
  <c r="Q495" i="2"/>
  <c r="O495" i="1" s="1"/>
  <c r="M492" i="2"/>
  <c r="Q492" i="2"/>
  <c r="O492" i="1" s="1"/>
  <c r="M111" i="2"/>
  <c r="Q111" i="2"/>
  <c r="O111" i="1" s="1"/>
  <c r="M411" i="2"/>
  <c r="L411" i="1" s="1"/>
  <c r="M411" i="1" s="1"/>
  <c r="Q411" i="2"/>
  <c r="O411" i="1" s="1"/>
  <c r="M146" i="2"/>
  <c r="Q146" i="2"/>
  <c r="O146" i="1" s="1"/>
  <c r="M298" i="2"/>
  <c r="Q298" i="2"/>
  <c r="O298" i="1" s="1"/>
  <c r="M170" i="2"/>
  <c r="Q170" i="2"/>
  <c r="O170" i="1" s="1"/>
  <c r="M34" i="2"/>
  <c r="Q34" i="2"/>
  <c r="O34" i="1" s="1"/>
  <c r="M338" i="2"/>
  <c r="F338" i="1" s="1"/>
  <c r="Q338" i="2"/>
  <c r="O338" i="1" s="1"/>
  <c r="M140" i="2"/>
  <c r="F140" i="1" s="1"/>
  <c r="Q140" i="2"/>
  <c r="O140" i="1" s="1"/>
  <c r="M95" i="2"/>
  <c r="Q95" i="2"/>
  <c r="O95" i="1" s="1"/>
  <c r="M399" i="2"/>
  <c r="Q399" i="2"/>
  <c r="O399" i="1" s="1"/>
  <c r="M81" i="2"/>
  <c r="Q81" i="2"/>
  <c r="O81" i="1" s="1"/>
  <c r="M217" i="2"/>
  <c r="Q217" i="2"/>
  <c r="O217" i="1" s="1"/>
  <c r="M29" i="2"/>
  <c r="Q29" i="2"/>
  <c r="O29" i="1" s="1"/>
  <c r="M93" i="2"/>
  <c r="F93" i="1" s="1"/>
  <c r="Q93" i="2"/>
  <c r="O93" i="1" s="1"/>
  <c r="M373" i="2"/>
  <c r="Q373" i="2"/>
  <c r="O373" i="1" s="1"/>
  <c r="M185" i="2"/>
  <c r="Q185" i="2"/>
  <c r="O185" i="1" s="1"/>
  <c r="M393" i="2"/>
  <c r="Q393" i="2"/>
  <c r="O393" i="1" s="1"/>
  <c r="M98" i="2"/>
  <c r="Q98" i="2"/>
  <c r="O98" i="1" s="1"/>
  <c r="M558" i="2"/>
  <c r="Q558" i="2"/>
  <c r="O558" i="1" s="1"/>
  <c r="M303" i="2"/>
  <c r="L303" i="1" s="1"/>
  <c r="M303" i="1" s="1"/>
  <c r="Q303" i="2"/>
  <c r="O303" i="1" s="1"/>
  <c r="M141" i="2"/>
  <c r="Q141" i="2"/>
  <c r="O141" i="1" s="1"/>
  <c r="M233" i="2"/>
  <c r="Q233" i="2"/>
  <c r="O233" i="1" s="1"/>
  <c r="M130" i="2"/>
  <c r="Q130" i="2"/>
  <c r="O130" i="1" s="1"/>
  <c r="M380" i="2"/>
  <c r="Q380" i="2"/>
  <c r="O380" i="1" s="1"/>
  <c r="M446" i="2"/>
  <c r="F446" i="1" s="1"/>
  <c r="Q446" i="2"/>
  <c r="O446" i="1" s="1"/>
  <c r="M30" i="2"/>
  <c r="F30" i="1" s="1"/>
  <c r="Q30" i="2"/>
  <c r="O30" i="1" s="1"/>
  <c r="M453" i="2"/>
  <c r="Q453" i="2"/>
  <c r="O453" i="1" s="1"/>
  <c r="M265" i="2"/>
  <c r="Q265" i="2"/>
  <c r="O265" i="1" s="1"/>
  <c r="M259" i="2"/>
  <c r="Q259" i="2"/>
  <c r="O259" i="1" s="1"/>
  <c r="M557" i="2"/>
  <c r="Q557" i="2"/>
  <c r="O557" i="1" s="1"/>
  <c r="M443" i="2"/>
  <c r="L443" i="1" s="1"/>
  <c r="M443" i="1" s="1"/>
  <c r="Q443" i="2"/>
  <c r="O443" i="1" s="1"/>
  <c r="M246" i="2"/>
  <c r="L246" i="1" s="1"/>
  <c r="M246" i="1" s="1"/>
  <c r="Q246" i="2"/>
  <c r="O246" i="1" s="1"/>
  <c r="M445" i="2"/>
  <c r="Q445" i="2"/>
  <c r="O445" i="1" s="1"/>
  <c r="M512" i="2"/>
  <c r="Q512" i="2"/>
  <c r="O512" i="1" s="1"/>
  <c r="M590" i="2"/>
  <c r="Q590" i="2"/>
  <c r="O590" i="1" s="1"/>
  <c r="M181" i="2"/>
  <c r="Q181" i="2"/>
  <c r="O181" i="1" s="1"/>
  <c r="M544" i="2"/>
  <c r="Q544" i="2"/>
  <c r="O544" i="1" s="1"/>
  <c r="M439" i="2"/>
  <c r="L439" i="1" s="1"/>
  <c r="M439" i="1" s="1"/>
  <c r="Q439" i="2"/>
  <c r="O439" i="1" s="1"/>
  <c r="M63" i="2"/>
  <c r="Q63" i="2"/>
  <c r="O63" i="1" s="1"/>
  <c r="M449" i="2"/>
  <c r="Q449" i="2"/>
  <c r="O449" i="1" s="1"/>
  <c r="M430" i="2"/>
  <c r="Q430" i="2"/>
  <c r="O430" i="1" s="1"/>
  <c r="M425" i="2"/>
  <c r="Q425" i="2"/>
  <c r="O425" i="1" s="1"/>
  <c r="M43" i="2"/>
  <c r="Q43" i="2"/>
  <c r="O43" i="1" s="1"/>
  <c r="M346" i="2"/>
  <c r="F346" i="1" s="1"/>
  <c r="Q346" i="2"/>
  <c r="O346" i="1" s="1"/>
  <c r="M262" i="2"/>
  <c r="Q262" i="2"/>
  <c r="O262" i="1" s="1"/>
  <c r="M543" i="2"/>
  <c r="Q543" i="2"/>
  <c r="O543" i="1" s="1"/>
  <c r="M578" i="2"/>
  <c r="Q578" i="2"/>
  <c r="O578" i="1" s="1"/>
  <c r="M66" i="2"/>
  <c r="Q66" i="2"/>
  <c r="O66" i="1" s="1"/>
  <c r="M105" i="2"/>
  <c r="Q105" i="2"/>
  <c r="O105" i="1" s="1"/>
  <c r="M200" i="2"/>
  <c r="F200" i="1" s="1"/>
  <c r="Q200" i="2"/>
  <c r="O200" i="1" s="1"/>
  <c r="M442" i="2"/>
  <c r="Q442" i="2"/>
  <c r="O442" i="1" s="1"/>
  <c r="M13" i="2"/>
  <c r="Q13" i="2"/>
  <c r="M178" i="2"/>
  <c r="Q178" i="2"/>
  <c r="O178" i="1" s="1"/>
  <c r="M284" i="2"/>
  <c r="Q284" i="2"/>
  <c r="O284" i="1" s="1"/>
  <c r="M239" i="2"/>
  <c r="F239" i="1" s="1"/>
  <c r="Q239" i="2"/>
  <c r="O239" i="1" s="1"/>
  <c r="M225" i="2"/>
  <c r="L225" i="1" s="1"/>
  <c r="M225" i="1" s="1"/>
  <c r="Q225" i="2"/>
  <c r="O225" i="1" s="1"/>
  <c r="M173" i="2"/>
  <c r="Q173" i="2"/>
  <c r="O173" i="1" s="1"/>
  <c r="M237" i="2"/>
  <c r="Q237" i="2"/>
  <c r="O237" i="1" s="1"/>
  <c r="M242" i="2"/>
  <c r="Q242" i="2"/>
  <c r="O242" i="1" s="1"/>
  <c r="M44" i="2"/>
  <c r="Q44" i="2"/>
  <c r="O44" i="1" s="1"/>
  <c r="M447" i="2"/>
  <c r="F447" i="1" s="1"/>
  <c r="Q447" i="2"/>
  <c r="O447" i="1" s="1"/>
  <c r="M377" i="2"/>
  <c r="F377" i="1" s="1"/>
  <c r="Q377" i="2"/>
  <c r="O377" i="1" s="1"/>
  <c r="M274" i="2"/>
  <c r="Q274" i="2"/>
  <c r="O274" i="1" s="1"/>
  <c r="M78" i="2"/>
  <c r="Q78" i="2"/>
  <c r="O78" i="1" s="1"/>
  <c r="M483" i="2"/>
  <c r="Q483" i="2"/>
  <c r="O483" i="1" s="1"/>
  <c r="M129" i="2"/>
  <c r="Q129" i="2"/>
  <c r="O129" i="1" s="1"/>
  <c r="M508" i="2"/>
  <c r="Q508" i="2"/>
  <c r="O508" i="1" s="1"/>
  <c r="M409" i="2"/>
  <c r="L409" i="1" s="1"/>
  <c r="M409" i="1" s="1"/>
  <c r="Q409" i="2"/>
  <c r="O409" i="1" s="1"/>
  <c r="M490" i="2"/>
  <c r="Q490" i="2"/>
  <c r="O490" i="1" s="1"/>
  <c r="M79" i="2"/>
  <c r="Q79" i="2"/>
  <c r="O79" i="1" s="1"/>
  <c r="M379" i="2"/>
  <c r="Q379" i="2"/>
  <c r="O379" i="1" s="1"/>
  <c r="M531" i="2"/>
  <c r="Q531" i="2"/>
  <c r="O531" i="1" s="1"/>
  <c r="M521" i="2"/>
  <c r="Q521" i="2"/>
  <c r="O521" i="1" s="1"/>
  <c r="M542" i="2"/>
  <c r="F542" i="1" s="1"/>
  <c r="Q542" i="2"/>
  <c r="O542" i="1" s="1"/>
  <c r="M150" i="2"/>
  <c r="Q150" i="2"/>
  <c r="O150" i="1" s="1"/>
  <c r="M476" i="2"/>
  <c r="Q476" i="2"/>
  <c r="O476" i="1" s="1"/>
  <c r="F412" i="1"/>
  <c r="L412" i="1"/>
  <c r="M412" i="1" s="1"/>
  <c r="F88" i="1"/>
  <c r="L88" i="1"/>
  <c r="M88" i="1" s="1"/>
  <c r="F12" i="1"/>
  <c r="L12" i="1"/>
  <c r="M12" i="1" s="1"/>
  <c r="F196" i="1"/>
  <c r="L196" i="1"/>
  <c r="M196" i="1" s="1"/>
  <c r="F304" i="1"/>
  <c r="L304" i="1"/>
  <c r="M304" i="1" s="1"/>
  <c r="F300" i="1"/>
  <c r="L300" i="1"/>
  <c r="M300" i="1" s="1"/>
  <c r="F499" i="1"/>
  <c r="L499" i="1"/>
  <c r="M499" i="1" s="1"/>
  <c r="F328" i="1"/>
  <c r="L328" i="1"/>
  <c r="M328" i="1" s="1"/>
  <c r="F256" i="1"/>
  <c r="L256" i="1"/>
  <c r="M256" i="1" s="1"/>
  <c r="F96" i="1"/>
  <c r="L96" i="1"/>
  <c r="M96" i="1" s="1"/>
  <c r="F36" i="1"/>
  <c r="L36" i="1"/>
  <c r="M36" i="1" s="1"/>
  <c r="F192" i="1"/>
  <c r="L192" i="1"/>
  <c r="M192" i="1" s="1"/>
  <c r="F67" i="1"/>
  <c r="L67" i="1"/>
  <c r="M67" i="1" s="1"/>
  <c r="M279" i="2"/>
  <c r="Q279" i="2"/>
  <c r="O279" i="1" s="1"/>
  <c r="M39" i="2"/>
  <c r="L39" i="1" s="1"/>
  <c r="M39" i="1" s="1"/>
  <c r="Q39" i="2"/>
  <c r="O39" i="1" s="1"/>
  <c r="M90" i="2"/>
  <c r="F90" i="1" s="1"/>
  <c r="Q90" i="2"/>
  <c r="O90" i="1" s="1"/>
  <c r="M163" i="2"/>
  <c r="Q163" i="2"/>
  <c r="O163" i="1" s="1"/>
  <c r="M151" i="2"/>
  <c r="Q151" i="2"/>
  <c r="O151" i="1" s="1"/>
  <c r="M511" i="2"/>
  <c r="Q511" i="2"/>
  <c r="O511" i="1" s="1"/>
  <c r="M345" i="2"/>
  <c r="Q345" i="2"/>
  <c r="O345" i="1" s="1"/>
  <c r="M296" i="2"/>
  <c r="F296" i="1" s="1"/>
  <c r="Q296" i="2"/>
  <c r="O296" i="1" s="1"/>
  <c r="M241" i="2"/>
  <c r="L241" i="1" s="1"/>
  <c r="M241" i="1" s="1"/>
  <c r="Q241" i="2"/>
  <c r="O241" i="1" s="1"/>
  <c r="M59" i="2"/>
  <c r="Q59" i="2"/>
  <c r="O59" i="1" s="1"/>
  <c r="M314" i="2"/>
  <c r="Q314" i="2"/>
  <c r="O314" i="1" s="1"/>
  <c r="M426" i="2"/>
  <c r="Q426" i="2"/>
  <c r="O426" i="1" s="1"/>
  <c r="M322" i="2"/>
  <c r="Q322" i="2"/>
  <c r="O322" i="1" s="1"/>
  <c r="M99" i="2"/>
  <c r="Q99" i="2"/>
  <c r="O99" i="1" s="1"/>
  <c r="M428" i="2"/>
  <c r="F428" i="1" s="1"/>
  <c r="Q428" i="2"/>
  <c r="O428" i="1" s="1"/>
  <c r="M383" i="2"/>
  <c r="Q383" i="2"/>
  <c r="O383" i="1" s="1"/>
  <c r="M17" i="2"/>
  <c r="Q17" i="2"/>
  <c r="O17" i="1" s="1"/>
  <c r="M369" i="2"/>
  <c r="Q369" i="2"/>
  <c r="O369" i="1" s="1"/>
  <c r="M361" i="2"/>
  <c r="Q361" i="2"/>
  <c r="O361" i="1" s="1"/>
  <c r="M381" i="2"/>
  <c r="F381" i="1" s="1"/>
  <c r="Q381" i="2"/>
  <c r="O381" i="1" s="1"/>
  <c r="M86" i="2"/>
  <c r="F86" i="1" s="1"/>
  <c r="Q86" i="2"/>
  <c r="O86" i="1" s="1"/>
  <c r="M329" i="2"/>
  <c r="Q329" i="2"/>
  <c r="O329" i="1" s="1"/>
  <c r="M82" i="2"/>
  <c r="Q82" i="2"/>
  <c r="O82" i="1" s="1"/>
  <c r="M386" i="2"/>
  <c r="Q386" i="2"/>
  <c r="O386" i="1" s="1"/>
  <c r="M188" i="2"/>
  <c r="Q188" i="2"/>
  <c r="O188" i="1" s="1"/>
  <c r="M431" i="2"/>
  <c r="F431" i="1" s="1"/>
  <c r="Q431" i="2"/>
  <c r="O431" i="1" s="1"/>
  <c r="M285" i="2"/>
  <c r="L285" i="1" s="1"/>
  <c r="M285" i="1" s="1"/>
  <c r="Q285" i="2"/>
  <c r="O285" i="1" s="1"/>
  <c r="M421" i="2"/>
  <c r="Q421" i="2"/>
  <c r="O421" i="1" s="1"/>
  <c r="M342" i="2"/>
  <c r="Q342" i="2"/>
  <c r="O342" i="1" s="1"/>
  <c r="M418" i="2"/>
  <c r="Q418" i="2"/>
  <c r="O418" i="1" s="1"/>
  <c r="M51" i="2"/>
  <c r="Q51" i="2"/>
  <c r="O51" i="1" s="1"/>
  <c r="M582" i="2"/>
  <c r="Q582" i="2"/>
  <c r="O582" i="1" s="1"/>
  <c r="M555" i="2"/>
  <c r="L555" i="1" s="1"/>
  <c r="M555" i="1" s="1"/>
  <c r="Q555" i="2"/>
  <c r="O555" i="1" s="1"/>
  <c r="M273" i="2"/>
  <c r="Q273" i="2"/>
  <c r="O273" i="1" s="1"/>
  <c r="M580" i="2"/>
  <c r="Q580" i="2"/>
  <c r="O580" i="1" s="1"/>
  <c r="M525" i="2"/>
  <c r="Q525" i="2"/>
  <c r="O525" i="1" s="1"/>
  <c r="M38" i="2"/>
  <c r="Q38" i="2"/>
  <c r="O38" i="1" s="1"/>
  <c r="M566" i="2"/>
  <c r="Q566" i="2"/>
  <c r="O566" i="1" s="1"/>
  <c r="M591" i="2"/>
  <c r="F591" i="1" s="1"/>
  <c r="Q591" i="2"/>
  <c r="O591" i="1" s="1"/>
  <c r="M42" i="2"/>
  <c r="Q42" i="2"/>
  <c r="O42" i="1" s="1"/>
  <c r="M104" i="2"/>
  <c r="Q104" i="2"/>
  <c r="O104" i="1" s="1"/>
  <c r="M378" i="2"/>
  <c r="Q378" i="2"/>
  <c r="O378" i="1" s="1"/>
  <c r="M7" i="2"/>
  <c r="Q7" i="2"/>
  <c r="O7" i="1" s="1"/>
  <c r="M414" i="2"/>
  <c r="L414" i="1" s="1"/>
  <c r="M414" i="1" s="1"/>
  <c r="Q414" i="2"/>
  <c r="O414" i="1" s="1"/>
  <c r="M584" i="2"/>
  <c r="L584" i="1" s="1"/>
  <c r="M584" i="1" s="1"/>
  <c r="Q584" i="2"/>
  <c r="O584" i="1" s="1"/>
  <c r="M325" i="2"/>
  <c r="Q325" i="2"/>
  <c r="O325" i="1" s="1"/>
  <c r="M526" i="2"/>
  <c r="Q526" i="2"/>
  <c r="O526" i="1" s="1"/>
  <c r="M603" i="2"/>
  <c r="Q603" i="2"/>
  <c r="O603" i="1" s="1"/>
  <c r="M207" i="2"/>
  <c r="Q207" i="2"/>
  <c r="O207" i="1" s="1"/>
  <c r="M593" i="2"/>
  <c r="Q593" i="2"/>
  <c r="O593" i="1" s="1"/>
  <c r="M18" i="2"/>
  <c r="F18" i="1" s="1"/>
  <c r="Q18" i="2"/>
  <c r="O18" i="1" s="1"/>
  <c r="M548" i="2"/>
  <c r="Q548" i="2"/>
  <c r="O548" i="1" s="1"/>
  <c r="M149" i="2"/>
  <c r="Q149" i="2"/>
  <c r="O149" i="1" s="1"/>
  <c r="M116" i="2"/>
  <c r="Q116" i="2"/>
  <c r="O116" i="1" s="1"/>
  <c r="M61" i="2"/>
  <c r="Q61" i="2"/>
  <c r="O61" i="1" s="1"/>
  <c r="M226" i="2"/>
  <c r="L226" i="1" s="1"/>
  <c r="M226" i="1" s="1"/>
  <c r="Q226" i="2"/>
  <c r="O226" i="1" s="1"/>
  <c r="M109" i="2"/>
  <c r="L109" i="1" s="1"/>
  <c r="M109" i="1" s="1"/>
  <c r="Q109" i="2"/>
  <c r="O109" i="1" s="1"/>
  <c r="M65" i="2"/>
  <c r="Q65" i="2"/>
  <c r="O65" i="1" s="1"/>
  <c r="M35" i="2"/>
  <c r="L35" i="1" s="1"/>
  <c r="M35" i="1" s="1"/>
  <c r="Q35" i="2"/>
  <c r="O35" i="1" s="1"/>
  <c r="M391" i="2"/>
  <c r="Q391" i="2"/>
  <c r="O391" i="1" s="1"/>
  <c r="M258" i="2"/>
  <c r="Q258" i="2"/>
  <c r="O258" i="1" s="1"/>
  <c r="M248" i="2"/>
  <c r="F248" i="1" s="1"/>
  <c r="Q248" i="2"/>
  <c r="O248" i="1" s="1"/>
  <c r="M390" i="2"/>
  <c r="F390" i="1" s="1"/>
  <c r="Q390" i="2"/>
  <c r="O390" i="1" s="1"/>
  <c r="M532" i="2"/>
  <c r="Q532" i="2"/>
  <c r="O532" i="1" s="1"/>
  <c r="M221" i="2"/>
  <c r="Q221" i="2"/>
  <c r="O221" i="1" s="1"/>
  <c r="M583" i="2"/>
  <c r="Q583" i="2"/>
  <c r="O583" i="1" s="1"/>
  <c r="M54" i="2"/>
  <c r="Q54" i="2"/>
  <c r="O54" i="1" s="1"/>
  <c r="M470" i="2"/>
  <c r="L470" i="1" s="1"/>
  <c r="M470" i="1" s="1"/>
  <c r="Q470" i="2"/>
  <c r="O470" i="1" s="1"/>
  <c r="M469" i="2"/>
  <c r="F469" i="1" s="1"/>
  <c r="Q469" i="2"/>
  <c r="O469" i="1" s="1"/>
  <c r="M515" i="2"/>
  <c r="Q515" i="2"/>
  <c r="O515" i="1" s="1"/>
  <c r="M351" i="2"/>
  <c r="Q351" i="2"/>
  <c r="O351" i="1" s="1"/>
  <c r="M513" i="2"/>
  <c r="Q513" i="2"/>
  <c r="O513" i="1" s="1"/>
  <c r="F400" i="1"/>
  <c r="L400" i="1"/>
  <c r="M400" i="1" s="1"/>
  <c r="F76" i="1"/>
  <c r="L76" i="1"/>
  <c r="M76" i="1" s="1"/>
  <c r="F376" i="1"/>
  <c r="L376" i="1"/>
  <c r="M376" i="1" s="1"/>
  <c r="F139" i="1"/>
  <c r="L139" i="1"/>
  <c r="M139" i="1" s="1"/>
  <c r="F292" i="1"/>
  <c r="L292" i="1"/>
  <c r="M292" i="1" s="1"/>
  <c r="F343" i="1"/>
  <c r="L343" i="1"/>
  <c r="M343" i="1" s="1"/>
  <c r="F396" i="1"/>
  <c r="L396" i="1"/>
  <c r="M396" i="1" s="1"/>
  <c r="F84" i="1"/>
  <c r="L84" i="1"/>
  <c r="M84" i="1" s="1"/>
  <c r="F55" i="1"/>
  <c r="L55" i="1"/>
  <c r="M55" i="1" s="1"/>
  <c r="F352" i="1"/>
  <c r="L352" i="1"/>
  <c r="M352" i="1" s="1"/>
  <c r="L112" i="1"/>
  <c r="M112" i="1" s="1"/>
  <c r="F112" i="1"/>
  <c r="F168" i="1"/>
  <c r="L168" i="1"/>
  <c r="M168" i="1" s="1"/>
  <c r="F324" i="1"/>
  <c r="L324" i="1"/>
  <c r="M324" i="1" s="1"/>
  <c r="L60" i="1"/>
  <c r="M60" i="1" s="1"/>
  <c r="F60" i="1"/>
  <c r="M33" i="2"/>
  <c r="L33" i="1" s="1"/>
  <c r="M33" i="1" s="1"/>
  <c r="Q33" i="2"/>
  <c r="O33" i="1" s="1"/>
  <c r="M75" i="2"/>
  <c r="Q75" i="2"/>
  <c r="O75" i="1" s="1"/>
  <c r="M243" i="2"/>
  <c r="Q243" i="2"/>
  <c r="O243" i="1" s="1"/>
  <c r="M161" i="2"/>
  <c r="Q161" i="2"/>
  <c r="O161" i="1" s="1"/>
  <c r="M70" i="2"/>
  <c r="Q70" i="2"/>
  <c r="O70" i="1" s="1"/>
  <c r="M198" i="2"/>
  <c r="F198" i="1" s="1"/>
  <c r="Q198" i="2"/>
  <c r="O198" i="1" s="1"/>
  <c r="M429" i="2"/>
  <c r="F429" i="1" s="1"/>
  <c r="Q429" i="2"/>
  <c r="O429" i="1" s="1"/>
  <c r="M195" i="2"/>
  <c r="Q195" i="2"/>
  <c r="O195" i="1" s="1"/>
  <c r="M319" i="2"/>
  <c r="Q319" i="2"/>
  <c r="O319" i="1" s="1"/>
  <c r="M182" i="2"/>
  <c r="Q182" i="2"/>
  <c r="O182" i="1" s="1"/>
  <c r="M331" i="2"/>
  <c r="Q331" i="2"/>
  <c r="O331" i="1" s="1"/>
  <c r="M581" i="2"/>
  <c r="Q581" i="2"/>
  <c r="O581" i="1" s="1"/>
  <c r="M227" i="2"/>
  <c r="L227" i="1" s="1"/>
  <c r="M227" i="1" s="1"/>
  <c r="Q227" i="2"/>
  <c r="O227" i="1" s="1"/>
  <c r="M387" i="2"/>
  <c r="Q387" i="2"/>
  <c r="O387" i="1" s="1"/>
  <c r="M205" i="2"/>
  <c r="Q205" i="2"/>
  <c r="O205" i="1" s="1"/>
  <c r="M305" i="2"/>
  <c r="Q305" i="2"/>
  <c r="O305" i="1" s="1"/>
  <c r="M218" i="2"/>
  <c r="Q218" i="2"/>
  <c r="O218" i="1" s="1"/>
  <c r="M214" i="2"/>
  <c r="F214" i="1" s="1"/>
  <c r="Q214" i="2"/>
  <c r="O214" i="1" s="1"/>
  <c r="M374" i="2"/>
  <c r="L374" i="1" s="1"/>
  <c r="M374" i="1" s="1"/>
  <c r="Q374" i="2"/>
  <c r="O374" i="1" s="1"/>
  <c r="M546" i="2"/>
  <c r="Q546" i="2"/>
  <c r="O546" i="1" s="1"/>
  <c r="M370" i="2"/>
  <c r="Q370" i="2"/>
  <c r="O370" i="1" s="1"/>
  <c r="M117" i="2"/>
  <c r="Q117" i="2"/>
  <c r="O117" i="1" s="1"/>
  <c r="M253" i="2"/>
  <c r="Q253" i="2"/>
  <c r="O253" i="1" s="1"/>
  <c r="M209" i="2"/>
  <c r="F209" i="1" s="1"/>
  <c r="Q209" i="2"/>
  <c r="O209" i="1" s="1"/>
  <c r="M118" i="2"/>
  <c r="L118" i="1" s="1"/>
  <c r="M118" i="1" s="1"/>
  <c r="Q118" i="2"/>
  <c r="O118" i="1" s="1"/>
  <c r="M278" i="2"/>
  <c r="Q278" i="2"/>
  <c r="O278" i="1" s="1"/>
  <c r="M179" i="2"/>
  <c r="Q179" i="2"/>
  <c r="O179" i="1" s="1"/>
  <c r="M339" i="2"/>
  <c r="Q339" i="2"/>
  <c r="O339" i="1" s="1"/>
  <c r="M565" i="2"/>
  <c r="Q565" i="2"/>
  <c r="O565" i="1" s="1"/>
  <c r="M115" i="2"/>
  <c r="Q115" i="2"/>
  <c r="O115" i="1" s="1"/>
  <c r="M473" i="2"/>
  <c r="L473" i="1" s="1"/>
  <c r="M473" i="1" s="1"/>
  <c r="Q473" i="2"/>
  <c r="O473" i="1" s="1"/>
  <c r="M537" i="2"/>
  <c r="Q537" i="2"/>
  <c r="O537" i="1" s="1"/>
  <c r="M552" i="2"/>
  <c r="Q552" i="2"/>
  <c r="O552" i="1" s="1"/>
  <c r="M223" i="2"/>
  <c r="Q223" i="2"/>
  <c r="O223" i="1" s="1"/>
  <c r="M500" i="2"/>
  <c r="Q500" i="2"/>
  <c r="O500" i="1" s="1"/>
  <c r="M309" i="2"/>
  <c r="F309" i="1" s="1"/>
  <c r="Q309" i="2"/>
  <c r="O309" i="1" s="1"/>
  <c r="M365" i="2"/>
  <c r="L365" i="1" s="1"/>
  <c r="M365" i="1" s="1"/>
  <c r="Q365" i="2"/>
  <c r="O365" i="1" s="1"/>
  <c r="M516" i="2"/>
  <c r="Q516" i="2"/>
  <c r="O516" i="1" s="1"/>
  <c r="M106" i="2"/>
  <c r="Q106" i="2"/>
  <c r="O106" i="1" s="1"/>
  <c r="M474" i="2"/>
  <c r="Q474" i="2"/>
  <c r="O474" i="1" s="1"/>
  <c r="M471" i="2"/>
  <c r="Q471" i="2"/>
  <c r="O471" i="1" s="1"/>
  <c r="M541" i="2"/>
  <c r="Q541" i="2"/>
  <c r="O541" i="1" s="1"/>
  <c r="M31" i="2"/>
  <c r="F31" i="1" s="1"/>
  <c r="Q31" i="2"/>
  <c r="O31" i="1" s="1"/>
  <c r="M113" i="2"/>
  <c r="Q113" i="2"/>
  <c r="O113" i="1" s="1"/>
  <c r="M585" i="2"/>
  <c r="Q585" i="2"/>
  <c r="O585" i="1" s="1"/>
  <c r="M404" i="2"/>
  <c r="Q404" i="2"/>
  <c r="O404" i="1" s="1"/>
  <c r="M83" i="2"/>
  <c r="Q83" i="2"/>
  <c r="O83" i="1" s="1"/>
  <c r="M74" i="2"/>
  <c r="L74" i="1" s="1"/>
  <c r="M74" i="1" s="1"/>
  <c r="Q74" i="2"/>
  <c r="O74" i="1" s="1"/>
  <c r="M230" i="2"/>
  <c r="L230" i="1" s="1"/>
  <c r="M230" i="1" s="1"/>
  <c r="Q230" i="2"/>
  <c r="O230" i="1" s="1"/>
  <c r="M332" i="2"/>
  <c r="Q332" i="2"/>
  <c r="O332" i="1" s="1"/>
  <c r="M134" i="2"/>
  <c r="Q134" i="2"/>
  <c r="O134" i="1" s="1"/>
  <c r="M493" i="2"/>
  <c r="Q493" i="2"/>
  <c r="O493" i="1" s="1"/>
  <c r="M597" i="2"/>
  <c r="Q597" i="2"/>
  <c r="O597" i="1" s="1"/>
  <c r="M91" i="2"/>
  <c r="Q91" i="2"/>
  <c r="O91" i="1" s="1"/>
  <c r="M438" i="2"/>
  <c r="L438" i="1" s="1"/>
  <c r="M438" i="1" s="1"/>
  <c r="Q438" i="2"/>
  <c r="O438" i="1" s="1"/>
  <c r="M165" i="2"/>
  <c r="Q165" i="2"/>
  <c r="O165" i="1" s="1"/>
  <c r="M219" i="2"/>
  <c r="Q219" i="2"/>
  <c r="O219" i="1" s="1"/>
  <c r="M347" i="2"/>
  <c r="Q347" i="2"/>
  <c r="O347" i="1" s="1"/>
  <c r="M371" i="2"/>
  <c r="Q371" i="2"/>
  <c r="O371" i="1" s="1"/>
  <c r="M14" i="2"/>
  <c r="Q14" i="2"/>
  <c r="M349" i="2"/>
  <c r="F349" i="1" s="1"/>
  <c r="Q349" i="2"/>
  <c r="O349" i="1" s="1"/>
  <c r="M126" i="2"/>
  <c r="Q126" i="2"/>
  <c r="O126" i="1" s="1"/>
  <c r="M202" i="2"/>
  <c r="Q202" i="2"/>
  <c r="O202" i="1" s="1"/>
  <c r="M362" i="2"/>
  <c r="Q362" i="2"/>
  <c r="O362" i="1" s="1"/>
  <c r="M358" i="2"/>
  <c r="Q358" i="2"/>
  <c r="O358" i="1" s="1"/>
  <c r="M135" i="2"/>
  <c r="Q135" i="2"/>
  <c r="O135" i="1" s="1"/>
  <c r="M32" i="2"/>
  <c r="L32" i="1" s="1"/>
  <c r="M32" i="1" s="1"/>
  <c r="Q32" i="2"/>
  <c r="O32" i="1" s="1"/>
  <c r="M131" i="2"/>
  <c r="Q131" i="2"/>
  <c r="O131" i="1" s="1"/>
  <c r="M291" i="2"/>
  <c r="Q291" i="2"/>
  <c r="O291" i="1" s="1"/>
  <c r="M397" i="2"/>
  <c r="Q397" i="2"/>
  <c r="O397" i="1" s="1"/>
  <c r="M353" i="2"/>
  <c r="Q353" i="2"/>
  <c r="O353" i="1" s="1"/>
  <c r="M422" i="2"/>
  <c r="F422" i="1" s="1"/>
  <c r="Q422" i="2"/>
  <c r="O422" i="1" s="1"/>
  <c r="M224" i="2"/>
  <c r="F224" i="1" s="1"/>
  <c r="Q224" i="2"/>
  <c r="O224" i="1" s="1"/>
  <c r="M101" i="2"/>
  <c r="Q101" i="2"/>
  <c r="O101" i="1" s="1"/>
  <c r="M22" i="2"/>
  <c r="Q22" i="2"/>
  <c r="O22" i="1" s="1"/>
  <c r="M478" i="2"/>
  <c r="Q478" i="2"/>
  <c r="O478" i="1" s="1"/>
  <c r="M68" i="2"/>
  <c r="Q68" i="2"/>
  <c r="O68" i="1" s="1"/>
  <c r="M142" i="2"/>
  <c r="F142" i="1" s="1"/>
  <c r="Q142" i="2"/>
  <c r="O142" i="1" s="1"/>
  <c r="M306" i="2"/>
  <c r="L306" i="1" s="1"/>
  <c r="M306" i="1" s="1"/>
  <c r="Q306" i="2"/>
  <c r="O306" i="1" s="1"/>
  <c r="M250" i="2"/>
  <c r="Q250" i="2"/>
  <c r="O250" i="1" s="1"/>
  <c r="M6" i="2"/>
  <c r="Q6" i="2"/>
  <c r="O6" i="1" s="1"/>
  <c r="M467" i="2"/>
  <c r="Q467" i="2"/>
  <c r="O467" i="1" s="1"/>
  <c r="M402" i="2"/>
  <c r="Q402" i="2"/>
  <c r="O402" i="1" s="1"/>
  <c r="M71" i="2"/>
  <c r="F71" i="1" s="1"/>
  <c r="Q71" i="2"/>
  <c r="O71" i="1" s="1"/>
  <c r="M257" i="2"/>
  <c r="L257" i="1" s="1"/>
  <c r="M257" i="1" s="1"/>
  <c r="Q257" i="2"/>
  <c r="O257" i="1" s="1"/>
  <c r="M568" i="2"/>
  <c r="Q568" i="2"/>
  <c r="O568" i="1" s="1"/>
  <c r="M527" i="2"/>
  <c r="Q527" i="2"/>
  <c r="O527" i="1" s="1"/>
  <c r="F415" i="1"/>
  <c r="L415" i="1"/>
  <c r="M415" i="1" s="1"/>
  <c r="F268" i="1"/>
  <c r="L268" i="1"/>
  <c r="M268" i="1" s="1"/>
  <c r="F52" i="1"/>
  <c r="L52" i="1"/>
  <c r="M52" i="1" s="1"/>
  <c r="F340" i="1"/>
  <c r="L340" i="1"/>
  <c r="M340" i="1" s="1"/>
  <c r="F28" i="1"/>
  <c r="L28" i="1"/>
  <c r="M28" i="1" s="1"/>
  <c r="F124" i="1"/>
  <c r="L124" i="1"/>
  <c r="M124" i="1" s="1"/>
  <c r="F216" i="1"/>
  <c r="L216" i="1"/>
  <c r="M216" i="1" s="1"/>
  <c r="F535" i="1"/>
  <c r="L535" i="1"/>
  <c r="M535" i="1" s="1"/>
  <c r="F559" i="1"/>
  <c r="L559" i="1"/>
  <c r="M559" i="1" s="1"/>
  <c r="F127" i="1"/>
  <c r="L127" i="1"/>
  <c r="M127" i="1" s="1"/>
  <c r="F244" i="1"/>
  <c r="L244" i="1"/>
  <c r="M244" i="1" s="1"/>
  <c r="F172" i="1"/>
  <c r="L172" i="1"/>
  <c r="M172" i="1" s="1"/>
  <c r="F208" i="1"/>
  <c r="L208" i="1"/>
  <c r="M208" i="1" s="1"/>
  <c r="F39" i="1"/>
  <c r="L401" i="1"/>
  <c r="M401" i="1" s="1"/>
  <c r="F177" i="1"/>
  <c r="F45" i="1"/>
  <c r="L45" i="1"/>
  <c r="M45" i="1" s="1"/>
  <c r="F293" i="1"/>
  <c r="L293" i="1"/>
  <c r="M293" i="1" s="1"/>
  <c r="F357" i="1"/>
  <c r="L357" i="1"/>
  <c r="M357" i="1" s="1"/>
  <c r="F11" i="1"/>
  <c r="L11" i="1"/>
  <c r="M11" i="1" s="1"/>
  <c r="F107" i="1"/>
  <c r="L107" i="1"/>
  <c r="M107" i="1" s="1"/>
  <c r="F419" i="1"/>
  <c r="L419" i="1"/>
  <c r="M419" i="1" s="1"/>
  <c r="L53" i="1"/>
  <c r="M53" i="1" s="1"/>
  <c r="F53" i="1"/>
  <c r="F405" i="1"/>
  <c r="L405" i="1"/>
  <c r="M405" i="1" s="1"/>
  <c r="F570" i="1"/>
  <c r="L570" i="1"/>
  <c r="M570" i="1" s="1"/>
  <c r="F145" i="1"/>
  <c r="L145" i="1"/>
  <c r="M145" i="1" s="1"/>
  <c r="F310" i="1"/>
  <c r="L310" i="1"/>
  <c r="M310" i="1" s="1"/>
  <c r="L562" i="1"/>
  <c r="M562" i="1" s="1"/>
  <c r="F562" i="1"/>
  <c r="F505" i="1"/>
  <c r="L505" i="1"/>
  <c r="M505" i="1" s="1"/>
  <c r="F175" i="1"/>
  <c r="L175" i="1"/>
  <c r="M175" i="1" s="1"/>
  <c r="F174" i="1"/>
  <c r="L174" i="1"/>
  <c r="M174" i="1" s="1"/>
  <c r="L529" i="1"/>
  <c r="M529" i="1" s="1"/>
  <c r="F529" i="1"/>
  <c r="F594" i="1"/>
  <c r="L594" i="1"/>
  <c r="M594" i="1" s="1"/>
  <c r="L598" i="1"/>
  <c r="M598" i="1" s="1"/>
  <c r="F598" i="1"/>
  <c r="F595" i="1"/>
  <c r="L595" i="1"/>
  <c r="M595" i="1" s="1"/>
  <c r="L600" i="1"/>
  <c r="M600" i="1" s="1"/>
  <c r="F600" i="1"/>
  <c r="F282" i="1"/>
  <c r="L282" i="1"/>
  <c r="M282" i="1" s="1"/>
  <c r="F247" i="1"/>
  <c r="L247" i="1"/>
  <c r="M247" i="1" s="1"/>
  <c r="F193" i="1"/>
  <c r="L193" i="1"/>
  <c r="M193" i="1" s="1"/>
  <c r="F46" i="1"/>
  <c r="L46" i="1"/>
  <c r="M46" i="1" s="1"/>
  <c r="L206" i="1"/>
  <c r="M206" i="1" s="1"/>
  <c r="F206" i="1"/>
  <c r="F251" i="1"/>
  <c r="L251" i="1"/>
  <c r="M251" i="1" s="1"/>
  <c r="L263" i="1"/>
  <c r="M263" i="1" s="1"/>
  <c r="F263" i="1"/>
  <c r="L320" i="1"/>
  <c r="M320" i="1" s="1"/>
  <c r="F320" i="1"/>
  <c r="F197" i="1"/>
  <c r="L197" i="1"/>
  <c r="M197" i="1" s="1"/>
  <c r="F94" i="1"/>
  <c r="L94" i="1"/>
  <c r="M94" i="1" s="1"/>
  <c r="L23" i="1"/>
  <c r="M23" i="1" s="1"/>
  <c r="F23" i="1"/>
  <c r="L153" i="1"/>
  <c r="M153" i="1" s="1"/>
  <c r="F153" i="1"/>
  <c r="F289" i="1"/>
  <c r="L289" i="1"/>
  <c r="M289" i="1" s="1"/>
  <c r="F5" i="1"/>
  <c r="L5" i="1"/>
  <c r="M5" i="1" s="1"/>
  <c r="L540" i="1"/>
  <c r="M540" i="1" s="1"/>
  <c r="F540" i="1"/>
  <c r="L577" i="1"/>
  <c r="M577" i="1" s="1"/>
  <c r="F577" i="1"/>
  <c r="F520" i="1"/>
  <c r="L520" i="1"/>
  <c r="M520" i="1" s="1"/>
  <c r="F586" i="1"/>
  <c r="L586" i="1"/>
  <c r="M586" i="1" s="1"/>
  <c r="L186" i="1"/>
  <c r="M186" i="1" s="1"/>
  <c r="F186" i="1"/>
  <c r="L601" i="1"/>
  <c r="M601" i="1" s="1"/>
  <c r="F601" i="1"/>
  <c r="F563" i="1"/>
  <c r="L563" i="1"/>
  <c r="M563" i="1" s="1"/>
  <c r="L530" i="1"/>
  <c r="M530" i="1" s="1"/>
  <c r="F530" i="1"/>
  <c r="F359" i="1"/>
  <c r="L359" i="1"/>
  <c r="M359" i="1" s="1"/>
  <c r="L536" i="1"/>
  <c r="M536" i="1" s="1"/>
  <c r="F536" i="1"/>
  <c r="L346" i="1"/>
  <c r="M346" i="1" s="1"/>
  <c r="F511" i="1"/>
  <c r="L511" i="1"/>
  <c r="M511" i="1" s="1"/>
  <c r="F366" i="1"/>
  <c r="L366" i="1"/>
  <c r="M366" i="1" s="1"/>
  <c r="F337" i="1"/>
  <c r="L337" i="1"/>
  <c r="M337" i="1" s="1"/>
  <c r="F190" i="1"/>
  <c r="L190" i="1"/>
  <c r="M190" i="1" s="1"/>
  <c r="F350" i="1"/>
  <c r="F308" i="1"/>
  <c r="L308" i="1"/>
  <c r="M308" i="1" s="1"/>
  <c r="F407" i="1"/>
  <c r="L407" i="1"/>
  <c r="M407" i="1" s="1"/>
  <c r="F464" i="1"/>
  <c r="L464" i="1"/>
  <c r="M464" i="1" s="1"/>
  <c r="F341" i="1"/>
  <c r="L341" i="1"/>
  <c r="M341" i="1" s="1"/>
  <c r="L167" i="1"/>
  <c r="M167" i="1" s="1"/>
  <c r="F167" i="1"/>
  <c r="L297" i="1"/>
  <c r="M297" i="1" s="1"/>
  <c r="F297" i="1"/>
  <c r="F433" i="1"/>
  <c r="L433" i="1"/>
  <c r="M433" i="1" s="1"/>
  <c r="F354" i="1"/>
  <c r="L354" i="1"/>
  <c r="M354" i="1" s="1"/>
  <c r="F367" i="1"/>
  <c r="L367" i="1"/>
  <c r="M367" i="1" s="1"/>
  <c r="F162" i="1"/>
  <c r="L162" i="1"/>
  <c r="M162" i="1" s="1"/>
  <c r="L187" i="1"/>
  <c r="M187" i="1" s="1"/>
  <c r="F187" i="1"/>
  <c r="F234" i="1"/>
  <c r="L234" i="1"/>
  <c r="M234" i="1" s="1"/>
  <c r="L507" i="1"/>
  <c r="M507" i="1" s="1"/>
  <c r="F507" i="1"/>
  <c r="F522" i="1"/>
  <c r="L522" i="1"/>
  <c r="M522" i="1" s="1"/>
  <c r="L191" i="1"/>
  <c r="M191" i="1" s="1"/>
  <c r="F191" i="1"/>
  <c r="F524" i="1"/>
  <c r="L524" i="1"/>
  <c r="M524" i="1" s="1"/>
  <c r="F602" i="1"/>
  <c r="L602" i="1"/>
  <c r="M602" i="1" s="1"/>
  <c r="L122" i="1"/>
  <c r="M122" i="1" s="1"/>
  <c r="F122" i="1"/>
  <c r="F375" i="1"/>
  <c r="L375" i="1"/>
  <c r="M375" i="1" s="1"/>
  <c r="L533" i="1"/>
  <c r="M533" i="1" s="1"/>
  <c r="F533" i="1"/>
  <c r="F149" i="1"/>
  <c r="L149" i="1"/>
  <c r="M149" i="1" s="1"/>
  <c r="F454" i="1"/>
  <c r="L454" i="1"/>
  <c r="M454" i="1" s="1"/>
  <c r="F201" i="1"/>
  <c r="L201" i="1"/>
  <c r="M201" i="1" s="1"/>
  <c r="F345" i="1"/>
  <c r="L345" i="1"/>
  <c r="M345" i="1" s="1"/>
  <c r="F66" i="1"/>
  <c r="L66" i="1"/>
  <c r="M66" i="1" s="1"/>
  <c r="F111" i="1"/>
  <c r="L111" i="1"/>
  <c r="M111" i="1" s="1"/>
  <c r="F452" i="1"/>
  <c r="L452" i="1"/>
  <c r="M452" i="1" s="1"/>
  <c r="L85" i="1"/>
  <c r="M85" i="1" s="1"/>
  <c r="F85" i="1"/>
  <c r="F105" i="1"/>
  <c r="L105" i="1"/>
  <c r="M105" i="1" s="1"/>
  <c r="F382" i="1"/>
  <c r="L382" i="1"/>
  <c r="M382" i="1" s="1"/>
  <c r="F15" i="1"/>
  <c r="L15" i="1"/>
  <c r="M15" i="1" s="1"/>
  <c r="F311" i="1"/>
  <c r="L311" i="1"/>
  <c r="M311" i="1" s="1"/>
  <c r="L146" i="1"/>
  <c r="M146" i="1" s="1"/>
  <c r="F146" i="1"/>
  <c r="F92" i="1"/>
  <c r="L92" i="1"/>
  <c r="M92" i="1" s="1"/>
  <c r="L554" i="1"/>
  <c r="M554" i="1" s="1"/>
  <c r="F554" i="1"/>
  <c r="F587" i="1"/>
  <c r="L587" i="1"/>
  <c r="M587" i="1" s="1"/>
  <c r="F335" i="1"/>
  <c r="L335" i="1"/>
  <c r="M335" i="1" s="1"/>
  <c r="F462" i="1"/>
  <c r="L462" i="1"/>
  <c r="M462" i="1" s="1"/>
  <c r="F596" i="1"/>
  <c r="L596" i="1"/>
  <c r="M596" i="1" s="1"/>
  <c r="F523" i="1"/>
  <c r="L523" i="1"/>
  <c r="M523" i="1" s="1"/>
  <c r="L266" i="1"/>
  <c r="M266" i="1" s="1"/>
  <c r="F266" i="1"/>
  <c r="F556" i="1"/>
  <c r="L556" i="1"/>
  <c r="M556" i="1" s="1"/>
  <c r="F573" i="1"/>
  <c r="L573" i="1"/>
  <c r="M573" i="1" s="1"/>
  <c r="F137" i="1"/>
  <c r="L137" i="1"/>
  <c r="M137" i="1" s="1"/>
  <c r="F551" i="1"/>
  <c r="L551" i="1"/>
  <c r="M551" i="1" s="1"/>
  <c r="F534" i="1"/>
  <c r="L534" i="1"/>
  <c r="M534" i="1" s="1"/>
  <c r="F166" i="1"/>
  <c r="L166" i="1"/>
  <c r="M166" i="1" s="1"/>
  <c r="F163" i="1"/>
  <c r="L163" i="1"/>
  <c r="M163" i="1" s="1"/>
  <c r="F9" i="1"/>
  <c r="L9" i="1"/>
  <c r="M9" i="1" s="1"/>
  <c r="F486" i="1"/>
  <c r="L486" i="1"/>
  <c r="M486" i="1" s="1"/>
  <c r="L255" i="1"/>
  <c r="M255" i="1" s="1"/>
  <c r="F255" i="1"/>
  <c r="F440" i="1"/>
  <c r="L440" i="1"/>
  <c r="M440" i="1" s="1"/>
  <c r="L229" i="1"/>
  <c r="M229" i="1" s="1"/>
  <c r="F229" i="1"/>
  <c r="F249" i="1"/>
  <c r="L249" i="1"/>
  <c r="M249" i="1" s="1"/>
  <c r="F143" i="1"/>
  <c r="L143" i="1"/>
  <c r="M143" i="1" s="1"/>
  <c r="F159" i="1"/>
  <c r="L159" i="1"/>
  <c r="M159" i="1" s="1"/>
  <c r="F344" i="1"/>
  <c r="L344" i="1"/>
  <c r="M344" i="1" s="1"/>
  <c r="F133" i="1"/>
  <c r="L133" i="1"/>
  <c r="M133" i="1" s="1"/>
  <c r="F89" i="1"/>
  <c r="L89" i="1"/>
  <c r="M89" i="1" s="1"/>
  <c r="F236" i="1"/>
  <c r="L236" i="1"/>
  <c r="M236" i="1" s="1"/>
  <c r="F560" i="1"/>
  <c r="L560" i="1"/>
  <c r="M560" i="1" s="1"/>
  <c r="L121" i="1"/>
  <c r="M121" i="1" s="1"/>
  <c r="F121" i="1"/>
  <c r="L479" i="1"/>
  <c r="M479" i="1" s="1"/>
  <c r="F479" i="1"/>
  <c r="F315" i="1"/>
  <c r="L315" i="1"/>
  <c r="M315" i="1" s="1"/>
  <c r="L37" i="1"/>
  <c r="M37" i="1" s="1"/>
  <c r="F472" i="1"/>
  <c r="L472" i="1"/>
  <c r="M472" i="1" s="1"/>
  <c r="F489" i="1"/>
  <c r="L489" i="1"/>
  <c r="M489" i="1" s="1"/>
  <c r="F281" i="1"/>
  <c r="L281" i="1"/>
  <c r="M281" i="1" s="1"/>
  <c r="F87" i="1"/>
  <c r="L87" i="1"/>
  <c r="M87" i="1" s="1"/>
  <c r="F399" i="1"/>
  <c r="L399" i="1"/>
  <c r="M399" i="1" s="1"/>
  <c r="L81" i="1"/>
  <c r="M81" i="1" s="1"/>
  <c r="F81" i="1"/>
  <c r="F29" i="1"/>
  <c r="L29" i="1"/>
  <c r="M29" i="1" s="1"/>
  <c r="L373" i="1"/>
  <c r="M373" i="1" s="1"/>
  <c r="F373" i="1"/>
  <c r="F393" i="1"/>
  <c r="L393" i="1"/>
  <c r="M393" i="1" s="1"/>
  <c r="L98" i="1"/>
  <c r="M98" i="1" s="1"/>
  <c r="F98" i="1"/>
  <c r="L558" i="1"/>
  <c r="M558" i="1" s="1"/>
  <c r="F558" i="1"/>
  <c r="F233" i="1"/>
  <c r="L233" i="1"/>
  <c r="M233" i="1" s="1"/>
  <c r="L130" i="1"/>
  <c r="M130" i="1" s="1"/>
  <c r="F130" i="1"/>
  <c r="F380" i="1"/>
  <c r="L380" i="1"/>
  <c r="M380" i="1" s="1"/>
  <c r="F453" i="1"/>
  <c r="L453" i="1"/>
  <c r="M453" i="1" s="1"/>
  <c r="L265" i="1"/>
  <c r="M265" i="1" s="1"/>
  <c r="F265" i="1"/>
  <c r="L259" i="1"/>
  <c r="M259" i="1" s="1"/>
  <c r="F259" i="1"/>
  <c r="F590" i="1"/>
  <c r="L590" i="1"/>
  <c r="M590" i="1" s="1"/>
  <c r="F181" i="1"/>
  <c r="L181" i="1"/>
  <c r="M181" i="1" s="1"/>
  <c r="F544" i="1"/>
  <c r="L544" i="1"/>
  <c r="M544" i="1" s="1"/>
  <c r="F439" i="1"/>
  <c r="L63" i="1"/>
  <c r="M63" i="1" s="1"/>
  <c r="F63" i="1"/>
  <c r="L449" i="1"/>
  <c r="M449" i="1" s="1"/>
  <c r="F449" i="1"/>
  <c r="F425" i="1"/>
  <c r="L425" i="1"/>
  <c r="M425" i="1" s="1"/>
  <c r="F404" i="1"/>
  <c r="L404" i="1"/>
  <c r="M404" i="1" s="1"/>
  <c r="L550" i="1"/>
  <c r="M550" i="1" s="1"/>
  <c r="F550" i="1"/>
  <c r="F333" i="1"/>
  <c r="L333" i="1"/>
  <c r="M333" i="1" s="1"/>
  <c r="F298" i="1"/>
  <c r="L298" i="1"/>
  <c r="M298" i="1" s="1"/>
  <c r="F442" i="1"/>
  <c r="L442" i="1"/>
  <c r="M442" i="1" s="1"/>
  <c r="F13" i="1"/>
  <c r="L13" i="1"/>
  <c r="M13" i="1" s="1"/>
  <c r="F178" i="1"/>
  <c r="L178" i="1"/>
  <c r="M178" i="1" s="1"/>
  <c r="F284" i="1"/>
  <c r="L284" i="1"/>
  <c r="M284" i="1" s="1"/>
  <c r="F173" i="1"/>
  <c r="L173" i="1"/>
  <c r="M173" i="1" s="1"/>
  <c r="F237" i="1"/>
  <c r="L237" i="1"/>
  <c r="M237" i="1" s="1"/>
  <c r="L242" i="1"/>
  <c r="M242" i="1" s="1"/>
  <c r="F242" i="1"/>
  <c r="L44" i="1"/>
  <c r="M44" i="1" s="1"/>
  <c r="F44" i="1"/>
  <c r="L274" i="1"/>
  <c r="M274" i="1" s="1"/>
  <c r="F274" i="1"/>
  <c r="L78" i="1"/>
  <c r="M78" i="1" s="1"/>
  <c r="F78" i="1"/>
  <c r="L483" i="1"/>
  <c r="M483" i="1" s="1"/>
  <c r="F483" i="1"/>
  <c r="F129" i="1"/>
  <c r="L129" i="1"/>
  <c r="M129" i="1" s="1"/>
  <c r="F508" i="1"/>
  <c r="L508" i="1"/>
  <c r="M508" i="1" s="1"/>
  <c r="L490" i="1"/>
  <c r="M490" i="1" s="1"/>
  <c r="F490" i="1"/>
  <c r="L79" i="1"/>
  <c r="M79" i="1" s="1"/>
  <c r="F79" i="1"/>
  <c r="F379" i="1"/>
  <c r="L379" i="1"/>
  <c r="M379" i="1" s="1"/>
  <c r="F531" i="1"/>
  <c r="L531" i="1"/>
  <c r="M531" i="1" s="1"/>
  <c r="F521" i="1"/>
  <c r="L521" i="1"/>
  <c r="M521" i="1" s="1"/>
  <c r="F150" i="1"/>
  <c r="L150" i="1"/>
  <c r="M150" i="1" s="1"/>
  <c r="F476" i="1"/>
  <c r="L476" i="1"/>
  <c r="M476" i="1" s="1"/>
  <c r="F110" i="1"/>
  <c r="L110" i="1"/>
  <c r="M110" i="1" s="1"/>
  <c r="L553" i="1"/>
  <c r="M553" i="1" s="1"/>
  <c r="F553" i="1"/>
  <c r="F314" i="1"/>
  <c r="L314" i="1"/>
  <c r="M314" i="1" s="1"/>
  <c r="F322" i="1"/>
  <c r="L322" i="1"/>
  <c r="M322" i="1" s="1"/>
  <c r="F383" i="1"/>
  <c r="L383" i="1"/>
  <c r="M383" i="1" s="1"/>
  <c r="L369" i="1"/>
  <c r="M369" i="1" s="1"/>
  <c r="F369" i="1"/>
  <c r="F361" i="1"/>
  <c r="L361" i="1"/>
  <c r="M361" i="1" s="1"/>
  <c r="F329" i="1"/>
  <c r="L329" i="1"/>
  <c r="M329" i="1" s="1"/>
  <c r="L386" i="1"/>
  <c r="M386" i="1" s="1"/>
  <c r="F386" i="1"/>
  <c r="L188" i="1"/>
  <c r="M188" i="1" s="1"/>
  <c r="F188" i="1"/>
  <c r="L431" i="1"/>
  <c r="M431" i="1" s="1"/>
  <c r="L421" i="1"/>
  <c r="M421" i="1" s="1"/>
  <c r="F421" i="1"/>
  <c r="F342" i="1"/>
  <c r="L342" i="1"/>
  <c r="M342" i="1" s="1"/>
  <c r="F418" i="1"/>
  <c r="L418" i="1"/>
  <c r="M418" i="1" s="1"/>
  <c r="L51" i="1"/>
  <c r="M51" i="1" s="1"/>
  <c r="F51" i="1"/>
  <c r="F582" i="1"/>
  <c r="L582" i="1"/>
  <c r="M582" i="1" s="1"/>
  <c r="F273" i="1"/>
  <c r="L273" i="1"/>
  <c r="M273" i="1" s="1"/>
  <c r="F580" i="1"/>
  <c r="L580" i="1"/>
  <c r="M580" i="1" s="1"/>
  <c r="L38" i="1"/>
  <c r="M38" i="1" s="1"/>
  <c r="F38" i="1"/>
  <c r="F566" i="1"/>
  <c r="L566" i="1"/>
  <c r="M566" i="1" s="1"/>
  <c r="L42" i="1"/>
  <c r="M42" i="1" s="1"/>
  <c r="F42" i="1"/>
  <c r="F378" i="1"/>
  <c r="L378" i="1"/>
  <c r="M378" i="1" s="1"/>
  <c r="F526" i="1"/>
  <c r="L526" i="1"/>
  <c r="M526" i="1" s="1"/>
  <c r="F603" i="1"/>
  <c r="L603" i="1"/>
  <c r="M603" i="1" s="1"/>
  <c r="L593" i="1"/>
  <c r="M593" i="1" s="1"/>
  <c r="F593" i="1"/>
  <c r="L548" i="1"/>
  <c r="M548" i="1" s="1"/>
  <c r="F548" i="1"/>
  <c r="F368" i="1"/>
  <c r="L368" i="1"/>
  <c r="M368" i="1" s="1"/>
  <c r="L495" i="1"/>
  <c r="M495" i="1" s="1"/>
  <c r="F495" i="1"/>
  <c r="F426" i="1"/>
  <c r="L426" i="1"/>
  <c r="M426" i="1" s="1"/>
  <c r="F116" i="1"/>
  <c r="L116" i="1"/>
  <c r="M116" i="1" s="1"/>
  <c r="F83" i="1"/>
  <c r="L83" i="1"/>
  <c r="M83" i="1" s="1"/>
  <c r="F243" i="1"/>
  <c r="L243" i="1"/>
  <c r="M243" i="1" s="1"/>
  <c r="F61" i="1"/>
  <c r="L61" i="1"/>
  <c r="M61" i="1" s="1"/>
  <c r="L161" i="1"/>
  <c r="M161" i="1" s="1"/>
  <c r="F161" i="1"/>
  <c r="F74" i="1"/>
  <c r="F70" i="1"/>
  <c r="L70" i="1"/>
  <c r="M70" i="1" s="1"/>
  <c r="L198" i="1"/>
  <c r="M198" i="1" s="1"/>
  <c r="F226" i="1"/>
  <c r="L332" i="1"/>
  <c r="M332" i="1" s="1"/>
  <c r="F332" i="1"/>
  <c r="F134" i="1"/>
  <c r="L134" i="1"/>
  <c r="M134" i="1" s="1"/>
  <c r="F35" i="1"/>
  <c r="L195" i="1"/>
  <c r="M195" i="1" s="1"/>
  <c r="F195" i="1"/>
  <c r="F493" i="1"/>
  <c r="L493" i="1"/>
  <c r="M493" i="1" s="1"/>
  <c r="F319" i="1"/>
  <c r="L319" i="1"/>
  <c r="M319" i="1" s="1"/>
  <c r="F391" i="1"/>
  <c r="L391" i="1"/>
  <c r="M391" i="1" s="1"/>
  <c r="F597" i="1"/>
  <c r="L597" i="1"/>
  <c r="M597" i="1" s="1"/>
  <c r="F182" i="1"/>
  <c r="L182" i="1"/>
  <c r="M182" i="1" s="1"/>
  <c r="F91" i="1"/>
  <c r="L91" i="1"/>
  <c r="M91" i="1" s="1"/>
  <c r="F258" i="1"/>
  <c r="L258" i="1"/>
  <c r="M258" i="1" s="1"/>
  <c r="F331" i="1"/>
  <c r="L331" i="1"/>
  <c r="M331" i="1" s="1"/>
  <c r="F54" i="1"/>
  <c r="L54" i="1"/>
  <c r="M54" i="1" s="1"/>
  <c r="F581" i="1"/>
  <c r="L581" i="1"/>
  <c r="M581" i="1" s="1"/>
  <c r="F515" i="1"/>
  <c r="L515" i="1"/>
  <c r="M515" i="1" s="1"/>
  <c r="L351" i="1"/>
  <c r="M351" i="1" s="1"/>
  <c r="F351" i="1"/>
  <c r="L513" i="1"/>
  <c r="M513" i="1" s="1"/>
  <c r="F513" i="1"/>
  <c r="F25" i="1"/>
  <c r="L25" i="1"/>
  <c r="M25" i="1" s="1"/>
  <c r="L275" i="1"/>
  <c r="M275" i="1" s="1"/>
  <c r="F275" i="1"/>
  <c r="F212" i="1"/>
  <c r="L212" i="1"/>
  <c r="M212" i="1" s="1"/>
  <c r="L75" i="1"/>
  <c r="M75" i="1" s="1"/>
  <c r="F75" i="1"/>
  <c r="L219" i="1"/>
  <c r="M219" i="1" s="1"/>
  <c r="F219" i="1"/>
  <c r="F387" i="1"/>
  <c r="L387" i="1"/>
  <c r="M387" i="1" s="1"/>
  <c r="F205" i="1"/>
  <c r="L205" i="1"/>
  <c r="M205" i="1" s="1"/>
  <c r="F305" i="1"/>
  <c r="L305" i="1"/>
  <c r="M305" i="1" s="1"/>
  <c r="F218" i="1"/>
  <c r="L218" i="1"/>
  <c r="M218" i="1" s="1"/>
  <c r="F546" i="1"/>
  <c r="L546" i="1"/>
  <c r="M546" i="1" s="1"/>
  <c r="F370" i="1"/>
  <c r="L370" i="1"/>
  <c r="M370" i="1" s="1"/>
  <c r="F117" i="1"/>
  <c r="L117" i="1"/>
  <c r="M117" i="1" s="1"/>
  <c r="L253" i="1"/>
  <c r="M253" i="1" s="1"/>
  <c r="F253" i="1"/>
  <c r="F278" i="1"/>
  <c r="L278" i="1"/>
  <c r="M278" i="1" s="1"/>
  <c r="F179" i="1"/>
  <c r="L179" i="1"/>
  <c r="M179" i="1" s="1"/>
  <c r="L339" i="1"/>
  <c r="M339" i="1" s="1"/>
  <c r="F339" i="1"/>
  <c r="L565" i="1"/>
  <c r="M565" i="1" s="1"/>
  <c r="F565" i="1"/>
  <c r="L115" i="1"/>
  <c r="M115" i="1" s="1"/>
  <c r="F115" i="1"/>
  <c r="F537" i="1"/>
  <c r="L537" i="1"/>
  <c r="M537" i="1" s="1"/>
  <c r="F223" i="1"/>
  <c r="L223" i="1"/>
  <c r="M223" i="1" s="1"/>
  <c r="F500" i="1"/>
  <c r="L500" i="1"/>
  <c r="M500" i="1" s="1"/>
  <c r="F106" i="1"/>
  <c r="L106" i="1"/>
  <c r="M106" i="1" s="1"/>
  <c r="F474" i="1"/>
  <c r="L474" i="1"/>
  <c r="M474" i="1" s="1"/>
  <c r="L541" i="1"/>
  <c r="M541" i="1" s="1"/>
  <c r="F541" i="1"/>
  <c r="F113" i="1"/>
  <c r="L113" i="1"/>
  <c r="M113" i="1" s="1"/>
  <c r="L585" i="1"/>
  <c r="M585" i="1" s="1"/>
  <c r="F585" i="1"/>
  <c r="L543" i="1"/>
  <c r="M543" i="1" s="1"/>
  <c r="F543" i="1"/>
  <c r="F457" i="1"/>
  <c r="L457" i="1"/>
  <c r="M457" i="1" s="1"/>
  <c r="F59" i="1"/>
  <c r="L59" i="1"/>
  <c r="M59" i="1" s="1"/>
  <c r="L347" i="1"/>
  <c r="M347" i="1" s="1"/>
  <c r="F347" i="1"/>
  <c r="F371" i="1"/>
  <c r="L371" i="1"/>
  <c r="M371" i="1" s="1"/>
  <c r="F14" i="1"/>
  <c r="L14" i="1"/>
  <c r="M14" i="1" s="1"/>
  <c r="F126" i="1"/>
  <c r="L126" i="1"/>
  <c r="M126" i="1" s="1"/>
  <c r="L202" i="1"/>
  <c r="M202" i="1" s="1"/>
  <c r="F202" i="1"/>
  <c r="F362" i="1"/>
  <c r="L362" i="1"/>
  <c r="M362" i="1" s="1"/>
  <c r="L358" i="1"/>
  <c r="M358" i="1" s="1"/>
  <c r="F358" i="1"/>
  <c r="F135" i="1"/>
  <c r="L135" i="1"/>
  <c r="M135" i="1" s="1"/>
  <c r="L131" i="1"/>
  <c r="M131" i="1" s="1"/>
  <c r="F131" i="1"/>
  <c r="F291" i="1"/>
  <c r="L291" i="1"/>
  <c r="M291" i="1" s="1"/>
  <c r="L397" i="1"/>
  <c r="M397" i="1" s="1"/>
  <c r="F397" i="1"/>
  <c r="F353" i="1"/>
  <c r="L353" i="1"/>
  <c r="M353" i="1" s="1"/>
  <c r="F101" i="1"/>
  <c r="L101" i="1"/>
  <c r="M101" i="1" s="1"/>
  <c r="F22" i="1"/>
  <c r="L22" i="1"/>
  <c r="M22" i="1" s="1"/>
  <c r="L478" i="1"/>
  <c r="M478" i="1" s="1"/>
  <c r="F478" i="1"/>
  <c r="F68" i="1"/>
  <c r="L68" i="1"/>
  <c r="M68" i="1" s="1"/>
  <c r="F250" i="1"/>
  <c r="L250" i="1"/>
  <c r="M250" i="1" s="1"/>
  <c r="F6" i="1"/>
  <c r="L6" i="1"/>
  <c r="M6" i="1" s="1"/>
  <c r="F467" i="1"/>
  <c r="L467" i="1"/>
  <c r="M467" i="1" s="1"/>
  <c r="F402" i="1"/>
  <c r="L402" i="1"/>
  <c r="M402" i="1" s="1"/>
  <c r="F568" i="1"/>
  <c r="L568" i="1"/>
  <c r="M568" i="1" s="1"/>
  <c r="F527" i="1"/>
  <c r="L527" i="1"/>
  <c r="M527" i="1" s="1"/>
  <c r="F99" i="1"/>
  <c r="L99" i="1"/>
  <c r="M99" i="1" s="1"/>
  <c r="F65" i="1"/>
  <c r="L65" i="1"/>
  <c r="M65" i="1" s="1"/>
  <c r="F165" i="1"/>
  <c r="L165" i="1"/>
  <c r="M165" i="1" s="1"/>
  <c r="L104" i="1"/>
  <c r="M104" i="1" s="1"/>
  <c r="F104" i="1"/>
  <c r="F589" i="1"/>
  <c r="L589" i="1"/>
  <c r="M589" i="1" s="1"/>
  <c r="F502" i="1"/>
  <c r="L502" i="1"/>
  <c r="M502" i="1" s="1"/>
  <c r="F157" i="1"/>
  <c r="L157" i="1"/>
  <c r="M157" i="1" s="1"/>
  <c r="F450" i="1"/>
  <c r="L450" i="1"/>
  <c r="M450" i="1" s="1"/>
  <c r="F569" i="1"/>
  <c r="L569" i="1"/>
  <c r="M569" i="1" s="1"/>
  <c r="F549" i="1"/>
  <c r="L549" i="1"/>
  <c r="M549" i="1" s="1"/>
  <c r="F189" i="1"/>
  <c r="L189" i="1"/>
  <c r="M189" i="1" s="1"/>
  <c r="F221" i="1"/>
  <c r="L221" i="1"/>
  <c r="M221" i="1" s="1"/>
  <c r="F95" i="1"/>
  <c r="L95" i="1"/>
  <c r="M95" i="1" s="1"/>
  <c r="F41" i="1"/>
  <c r="L41" i="1"/>
  <c r="M41" i="1" s="1"/>
  <c r="F518" i="1"/>
  <c r="L518" i="1"/>
  <c r="M518" i="1" s="1"/>
  <c r="F185" i="1"/>
  <c r="L185" i="1"/>
  <c r="M185" i="1" s="1"/>
  <c r="L327" i="1"/>
  <c r="M327" i="1" s="1"/>
  <c r="F327" i="1"/>
  <c r="F480" i="1"/>
  <c r="L480" i="1"/>
  <c r="M480" i="1" s="1"/>
  <c r="F516" i="1"/>
  <c r="L516" i="1"/>
  <c r="M516" i="1" s="1"/>
  <c r="F492" i="1"/>
  <c r="L492" i="1"/>
  <c r="M492" i="1" s="1"/>
  <c r="F564" i="1"/>
  <c r="L564" i="1"/>
  <c r="M564" i="1" s="1"/>
  <c r="F203" i="1"/>
  <c r="L203" i="1"/>
  <c r="M203" i="1" s="1"/>
  <c r="L58" i="1"/>
  <c r="M58" i="1" s="1"/>
  <c r="F58" i="1"/>
  <c r="L97" i="1"/>
  <c r="M97" i="1" s="1"/>
  <c r="F97" i="1"/>
  <c r="F80" i="1"/>
  <c r="L80" i="1"/>
  <c r="M80" i="1" s="1"/>
  <c r="F592" i="1"/>
  <c r="L592" i="1"/>
  <c r="M592" i="1" s="1"/>
  <c r="F561" i="1"/>
  <c r="F170" i="1"/>
  <c r="L170" i="1"/>
  <c r="M170" i="1" s="1"/>
  <c r="F213" i="1"/>
  <c r="L213" i="1"/>
  <c r="M213" i="1" s="1"/>
  <c r="F217" i="1"/>
  <c r="L217" i="1"/>
  <c r="M217" i="1" s="1"/>
  <c r="F69" i="1"/>
  <c r="L69" i="1"/>
  <c r="M69" i="1" s="1"/>
  <c r="L119" i="1"/>
  <c r="M119" i="1" s="1"/>
  <c r="F119" i="1"/>
  <c r="F254" i="1"/>
  <c r="L254" i="1"/>
  <c r="M254" i="1" s="1"/>
  <c r="F545" i="1"/>
  <c r="L545" i="1"/>
  <c r="M545" i="1" s="1"/>
  <c r="F330" i="1"/>
  <c r="L330" i="1"/>
  <c r="M330" i="1" s="1"/>
  <c r="F503" i="1"/>
  <c r="L503" i="1"/>
  <c r="M503" i="1" s="1"/>
  <c r="F411" i="1"/>
  <c r="F141" i="1"/>
  <c r="L141" i="1"/>
  <c r="M141" i="1" s="1"/>
  <c r="F557" i="1"/>
  <c r="L557" i="1"/>
  <c r="M557" i="1" s="1"/>
  <c r="F8" i="1"/>
  <c r="L8" i="1"/>
  <c r="M8" i="1" s="1"/>
  <c r="L392" i="1"/>
  <c r="M392" i="1" s="1"/>
  <c r="F392" i="1"/>
  <c r="F7" i="1"/>
  <c r="L7" i="1"/>
  <c r="M7" i="1" s="1"/>
  <c r="L575" i="1"/>
  <c r="M575" i="1" s="1"/>
  <c r="F575" i="1"/>
  <c r="F445" i="1"/>
  <c r="L445" i="1"/>
  <c r="M445" i="1" s="1"/>
  <c r="F318" i="1"/>
  <c r="L318" i="1"/>
  <c r="M318" i="1" s="1"/>
  <c r="F27" i="1"/>
  <c r="L27" i="1"/>
  <c r="M27" i="1" s="1"/>
  <c r="F128" i="1"/>
  <c r="L128" i="1"/>
  <c r="M128" i="1" s="1"/>
  <c r="F588" i="1"/>
  <c r="L588" i="1"/>
  <c r="M588" i="1" s="1"/>
  <c r="F260" i="1"/>
  <c r="L260" i="1"/>
  <c r="M260" i="1" s="1"/>
  <c r="F73" i="1"/>
  <c r="L73" i="1"/>
  <c r="M73" i="1" s="1"/>
  <c r="F210" i="1"/>
  <c r="L210" i="1"/>
  <c r="M210" i="1" s="1"/>
  <c r="F323" i="1"/>
  <c r="L323" i="1"/>
  <c r="M323" i="1" s="1"/>
  <c r="F19" i="1"/>
  <c r="L19" i="1"/>
  <c r="M19" i="1" s="1"/>
  <c r="F430" i="1"/>
  <c r="L430" i="1"/>
  <c r="M430" i="1" s="1"/>
  <c r="F34" i="1"/>
  <c r="L34" i="1"/>
  <c r="M34" i="1" s="1"/>
  <c r="L441" i="1"/>
  <c r="M441" i="1" s="1"/>
  <c r="F441" i="1"/>
  <c r="F102" i="1"/>
  <c r="L102" i="1"/>
  <c r="M102" i="1" s="1"/>
  <c r="L207" i="1"/>
  <c r="M207" i="1" s="1"/>
  <c r="F207" i="1"/>
  <c r="F504" i="1"/>
  <c r="L504" i="1"/>
  <c r="M504" i="1" s="1"/>
  <c r="L552" i="1"/>
  <c r="M552" i="1" s="1"/>
  <c r="F552" i="1"/>
  <c r="F155" i="1"/>
  <c r="L155" i="1"/>
  <c r="M155" i="1" s="1"/>
  <c r="L578" i="1"/>
  <c r="M578" i="1" s="1"/>
  <c r="F578" i="1"/>
  <c r="F599" i="1"/>
  <c r="L599" i="1"/>
  <c r="M599" i="1" s="1"/>
  <c r="F460" i="1"/>
  <c r="L460" i="1"/>
  <c r="M460" i="1" s="1"/>
  <c r="L512" i="1"/>
  <c r="M512" i="1" s="1"/>
  <c r="F512" i="1"/>
  <c r="F171" i="1"/>
  <c r="L171" i="1"/>
  <c r="M171" i="1" s="1"/>
  <c r="F272" i="1"/>
  <c r="L272" i="1"/>
  <c r="M272" i="1" s="1"/>
  <c r="L519" i="1"/>
  <c r="M519" i="1" s="1"/>
  <c r="F519" i="1"/>
  <c r="L471" i="1"/>
  <c r="M471" i="1" s="1"/>
  <c r="F471" i="1"/>
  <c r="F461" i="1"/>
  <c r="L461" i="1"/>
  <c r="M461" i="1" s="1"/>
  <c r="F437" i="1"/>
  <c r="L437" i="1"/>
  <c r="M437" i="1" s="1"/>
  <c r="F261" i="1"/>
  <c r="L261" i="1"/>
  <c r="M261" i="1" s="1"/>
  <c r="L434" i="1"/>
  <c r="M434" i="1" s="1"/>
  <c r="F434" i="1"/>
  <c r="F525" i="1"/>
  <c r="L525" i="1"/>
  <c r="M525" i="1" s="1"/>
  <c r="F325" i="1"/>
  <c r="L325" i="1"/>
  <c r="M325" i="1" s="1"/>
  <c r="F43" i="1"/>
  <c r="L43" i="1"/>
  <c r="M43" i="1" s="1"/>
  <c r="F152" i="1"/>
  <c r="L152" i="1"/>
  <c r="M152" i="1" s="1"/>
  <c r="L277" i="1"/>
  <c r="M277" i="1" s="1"/>
  <c r="F277" i="1"/>
  <c r="F417" i="1"/>
  <c r="L572" i="1"/>
  <c r="M572" i="1" s="1"/>
  <c r="F572" i="1"/>
  <c r="F496" i="1"/>
  <c r="L496" i="1"/>
  <c r="M496" i="1" s="1"/>
  <c r="F279" i="1"/>
  <c r="L279" i="1"/>
  <c r="M279" i="1" s="1"/>
  <c r="F468" i="1"/>
  <c r="L468" i="1"/>
  <c r="M468" i="1" s="1"/>
  <c r="F299" i="1"/>
  <c r="L299" i="1"/>
  <c r="M299" i="1" s="1"/>
  <c r="F539" i="1"/>
  <c r="F235" i="1"/>
  <c r="L235" i="1"/>
  <c r="M235" i="1" s="1"/>
  <c r="F114" i="1"/>
  <c r="L114" i="1"/>
  <c r="M114" i="1" s="1"/>
  <c r="F481" i="1"/>
  <c r="L481" i="1"/>
  <c r="M481" i="1" s="1"/>
  <c r="F295" i="1"/>
  <c r="L295" i="1"/>
  <c r="M295" i="1" s="1"/>
  <c r="F532" i="1"/>
  <c r="L532" i="1"/>
  <c r="M532" i="1" s="1"/>
  <c r="F584" i="1"/>
  <c r="F509" i="1"/>
  <c r="L509" i="1"/>
  <c r="M509" i="1" s="1"/>
  <c r="F459" i="1"/>
  <c r="L459" i="1"/>
  <c r="M459" i="1" s="1"/>
  <c r="F62" i="1"/>
  <c r="L62" i="1"/>
  <c r="M62" i="1" s="1"/>
  <c r="F82" i="1"/>
  <c r="L82" i="1"/>
  <c r="M82" i="1" s="1"/>
  <c r="L183" i="1"/>
  <c r="M183" i="1" s="1"/>
  <c r="F183" i="1"/>
  <c r="F215" i="1"/>
  <c r="L215" i="1"/>
  <c r="M215" i="1" s="1"/>
  <c r="F125" i="1"/>
  <c r="L125" i="1"/>
  <c r="M125" i="1" s="1"/>
  <c r="F17" i="1"/>
  <c r="L17" i="1"/>
  <c r="M17" i="1" s="1"/>
  <c r="F176" i="1"/>
  <c r="L176" i="1"/>
  <c r="M176" i="1" s="1"/>
  <c r="F262" i="1"/>
  <c r="L262" i="1"/>
  <c r="M262" i="1" s="1"/>
  <c r="F394" i="1"/>
  <c r="L394" i="1"/>
  <c r="M394" i="1" s="1"/>
  <c r="F455" i="1"/>
  <c r="L455" i="1"/>
  <c r="M455" i="1" s="1"/>
  <c r="L363" i="1"/>
  <c r="M363" i="1" s="1"/>
  <c r="F363" i="1"/>
  <c r="F317" i="1"/>
  <c r="L317" i="1"/>
  <c r="M317" i="1" s="1"/>
  <c r="F567" i="1"/>
  <c r="L567" i="1"/>
  <c r="M567" i="1" s="1"/>
  <c r="F21" i="1"/>
  <c r="L21" i="1"/>
  <c r="M21" i="1" s="1"/>
  <c r="L517" i="1"/>
  <c r="M517" i="1" s="1"/>
  <c r="F517" i="1"/>
  <c r="L403" i="1"/>
  <c r="M403" i="1" s="1"/>
  <c r="F403" i="1"/>
  <c r="F538" i="1"/>
  <c r="L538" i="1"/>
  <c r="M538" i="1" s="1"/>
  <c r="F151" i="1"/>
  <c r="L151" i="1"/>
  <c r="M151" i="1" s="1"/>
  <c r="F497" i="1"/>
  <c r="L497" i="1"/>
  <c r="M497" i="1" s="1"/>
  <c r="L77" i="1"/>
  <c r="M77" i="1" s="1"/>
  <c r="F77" i="1"/>
  <c r="F49" i="1"/>
  <c r="L49" i="1"/>
  <c r="M49" i="1" s="1"/>
  <c r="F138" i="1"/>
  <c r="L138" i="1"/>
  <c r="M138" i="1" s="1"/>
  <c r="F287" i="1"/>
  <c r="L287" i="1"/>
  <c r="M287" i="1" s="1"/>
  <c r="L494" i="1"/>
  <c r="M494" i="1" s="1"/>
  <c r="F494" i="1"/>
  <c r="F583" i="1"/>
  <c r="L583" i="1"/>
  <c r="M583" i="1" s="1"/>
  <c r="F484" i="1"/>
  <c r="F423" i="1"/>
  <c r="L423" i="1"/>
  <c r="M423" i="1" s="1"/>
  <c r="G583" i="1" l="1"/>
  <c r="H583" i="1"/>
  <c r="G496" i="1"/>
  <c r="H496" i="1"/>
  <c r="G397" i="1"/>
  <c r="H397" i="1"/>
  <c r="G531" i="1"/>
  <c r="H531" i="1"/>
  <c r="G373" i="1"/>
  <c r="H373" i="1"/>
  <c r="G15" i="1"/>
  <c r="H15" i="1"/>
  <c r="G293" i="1"/>
  <c r="H293" i="1"/>
  <c r="G494" i="1"/>
  <c r="H494" i="1"/>
  <c r="G423" i="1"/>
  <c r="H423" i="1"/>
  <c r="G461" i="1"/>
  <c r="H461" i="1"/>
  <c r="G27" i="1"/>
  <c r="H27" i="1"/>
  <c r="G564" i="1"/>
  <c r="H564" i="1"/>
  <c r="G569" i="1"/>
  <c r="H569" i="1"/>
  <c r="G467" i="1"/>
  <c r="H467" i="1"/>
  <c r="G117" i="1"/>
  <c r="H117" i="1"/>
  <c r="G493" i="1"/>
  <c r="H493" i="1"/>
  <c r="G426" i="1"/>
  <c r="H426" i="1"/>
  <c r="G273" i="1"/>
  <c r="H273" i="1"/>
  <c r="G87" i="1"/>
  <c r="H87" i="1"/>
  <c r="G533" i="1"/>
  <c r="H533" i="1"/>
  <c r="G511" i="1"/>
  <c r="H511" i="1"/>
  <c r="G186" i="1"/>
  <c r="H186" i="1"/>
  <c r="G263" i="1"/>
  <c r="H263" i="1"/>
  <c r="G172" i="1"/>
  <c r="H172" i="1"/>
  <c r="G292" i="1"/>
  <c r="H292" i="1"/>
  <c r="G300" i="1"/>
  <c r="H300" i="1"/>
  <c r="G448" i="1"/>
  <c r="H448" i="1"/>
  <c r="G37" i="1"/>
  <c r="H37" i="1"/>
  <c r="G355" i="1"/>
  <c r="H355" i="1"/>
  <c r="G262" i="1"/>
  <c r="H262" i="1"/>
  <c r="G254" i="1"/>
  <c r="H254" i="1"/>
  <c r="G565" i="1"/>
  <c r="H565" i="1"/>
  <c r="G219" i="1"/>
  <c r="H219" i="1"/>
  <c r="G351" i="1"/>
  <c r="H351" i="1"/>
  <c r="G195" i="1"/>
  <c r="H195" i="1"/>
  <c r="G161" i="1"/>
  <c r="H161" i="1"/>
  <c r="G495" i="1"/>
  <c r="H495" i="1"/>
  <c r="G322" i="1"/>
  <c r="H322" i="1"/>
  <c r="G521" i="1"/>
  <c r="H521" i="1"/>
  <c r="G129" i="1"/>
  <c r="H129" i="1"/>
  <c r="G237" i="1"/>
  <c r="H237" i="1"/>
  <c r="G298" i="1"/>
  <c r="H298" i="1"/>
  <c r="G159" i="1"/>
  <c r="H159" i="1"/>
  <c r="G486" i="1"/>
  <c r="H486" i="1"/>
  <c r="G137" i="1"/>
  <c r="H137" i="1"/>
  <c r="G462" i="1"/>
  <c r="H462" i="1"/>
  <c r="G311" i="1"/>
  <c r="H311" i="1"/>
  <c r="G111" i="1"/>
  <c r="H111" i="1"/>
  <c r="G522" i="1"/>
  <c r="H522" i="1"/>
  <c r="G354" i="1"/>
  <c r="H354" i="1"/>
  <c r="G407" i="1"/>
  <c r="H407" i="1"/>
  <c r="G289" i="1"/>
  <c r="H289" i="1"/>
  <c r="G282" i="1"/>
  <c r="H282" i="1"/>
  <c r="G174" i="1"/>
  <c r="H174" i="1"/>
  <c r="G570" i="1"/>
  <c r="H570" i="1"/>
  <c r="G357" i="1"/>
  <c r="H357" i="1"/>
  <c r="G202" i="1"/>
  <c r="H202" i="1"/>
  <c r="G51" i="1"/>
  <c r="H51" i="1"/>
  <c r="G335" i="1"/>
  <c r="H335" i="1"/>
  <c r="G433" i="1"/>
  <c r="H433" i="1"/>
  <c r="G405" i="1"/>
  <c r="H405" i="1"/>
  <c r="G77" i="1"/>
  <c r="H77" i="1"/>
  <c r="G295" i="1"/>
  <c r="H295" i="1"/>
  <c r="G43" i="1"/>
  <c r="H43" i="1"/>
  <c r="G460" i="1"/>
  <c r="H460" i="1"/>
  <c r="G323" i="1"/>
  <c r="H323" i="1"/>
  <c r="G8" i="1"/>
  <c r="H8" i="1"/>
  <c r="G561" i="1"/>
  <c r="H561" i="1"/>
  <c r="G518" i="1"/>
  <c r="H518" i="1"/>
  <c r="G165" i="1"/>
  <c r="H165" i="1"/>
  <c r="G101" i="1"/>
  <c r="H101" i="1"/>
  <c r="G387" i="1"/>
  <c r="H387" i="1"/>
  <c r="G258" i="1"/>
  <c r="H258" i="1"/>
  <c r="G74" i="1"/>
  <c r="H74" i="1"/>
  <c r="G526" i="1"/>
  <c r="H526" i="1"/>
  <c r="G188" i="1"/>
  <c r="H188" i="1"/>
  <c r="G63" i="1"/>
  <c r="H63" i="1"/>
  <c r="G121" i="1"/>
  <c r="H121" i="1"/>
  <c r="G124" i="1"/>
  <c r="H124" i="1"/>
  <c r="G192" i="1"/>
  <c r="H192" i="1"/>
  <c r="G444" i="1"/>
  <c r="H444" i="1"/>
  <c r="G144" i="1"/>
  <c r="H144" i="1"/>
  <c r="G424" i="1"/>
  <c r="H424" i="1"/>
  <c r="G484" i="1"/>
  <c r="H484" i="1"/>
  <c r="G21" i="1"/>
  <c r="H21" i="1"/>
  <c r="G82" i="1"/>
  <c r="H82" i="1"/>
  <c r="G279" i="1"/>
  <c r="H279" i="1"/>
  <c r="G471" i="1"/>
  <c r="H471" i="1"/>
  <c r="G481" i="1"/>
  <c r="H481" i="1"/>
  <c r="G325" i="1"/>
  <c r="H325" i="1"/>
  <c r="G599" i="1"/>
  <c r="H599" i="1"/>
  <c r="G102" i="1"/>
  <c r="H102" i="1"/>
  <c r="G210" i="1"/>
  <c r="H210" i="1"/>
  <c r="G318" i="1"/>
  <c r="H318" i="1"/>
  <c r="G557" i="1"/>
  <c r="H557" i="1"/>
  <c r="G119" i="1"/>
  <c r="H119" i="1"/>
  <c r="G592" i="1"/>
  <c r="H592" i="1"/>
  <c r="G492" i="1"/>
  <c r="H492" i="1"/>
  <c r="G41" i="1"/>
  <c r="H41" i="1"/>
  <c r="G450" i="1"/>
  <c r="H450" i="1"/>
  <c r="G65" i="1"/>
  <c r="H65" i="1"/>
  <c r="G6" i="1"/>
  <c r="H6" i="1"/>
  <c r="G353" i="1"/>
  <c r="H353" i="1"/>
  <c r="G362" i="1"/>
  <c r="H362" i="1"/>
  <c r="G59" i="1"/>
  <c r="H59" i="1"/>
  <c r="G474" i="1"/>
  <c r="H474" i="1"/>
  <c r="G370" i="1"/>
  <c r="H370" i="1"/>
  <c r="G91" i="1"/>
  <c r="H91" i="1"/>
  <c r="G378" i="1"/>
  <c r="H378" i="1"/>
  <c r="G582" i="1"/>
  <c r="H582" i="1"/>
  <c r="G386" i="1"/>
  <c r="H386" i="1"/>
  <c r="G483" i="1"/>
  <c r="H483" i="1"/>
  <c r="G439" i="1"/>
  <c r="H439" i="1"/>
  <c r="G453" i="1"/>
  <c r="H453" i="1"/>
  <c r="G393" i="1"/>
  <c r="H393" i="1"/>
  <c r="G281" i="1"/>
  <c r="H281" i="1"/>
  <c r="G507" i="1"/>
  <c r="H507" i="1"/>
  <c r="G536" i="1"/>
  <c r="H536" i="1"/>
  <c r="G153" i="1"/>
  <c r="H153" i="1"/>
  <c r="G600" i="1"/>
  <c r="H600" i="1"/>
  <c r="G244" i="1"/>
  <c r="H244" i="1"/>
  <c r="G28" i="1"/>
  <c r="H28" i="1"/>
  <c r="G352" i="1"/>
  <c r="H352" i="1"/>
  <c r="G139" i="1"/>
  <c r="H139" i="1"/>
  <c r="G36" i="1"/>
  <c r="H36" i="1"/>
  <c r="G304" i="1"/>
  <c r="H304" i="1"/>
  <c r="G316" i="1"/>
  <c r="H316" i="1"/>
  <c r="G232" i="1"/>
  <c r="H232" i="1"/>
  <c r="G184" i="1"/>
  <c r="H184" i="1"/>
  <c r="G136" i="1"/>
  <c r="H136" i="1"/>
  <c r="G436" i="1"/>
  <c r="H436" i="1"/>
  <c r="G199" i="1"/>
  <c r="H199" i="1"/>
  <c r="G497" i="1"/>
  <c r="H497" i="1"/>
  <c r="G578" i="1"/>
  <c r="H578" i="1"/>
  <c r="G333" i="1"/>
  <c r="H333" i="1"/>
  <c r="G143" i="1"/>
  <c r="H143" i="1"/>
  <c r="G375" i="1"/>
  <c r="H375" i="1"/>
  <c r="G525" i="1"/>
  <c r="H525" i="1"/>
  <c r="G80" i="1"/>
  <c r="H80" i="1"/>
  <c r="G546" i="1"/>
  <c r="H546" i="1"/>
  <c r="G550" i="1"/>
  <c r="H550" i="1"/>
  <c r="G489" i="1"/>
  <c r="H489" i="1"/>
  <c r="G53" i="1"/>
  <c r="H53" i="1"/>
  <c r="G55" i="1"/>
  <c r="H55" i="1"/>
  <c r="G86" i="1"/>
  <c r="H86" i="1"/>
  <c r="G385" i="1"/>
  <c r="H385" i="1"/>
  <c r="G50" i="1"/>
  <c r="H50" i="1"/>
  <c r="G395" i="1"/>
  <c r="H395" i="1"/>
  <c r="G56" i="1"/>
  <c r="H56" i="1"/>
  <c r="G231" i="1"/>
  <c r="H231" i="1"/>
  <c r="G579" i="1"/>
  <c r="H579" i="1"/>
  <c r="G17" i="1"/>
  <c r="H17" i="1"/>
  <c r="G459" i="1"/>
  <c r="H459" i="1"/>
  <c r="G434" i="1"/>
  <c r="H434" i="1"/>
  <c r="G575" i="1"/>
  <c r="H575" i="1"/>
  <c r="G411" i="1"/>
  <c r="H411" i="1"/>
  <c r="G69" i="1"/>
  <c r="H69" i="1"/>
  <c r="G97" i="1"/>
  <c r="H97" i="1"/>
  <c r="G543" i="1"/>
  <c r="H543" i="1"/>
  <c r="G134" i="1"/>
  <c r="H134" i="1"/>
  <c r="G548" i="1"/>
  <c r="H548" i="1"/>
  <c r="G329" i="1"/>
  <c r="H329" i="1"/>
  <c r="G379" i="1"/>
  <c r="H379" i="1"/>
  <c r="G284" i="1"/>
  <c r="H284" i="1"/>
  <c r="G130" i="1"/>
  <c r="H130" i="1"/>
  <c r="G236" i="1"/>
  <c r="H236" i="1"/>
  <c r="G249" i="1"/>
  <c r="H249" i="1"/>
  <c r="G163" i="1"/>
  <c r="H163" i="1"/>
  <c r="G556" i="1"/>
  <c r="H556" i="1"/>
  <c r="G587" i="1"/>
  <c r="H587" i="1"/>
  <c r="G382" i="1"/>
  <c r="H382" i="1"/>
  <c r="G345" i="1"/>
  <c r="H345" i="1"/>
  <c r="G234" i="1"/>
  <c r="H234" i="1"/>
  <c r="G359" i="1"/>
  <c r="H359" i="1"/>
  <c r="G520" i="1"/>
  <c r="H520" i="1"/>
  <c r="G595" i="1"/>
  <c r="H595" i="1"/>
  <c r="G505" i="1"/>
  <c r="H505" i="1"/>
  <c r="G45" i="1"/>
  <c r="H45" i="1"/>
  <c r="G60" i="1"/>
  <c r="H60" i="1"/>
  <c r="G72" i="1"/>
  <c r="H72" i="1"/>
  <c r="G441" i="1"/>
  <c r="H441" i="1"/>
  <c r="G314" i="1"/>
  <c r="H314" i="1"/>
  <c r="G95" i="1"/>
  <c r="H95" i="1"/>
  <c r="G515" i="1"/>
  <c r="H515" i="1"/>
  <c r="G553" i="1"/>
  <c r="H553" i="1"/>
  <c r="G90" i="1"/>
  <c r="H90" i="1"/>
  <c r="G283" i="1"/>
  <c r="H283" i="1"/>
  <c r="G398" i="1"/>
  <c r="H398" i="1"/>
  <c r="G57" i="1"/>
  <c r="H57" i="1"/>
  <c r="G169" i="1"/>
  <c r="H169" i="1"/>
  <c r="G155" i="1"/>
  <c r="H155" i="1"/>
  <c r="G502" i="1"/>
  <c r="H502" i="1"/>
  <c r="G291" i="1"/>
  <c r="H291" i="1"/>
  <c r="G179" i="1"/>
  <c r="H179" i="1"/>
  <c r="G218" i="1"/>
  <c r="H218" i="1"/>
  <c r="G212" i="1"/>
  <c r="H212" i="1"/>
  <c r="G581" i="1"/>
  <c r="H581" i="1"/>
  <c r="G597" i="1"/>
  <c r="H597" i="1"/>
  <c r="G332" i="1"/>
  <c r="H332" i="1"/>
  <c r="G243" i="1"/>
  <c r="H243" i="1"/>
  <c r="G566" i="1"/>
  <c r="H566" i="1"/>
  <c r="G418" i="1"/>
  <c r="H418" i="1"/>
  <c r="G79" i="1"/>
  <c r="H79" i="1"/>
  <c r="G274" i="1"/>
  <c r="H274" i="1"/>
  <c r="G181" i="1"/>
  <c r="H181" i="1"/>
  <c r="G29" i="1"/>
  <c r="H29" i="1"/>
  <c r="G472" i="1"/>
  <c r="H472" i="1"/>
  <c r="G229" i="1"/>
  <c r="H229" i="1"/>
  <c r="G266" i="1"/>
  <c r="H266" i="1"/>
  <c r="G554" i="1"/>
  <c r="H554" i="1"/>
  <c r="G187" i="1"/>
  <c r="H187" i="1"/>
  <c r="G167" i="1"/>
  <c r="H167" i="1"/>
  <c r="G190" i="1"/>
  <c r="H190" i="1"/>
  <c r="G530" i="1"/>
  <c r="H530" i="1"/>
  <c r="G577" i="1"/>
  <c r="H577" i="1"/>
  <c r="G598" i="1"/>
  <c r="H598" i="1"/>
  <c r="G562" i="1"/>
  <c r="H562" i="1"/>
  <c r="G177" i="1"/>
  <c r="H177" i="1"/>
  <c r="G559" i="1"/>
  <c r="H559" i="1"/>
  <c r="G52" i="1"/>
  <c r="H52" i="1"/>
  <c r="G71" i="1"/>
  <c r="H71" i="1"/>
  <c r="G142" i="1"/>
  <c r="H142" i="1"/>
  <c r="G422" i="1"/>
  <c r="H422" i="1"/>
  <c r="G309" i="1"/>
  <c r="H309" i="1"/>
  <c r="G209" i="1"/>
  <c r="H209" i="1"/>
  <c r="G214" i="1"/>
  <c r="H214" i="1"/>
  <c r="G198" i="1"/>
  <c r="H198" i="1"/>
  <c r="G84" i="1"/>
  <c r="H84" i="1"/>
  <c r="G76" i="1"/>
  <c r="H76" i="1"/>
  <c r="G248" i="1"/>
  <c r="H248" i="1"/>
  <c r="G431" i="1"/>
  <c r="H431" i="1"/>
  <c r="G381" i="1"/>
  <c r="H381" i="1"/>
  <c r="G296" i="1"/>
  <c r="H296" i="1"/>
  <c r="G256" i="1"/>
  <c r="H256" i="1"/>
  <c r="G12" i="1"/>
  <c r="H12" i="1"/>
  <c r="G447" i="1"/>
  <c r="H447" i="1"/>
  <c r="G239" i="1"/>
  <c r="H239" i="1"/>
  <c r="G446" i="1"/>
  <c r="H446" i="1"/>
  <c r="G338" i="1"/>
  <c r="H338" i="1"/>
  <c r="G388" i="1"/>
  <c r="H388" i="1"/>
  <c r="G485" i="1"/>
  <c r="H485" i="1"/>
  <c r="G154" i="1"/>
  <c r="H154" i="1"/>
  <c r="G288" i="1"/>
  <c r="H288" i="1"/>
  <c r="G271" i="1"/>
  <c r="H271" i="1"/>
  <c r="G158" i="1"/>
  <c r="H158" i="1"/>
  <c r="G238" i="1"/>
  <c r="H238" i="1"/>
  <c r="G401" i="1"/>
  <c r="H401" i="1"/>
  <c r="G228" i="1"/>
  <c r="H228" i="1"/>
  <c r="G463" i="1"/>
  <c r="H463" i="1"/>
  <c r="G356" i="1"/>
  <c r="H356" i="1"/>
  <c r="G406" i="1"/>
  <c r="H406" i="1"/>
  <c r="G294" i="1"/>
  <c r="H294" i="1"/>
  <c r="G321" i="1"/>
  <c r="H321" i="1"/>
  <c r="G269" i="1"/>
  <c r="H269" i="1"/>
  <c r="G62" i="1"/>
  <c r="H62" i="1"/>
  <c r="G339" i="1"/>
  <c r="H339" i="1"/>
  <c r="G573" i="1"/>
  <c r="H573" i="1"/>
  <c r="G308" i="1"/>
  <c r="H308" i="1"/>
  <c r="G73" i="1"/>
  <c r="H73" i="1"/>
  <c r="G157" i="1"/>
  <c r="H157" i="1"/>
  <c r="G106" i="1"/>
  <c r="H106" i="1"/>
  <c r="G380" i="1"/>
  <c r="H380" i="1"/>
  <c r="G297" i="1"/>
  <c r="H297" i="1"/>
  <c r="G206" i="1"/>
  <c r="H206" i="1"/>
  <c r="G469" i="1"/>
  <c r="H469" i="1"/>
  <c r="G591" i="1"/>
  <c r="H591" i="1"/>
  <c r="G334" i="1"/>
  <c r="H334" i="1"/>
  <c r="G148" i="1"/>
  <c r="H148" i="1"/>
  <c r="G313" i="1"/>
  <c r="H313" i="1"/>
  <c r="G164" i="1"/>
  <c r="H164" i="1"/>
  <c r="G286" i="1"/>
  <c r="H286" i="1"/>
  <c r="G317" i="1"/>
  <c r="H317" i="1"/>
  <c r="G417" i="1"/>
  <c r="H417" i="1"/>
  <c r="G272" i="1"/>
  <c r="H272" i="1"/>
  <c r="G260" i="1"/>
  <c r="H260" i="1"/>
  <c r="G480" i="1"/>
  <c r="H480" i="1"/>
  <c r="G221" i="1"/>
  <c r="H221" i="1"/>
  <c r="G68" i="1"/>
  <c r="H68" i="1"/>
  <c r="G126" i="1"/>
  <c r="H126" i="1"/>
  <c r="G287" i="1"/>
  <c r="H287" i="1"/>
  <c r="G538" i="1"/>
  <c r="H538" i="1"/>
  <c r="G125" i="1"/>
  <c r="H125" i="1"/>
  <c r="G539" i="1"/>
  <c r="H539" i="1"/>
  <c r="G552" i="1"/>
  <c r="H552" i="1"/>
  <c r="G503" i="1"/>
  <c r="H503" i="1"/>
  <c r="G217" i="1"/>
  <c r="H217" i="1"/>
  <c r="G58" i="1"/>
  <c r="H58" i="1"/>
  <c r="G327" i="1"/>
  <c r="H327" i="1"/>
  <c r="G478" i="1"/>
  <c r="H478" i="1"/>
  <c r="G131" i="1"/>
  <c r="H131" i="1"/>
  <c r="G585" i="1"/>
  <c r="H585" i="1"/>
  <c r="G275" i="1"/>
  <c r="H275" i="1"/>
  <c r="G593" i="1"/>
  <c r="H593" i="1"/>
  <c r="G38" i="1"/>
  <c r="H38" i="1"/>
  <c r="G361" i="1"/>
  <c r="H361" i="1"/>
  <c r="G110" i="1"/>
  <c r="H110" i="1"/>
  <c r="G178" i="1"/>
  <c r="H178" i="1"/>
  <c r="G404" i="1"/>
  <c r="H404" i="1"/>
  <c r="G81" i="1"/>
  <c r="H81" i="1"/>
  <c r="G89" i="1"/>
  <c r="H89" i="1"/>
  <c r="G166" i="1"/>
  <c r="H166" i="1"/>
  <c r="G105" i="1"/>
  <c r="H105" i="1"/>
  <c r="G201" i="1"/>
  <c r="H201" i="1"/>
  <c r="G602" i="1"/>
  <c r="H602" i="1"/>
  <c r="G94" i="1"/>
  <c r="H94" i="1"/>
  <c r="G46" i="1"/>
  <c r="H46" i="1"/>
  <c r="G419" i="1"/>
  <c r="H419" i="1"/>
  <c r="G252" i="1"/>
  <c r="H252" i="1"/>
  <c r="G176" i="1"/>
  <c r="H176" i="1"/>
  <c r="G35" i="1"/>
  <c r="H35" i="1"/>
  <c r="G173" i="1"/>
  <c r="H173" i="1"/>
  <c r="G560" i="1"/>
  <c r="H560" i="1"/>
  <c r="G175" i="1"/>
  <c r="H175" i="1"/>
  <c r="G572" i="1"/>
  <c r="H572" i="1"/>
  <c r="G99" i="1"/>
  <c r="H99" i="1"/>
  <c r="G61" i="1"/>
  <c r="H61" i="1"/>
  <c r="G78" i="1"/>
  <c r="H78" i="1"/>
  <c r="G350" i="1"/>
  <c r="H350" i="1"/>
  <c r="G340" i="1"/>
  <c r="H340" i="1"/>
  <c r="G376" i="1"/>
  <c r="H376" i="1"/>
  <c r="G96" i="1"/>
  <c r="H96" i="1"/>
  <c r="G200" i="1"/>
  <c r="H200" i="1"/>
  <c r="G93" i="1"/>
  <c r="H93" i="1"/>
  <c r="G103" i="1"/>
  <c r="H103" i="1"/>
  <c r="G501" i="1"/>
  <c r="H501" i="1"/>
  <c r="G245" i="1"/>
  <c r="H245" i="1"/>
  <c r="G280" i="1"/>
  <c r="H280" i="1"/>
  <c r="G10" i="1"/>
  <c r="H10" i="1"/>
  <c r="G416" i="1"/>
  <c r="H416" i="1"/>
  <c r="G123" i="1"/>
  <c r="H123" i="1"/>
  <c r="G413" i="1"/>
  <c r="H413" i="1"/>
  <c r="G151" i="1"/>
  <c r="H151" i="1"/>
  <c r="G363" i="1"/>
  <c r="H363" i="1"/>
  <c r="G235" i="1"/>
  <c r="H235" i="1"/>
  <c r="G34" i="1"/>
  <c r="H34" i="1"/>
  <c r="G527" i="1"/>
  <c r="H527" i="1"/>
  <c r="G500" i="1"/>
  <c r="H500" i="1"/>
  <c r="G509" i="1"/>
  <c r="H509" i="1"/>
  <c r="G277" i="1"/>
  <c r="H277" i="1"/>
  <c r="G403" i="1"/>
  <c r="H403" i="1"/>
  <c r="G584" i="1"/>
  <c r="H584" i="1"/>
  <c r="G261" i="1"/>
  <c r="H261" i="1"/>
  <c r="G171" i="1"/>
  <c r="H171" i="1"/>
  <c r="G430" i="1"/>
  <c r="H430" i="1"/>
  <c r="G588" i="1"/>
  <c r="H588" i="1"/>
  <c r="G7" i="1"/>
  <c r="H7" i="1"/>
  <c r="G189" i="1"/>
  <c r="H189" i="1"/>
  <c r="G589" i="1"/>
  <c r="H589" i="1"/>
  <c r="G568" i="1"/>
  <c r="H568" i="1"/>
  <c r="G14" i="1"/>
  <c r="H14" i="1"/>
  <c r="G223" i="1"/>
  <c r="H223" i="1"/>
  <c r="G278" i="1"/>
  <c r="H278" i="1"/>
  <c r="G305" i="1"/>
  <c r="H305" i="1"/>
  <c r="G54" i="1"/>
  <c r="H54" i="1"/>
  <c r="G391" i="1"/>
  <c r="H391" i="1"/>
  <c r="G226" i="1"/>
  <c r="H226" i="1"/>
  <c r="G83" i="1"/>
  <c r="H83" i="1"/>
  <c r="G342" i="1"/>
  <c r="H342" i="1"/>
  <c r="G369" i="1"/>
  <c r="H369" i="1"/>
  <c r="G490" i="1"/>
  <c r="H490" i="1"/>
  <c r="G44" i="1"/>
  <c r="H44" i="1"/>
  <c r="G590" i="1"/>
  <c r="H590" i="1"/>
  <c r="G233" i="1"/>
  <c r="H233" i="1"/>
  <c r="G85" i="1"/>
  <c r="H85" i="1"/>
  <c r="G337" i="1"/>
  <c r="H337" i="1"/>
  <c r="G540" i="1"/>
  <c r="H540" i="1"/>
  <c r="G39" i="1"/>
  <c r="H39" i="1"/>
  <c r="G535" i="1"/>
  <c r="H535" i="1"/>
  <c r="G268" i="1"/>
  <c r="H268" i="1"/>
  <c r="G324" i="1"/>
  <c r="H324" i="1"/>
  <c r="G396" i="1"/>
  <c r="H396" i="1"/>
  <c r="G400" i="1"/>
  <c r="H400" i="1"/>
  <c r="G328" i="1"/>
  <c r="H328" i="1"/>
  <c r="G88" i="1"/>
  <c r="H88" i="1"/>
  <c r="G100" i="1"/>
  <c r="H100" i="1"/>
  <c r="G372" i="1"/>
  <c r="H372" i="1"/>
  <c r="G487" i="1"/>
  <c r="H487" i="1"/>
  <c r="G40" i="1"/>
  <c r="H40" i="1"/>
  <c r="G364" i="1"/>
  <c r="H364" i="1"/>
  <c r="G519" i="1"/>
  <c r="H519" i="1"/>
  <c r="G42" i="1"/>
  <c r="H42" i="1"/>
  <c r="G251" i="1"/>
  <c r="H251" i="1"/>
  <c r="G445" i="1"/>
  <c r="H445" i="1"/>
  <c r="G457" i="1"/>
  <c r="H457" i="1"/>
  <c r="G429" i="1"/>
  <c r="H429" i="1"/>
  <c r="G542" i="1"/>
  <c r="H542" i="1"/>
  <c r="G498" i="1"/>
  <c r="H498" i="1"/>
  <c r="G147" i="1"/>
  <c r="H147" i="1"/>
  <c r="G138" i="1"/>
  <c r="H138" i="1"/>
  <c r="G392" i="1"/>
  <c r="H392" i="1"/>
  <c r="G253" i="1"/>
  <c r="H253" i="1"/>
  <c r="G421" i="1"/>
  <c r="H421" i="1"/>
  <c r="G476" i="1"/>
  <c r="H476" i="1"/>
  <c r="G13" i="1"/>
  <c r="H13" i="1"/>
  <c r="G425" i="1"/>
  <c r="H425" i="1"/>
  <c r="G259" i="1"/>
  <c r="H259" i="1"/>
  <c r="G558" i="1"/>
  <c r="H558" i="1"/>
  <c r="G315" i="1"/>
  <c r="H315" i="1"/>
  <c r="G133" i="1"/>
  <c r="H133" i="1"/>
  <c r="G440" i="1"/>
  <c r="H440" i="1"/>
  <c r="G534" i="1"/>
  <c r="H534" i="1"/>
  <c r="G523" i="1"/>
  <c r="H523" i="1"/>
  <c r="G92" i="1"/>
  <c r="H92" i="1"/>
  <c r="G454" i="1"/>
  <c r="H454" i="1"/>
  <c r="G524" i="1"/>
  <c r="H524" i="1"/>
  <c r="G162" i="1"/>
  <c r="H162" i="1"/>
  <c r="G341" i="1"/>
  <c r="H341" i="1"/>
  <c r="G563" i="1"/>
  <c r="H563" i="1"/>
  <c r="G197" i="1"/>
  <c r="H197" i="1"/>
  <c r="G193" i="1"/>
  <c r="H193" i="1"/>
  <c r="G594" i="1"/>
  <c r="H594" i="1"/>
  <c r="G310" i="1"/>
  <c r="H310" i="1"/>
  <c r="G107" i="1"/>
  <c r="H107" i="1"/>
  <c r="G75" i="1"/>
  <c r="H75" i="1"/>
  <c r="G9" i="1"/>
  <c r="H9" i="1"/>
  <c r="G114" i="1"/>
  <c r="H114" i="1"/>
  <c r="G141" i="1"/>
  <c r="H141" i="1"/>
  <c r="G250" i="1"/>
  <c r="H250" i="1"/>
  <c r="G368" i="1"/>
  <c r="H368" i="1"/>
  <c r="G122" i="1"/>
  <c r="H122" i="1"/>
  <c r="G23" i="1"/>
  <c r="H23" i="1"/>
  <c r="G127" i="1"/>
  <c r="H127" i="1"/>
  <c r="G349" i="1"/>
  <c r="H349" i="1"/>
  <c r="G390" i="1"/>
  <c r="H390" i="1"/>
  <c r="G196" i="1"/>
  <c r="H196" i="1"/>
  <c r="G346" i="1"/>
  <c r="H346" i="1"/>
  <c r="G140" i="1"/>
  <c r="H140" i="1"/>
  <c r="G290" i="1"/>
  <c r="H290" i="1"/>
  <c r="G491" i="1"/>
  <c r="H491" i="1"/>
  <c r="G482" i="1"/>
  <c r="H482" i="1"/>
  <c r="G510" i="1"/>
  <c r="H510" i="1"/>
  <c r="G270" i="1"/>
  <c r="H270" i="1"/>
  <c r="G222" i="1"/>
  <c r="H222" i="1"/>
  <c r="G455" i="1"/>
  <c r="H455" i="1"/>
  <c r="G215" i="1"/>
  <c r="H215" i="1"/>
  <c r="G299" i="1"/>
  <c r="H299" i="1"/>
  <c r="G512" i="1"/>
  <c r="H512" i="1"/>
  <c r="G330" i="1"/>
  <c r="H330" i="1"/>
  <c r="G213" i="1"/>
  <c r="H213" i="1"/>
  <c r="G104" i="1"/>
  <c r="H104" i="1"/>
  <c r="G517" i="1"/>
  <c r="H517" i="1"/>
  <c r="G183" i="1"/>
  <c r="H183" i="1"/>
  <c r="G532" i="1"/>
  <c r="H532" i="1"/>
  <c r="G152" i="1"/>
  <c r="H152" i="1"/>
  <c r="G437" i="1"/>
  <c r="H437" i="1"/>
  <c r="G504" i="1"/>
  <c r="H504" i="1"/>
  <c r="G19" i="1"/>
  <c r="H19" i="1"/>
  <c r="G128" i="1"/>
  <c r="H128" i="1"/>
  <c r="G203" i="1"/>
  <c r="H203" i="1"/>
  <c r="G185" i="1"/>
  <c r="H185" i="1"/>
  <c r="G549" i="1"/>
  <c r="H549" i="1"/>
  <c r="G402" i="1"/>
  <c r="H402" i="1"/>
  <c r="G22" i="1"/>
  <c r="H22" i="1"/>
  <c r="G135" i="1"/>
  <c r="H135" i="1"/>
  <c r="G371" i="1"/>
  <c r="H371" i="1"/>
  <c r="G113" i="1"/>
  <c r="H113" i="1"/>
  <c r="G537" i="1"/>
  <c r="H537" i="1"/>
  <c r="G205" i="1"/>
  <c r="H205" i="1"/>
  <c r="G25" i="1"/>
  <c r="H25" i="1"/>
  <c r="G331" i="1"/>
  <c r="H331" i="1"/>
  <c r="G319" i="1"/>
  <c r="H319" i="1"/>
  <c r="G116" i="1"/>
  <c r="H116" i="1"/>
  <c r="G603" i="1"/>
  <c r="H603" i="1"/>
  <c r="G580" i="1"/>
  <c r="H580" i="1"/>
  <c r="G242" i="1"/>
  <c r="H242" i="1"/>
  <c r="G449" i="1"/>
  <c r="H449" i="1"/>
  <c r="G399" i="1"/>
  <c r="H399" i="1"/>
  <c r="G479" i="1"/>
  <c r="H479" i="1"/>
  <c r="G255" i="1"/>
  <c r="H255" i="1"/>
  <c r="G146" i="1"/>
  <c r="H146" i="1"/>
  <c r="G191" i="1"/>
  <c r="H191" i="1"/>
  <c r="G366" i="1"/>
  <c r="H366" i="1"/>
  <c r="G601" i="1"/>
  <c r="H601" i="1"/>
  <c r="G320" i="1"/>
  <c r="H320" i="1"/>
  <c r="G529" i="1"/>
  <c r="H529" i="1"/>
  <c r="G208" i="1"/>
  <c r="H208" i="1"/>
  <c r="G216" i="1"/>
  <c r="H216" i="1"/>
  <c r="G415" i="1"/>
  <c r="H415" i="1"/>
  <c r="G168" i="1"/>
  <c r="H168" i="1"/>
  <c r="G343" i="1"/>
  <c r="H343" i="1"/>
  <c r="G67" i="1"/>
  <c r="H67" i="1"/>
  <c r="G499" i="1"/>
  <c r="H499" i="1"/>
  <c r="G412" i="1"/>
  <c r="H412" i="1"/>
  <c r="G160" i="1"/>
  <c r="H160" i="1"/>
  <c r="G360" i="1"/>
  <c r="H360" i="1"/>
  <c r="G64" i="1"/>
  <c r="H64" i="1"/>
  <c r="G427" i="1"/>
  <c r="H427" i="1"/>
  <c r="G220" i="1"/>
  <c r="H220" i="1"/>
  <c r="G156" i="1"/>
  <c r="H156" i="1"/>
  <c r="G567" i="1"/>
  <c r="H567" i="1"/>
  <c r="G66" i="1"/>
  <c r="H66" i="1"/>
  <c r="G586" i="1"/>
  <c r="H586" i="1"/>
  <c r="G516" i="1"/>
  <c r="H516" i="1"/>
  <c r="G182" i="1"/>
  <c r="H182" i="1"/>
  <c r="G544" i="1"/>
  <c r="H544" i="1"/>
  <c r="G224" i="1"/>
  <c r="H224" i="1"/>
  <c r="G31" i="1"/>
  <c r="H31" i="1"/>
  <c r="G18" i="1"/>
  <c r="H18" i="1"/>
  <c r="G428" i="1"/>
  <c r="H428" i="1"/>
  <c r="G377" i="1"/>
  <c r="H377" i="1"/>
  <c r="G30" i="1"/>
  <c r="H30" i="1"/>
  <c r="G571" i="1"/>
  <c r="H571" i="1"/>
  <c r="G432" i="1"/>
  <c r="H432" i="1"/>
  <c r="G307" i="1"/>
  <c r="H307" i="1"/>
  <c r="G180" i="1"/>
  <c r="H180" i="1"/>
  <c r="G20" i="1"/>
  <c r="H20" i="1"/>
  <c r="G458" i="1"/>
  <c r="H458" i="1"/>
  <c r="G49" i="1"/>
  <c r="H49" i="1"/>
  <c r="G394" i="1"/>
  <c r="H394" i="1"/>
  <c r="G468" i="1"/>
  <c r="H468" i="1"/>
  <c r="G207" i="1"/>
  <c r="H207" i="1"/>
  <c r="G545" i="1"/>
  <c r="H545" i="1"/>
  <c r="G170" i="1"/>
  <c r="H170" i="1"/>
  <c r="G358" i="1"/>
  <c r="H358" i="1"/>
  <c r="G347" i="1"/>
  <c r="H347" i="1"/>
  <c r="G541" i="1"/>
  <c r="H541" i="1"/>
  <c r="G115" i="1"/>
  <c r="H115" i="1"/>
  <c r="G513" i="1"/>
  <c r="H513" i="1"/>
  <c r="G70" i="1"/>
  <c r="H70" i="1"/>
  <c r="G383" i="1"/>
  <c r="H383" i="1"/>
  <c r="G150" i="1"/>
  <c r="H150" i="1"/>
  <c r="G508" i="1"/>
  <c r="H508" i="1"/>
  <c r="G442" i="1"/>
  <c r="H442" i="1"/>
  <c r="G265" i="1"/>
  <c r="H265" i="1"/>
  <c r="G98" i="1"/>
  <c r="H98" i="1"/>
  <c r="G344" i="1"/>
  <c r="H344" i="1"/>
  <c r="G551" i="1"/>
  <c r="H551" i="1"/>
  <c r="G596" i="1"/>
  <c r="H596" i="1"/>
  <c r="G452" i="1"/>
  <c r="H452" i="1"/>
  <c r="G149" i="1"/>
  <c r="H149" i="1"/>
  <c r="G367" i="1"/>
  <c r="H367" i="1"/>
  <c r="G464" i="1"/>
  <c r="H464" i="1"/>
  <c r="G5" i="1"/>
  <c r="H5" i="1"/>
  <c r="G247" i="1"/>
  <c r="H247" i="1"/>
  <c r="G145" i="1"/>
  <c r="H145" i="1"/>
  <c r="G11" i="1"/>
  <c r="H11" i="1"/>
  <c r="G112" i="1"/>
  <c r="H112" i="1"/>
  <c r="F477" i="1"/>
  <c r="F443" i="1"/>
  <c r="F451" i="1"/>
  <c r="F488" i="1"/>
  <c r="F435" i="1"/>
  <c r="F465" i="1"/>
  <c r="F470" i="1"/>
  <c r="L406" i="1"/>
  <c r="M406" i="1" s="1"/>
  <c r="L485" i="1"/>
  <c r="M485" i="1" s="1"/>
  <c r="L446" i="1"/>
  <c r="M446" i="1" s="1"/>
  <c r="F414" i="1"/>
  <c r="F410" i="1"/>
  <c r="L422" i="1"/>
  <c r="M422" i="1" s="1"/>
  <c r="L447" i="1"/>
  <c r="M447" i="1" s="1"/>
  <c r="L309" i="1"/>
  <c r="M309" i="1" s="1"/>
  <c r="F389" i="1"/>
  <c r="L269" i="1"/>
  <c r="M269" i="1" s="1"/>
  <c r="L294" i="1"/>
  <c r="M294" i="1" s="1"/>
  <c r="F301" i="1"/>
  <c r="L296" i="1"/>
  <c r="M296" i="1" s="1"/>
  <c r="L338" i="1"/>
  <c r="M338" i="1" s="1"/>
  <c r="L356" i="1"/>
  <c r="M356" i="1" s="1"/>
  <c r="L321" i="1"/>
  <c r="M321" i="1" s="1"/>
  <c r="L381" i="1"/>
  <c r="M381" i="1" s="1"/>
  <c r="L248" i="1"/>
  <c r="M248" i="1" s="1"/>
  <c r="L154" i="1"/>
  <c r="M154" i="1" s="1"/>
  <c r="L214" i="1"/>
  <c r="M214" i="1" s="1"/>
  <c r="L239" i="1"/>
  <c r="M239" i="1" s="1"/>
  <c r="L238" i="1"/>
  <c r="M238" i="1" s="1"/>
  <c r="L209" i="1"/>
  <c r="M209" i="1" s="1"/>
  <c r="L158" i="1"/>
  <c r="M158" i="1" s="1"/>
  <c r="L142" i="1"/>
  <c r="M142" i="1" s="1"/>
  <c r="F267" i="1"/>
  <c r="L71" i="1"/>
  <c r="M71" i="1" s="1"/>
  <c r="F33" i="1"/>
  <c r="L86" i="1"/>
  <c r="M86" i="1" s="1"/>
  <c r="L224" i="1"/>
  <c r="M224" i="1" s="1"/>
  <c r="L349" i="1"/>
  <c r="M349" i="1" s="1"/>
  <c r="F574" i="1"/>
  <c r="F302" i="1"/>
  <c r="L222" i="1"/>
  <c r="M222" i="1" s="1"/>
  <c r="F506" i="1"/>
  <c r="F438" i="1"/>
  <c r="F257" i="1"/>
  <c r="F306" i="1"/>
  <c r="F32" i="1"/>
  <c r="F473" i="1"/>
  <c r="F118" i="1"/>
  <c r="F374" i="1"/>
  <c r="F227" i="1"/>
  <c r="F230" i="1"/>
  <c r="F555" i="1"/>
  <c r="F285" i="1"/>
  <c r="F303" i="1"/>
  <c r="L103" i="1"/>
  <c r="M103" i="1" s="1"/>
  <c r="L290" i="1"/>
  <c r="M290" i="1" s="1"/>
  <c r="L385" i="1"/>
  <c r="M385" i="1" s="1"/>
  <c r="F194" i="1"/>
  <c r="F466" i="1"/>
  <c r="F514" i="1"/>
  <c r="L413" i="1"/>
  <c r="M413" i="1" s="1"/>
  <c r="L147" i="1"/>
  <c r="M147" i="1" s="1"/>
  <c r="L491" i="1"/>
  <c r="M491" i="1" s="1"/>
  <c r="L458" i="1"/>
  <c r="M458" i="1" s="1"/>
  <c r="L270" i="1"/>
  <c r="M270" i="1" s="1"/>
  <c r="L429" i="1"/>
  <c r="M429" i="1" s="1"/>
  <c r="L18" i="1"/>
  <c r="M18" i="1" s="1"/>
  <c r="L591" i="1"/>
  <c r="M591" i="1" s="1"/>
  <c r="L30" i="1"/>
  <c r="M30" i="1" s="1"/>
  <c r="L498" i="1"/>
  <c r="M498" i="1" s="1"/>
  <c r="L390" i="1"/>
  <c r="M390" i="1" s="1"/>
  <c r="F528" i="1"/>
  <c r="L579" i="1"/>
  <c r="M579" i="1" s="1"/>
  <c r="L93" i="1"/>
  <c r="M93" i="1" s="1"/>
  <c r="F109" i="1"/>
  <c r="L140" i="1"/>
  <c r="M140" i="1" s="1"/>
  <c r="L50" i="1"/>
  <c r="M50" i="1" s="1"/>
  <c r="F241" i="1"/>
  <c r="L334" i="1"/>
  <c r="M334" i="1" s="1"/>
  <c r="L57" i="1"/>
  <c r="M57" i="1" s="1"/>
  <c r="F326" i="1"/>
  <c r="L123" i="1"/>
  <c r="M123" i="1" s="1"/>
  <c r="F365" i="1"/>
  <c r="L90" i="1"/>
  <c r="M90" i="1" s="1"/>
  <c r="L469" i="1"/>
  <c r="M469" i="1" s="1"/>
  <c r="L428" i="1"/>
  <c r="M428" i="1" s="1"/>
  <c r="F246" i="1"/>
  <c r="L164" i="1"/>
  <c r="M164" i="1" s="1"/>
  <c r="L313" i="1"/>
  <c r="M313" i="1" s="1"/>
  <c r="L10" i="1"/>
  <c r="M10" i="1" s="1"/>
  <c r="L20" i="1"/>
  <c r="M20" i="1" s="1"/>
  <c r="L169" i="1"/>
  <c r="M169" i="1" s="1"/>
  <c r="F576" i="1"/>
  <c r="F26" i="1"/>
  <c r="L231" i="1"/>
  <c r="M231" i="1" s="1"/>
  <c r="L286" i="1"/>
  <c r="M286" i="1" s="1"/>
  <c r="L416" i="1"/>
  <c r="M416" i="1" s="1"/>
  <c r="L200" i="1"/>
  <c r="M200" i="1" s="1"/>
  <c r="L31" i="1"/>
  <c r="M31" i="1" s="1"/>
  <c r="L542" i="1"/>
  <c r="M542" i="1" s="1"/>
  <c r="F409" i="1"/>
  <c r="L377" i="1"/>
  <c r="M377" i="1" s="1"/>
  <c r="F225" i="1"/>
  <c r="L501" i="1"/>
  <c r="M501" i="1" s="1"/>
  <c r="L307" i="1"/>
  <c r="M307" i="1" s="1"/>
  <c r="L482" i="1"/>
  <c r="M482" i="1" s="1"/>
  <c r="L398" i="1"/>
  <c r="M398" i="1" s="1"/>
  <c r="L395" i="1"/>
  <c r="M395" i="1" s="1"/>
  <c r="L245" i="1"/>
  <c r="M245" i="1" s="1"/>
  <c r="F47" i="1"/>
  <c r="L510" i="1"/>
  <c r="M510" i="1" s="1"/>
  <c r="L56" i="1"/>
  <c r="M56" i="1" s="1"/>
  <c r="G109" i="1" l="1"/>
  <c r="H109" i="1"/>
  <c r="G506" i="1"/>
  <c r="H506" i="1"/>
  <c r="G409" i="1"/>
  <c r="H409" i="1"/>
  <c r="G285" i="1"/>
  <c r="H285" i="1"/>
  <c r="G435" i="1"/>
  <c r="H435" i="1"/>
  <c r="G241" i="1"/>
  <c r="H241" i="1"/>
  <c r="G303" i="1"/>
  <c r="H303" i="1"/>
  <c r="G465" i="1"/>
  <c r="H465" i="1"/>
  <c r="G555" i="1"/>
  <c r="H555" i="1"/>
  <c r="G302" i="1"/>
  <c r="H302" i="1"/>
  <c r="G389" i="1"/>
  <c r="H389" i="1"/>
  <c r="G488" i="1"/>
  <c r="H488" i="1"/>
  <c r="G443" i="1"/>
  <c r="H443" i="1"/>
  <c r="G374" i="1"/>
  <c r="H374" i="1"/>
  <c r="G477" i="1"/>
  <c r="H477" i="1"/>
  <c r="G230" i="1"/>
  <c r="H230" i="1"/>
  <c r="G410" i="1"/>
  <c r="H410" i="1"/>
  <c r="G514" i="1"/>
  <c r="H514" i="1"/>
  <c r="G365" i="1"/>
  <c r="H365" i="1"/>
  <c r="G466" i="1"/>
  <c r="H466" i="1"/>
  <c r="G473" i="1"/>
  <c r="H473" i="1"/>
  <c r="G33" i="1"/>
  <c r="H33" i="1"/>
  <c r="G414" i="1"/>
  <c r="H414" i="1"/>
  <c r="G246" i="1"/>
  <c r="H246" i="1"/>
  <c r="G451" i="1"/>
  <c r="H451" i="1"/>
  <c r="G47" i="1"/>
  <c r="H47" i="1"/>
  <c r="G528" i="1"/>
  <c r="H528" i="1"/>
  <c r="G118" i="1"/>
  <c r="H118" i="1"/>
  <c r="G194" i="1"/>
  <c r="H194" i="1"/>
  <c r="G32" i="1"/>
  <c r="H32" i="1"/>
  <c r="G227" i="1"/>
  <c r="H227" i="1"/>
  <c r="G326" i="1"/>
  <c r="H326" i="1"/>
  <c r="G306" i="1"/>
  <c r="H306" i="1"/>
  <c r="G267" i="1"/>
  <c r="H267" i="1"/>
  <c r="G574" i="1"/>
  <c r="H574" i="1"/>
  <c r="G26" i="1"/>
  <c r="H26" i="1"/>
  <c r="G576" i="1"/>
  <c r="H576" i="1"/>
  <c r="G257" i="1"/>
  <c r="H257" i="1"/>
  <c r="G225" i="1"/>
  <c r="H225" i="1"/>
  <c r="G438" i="1"/>
  <c r="H438" i="1"/>
  <c r="G301" i="1"/>
  <c r="H301" i="1"/>
  <c r="G470" i="1"/>
  <c r="H470" i="1"/>
</calcChain>
</file>

<file path=xl/sharedStrings.xml><?xml version="1.0" encoding="utf-8"?>
<sst xmlns="http://schemas.openxmlformats.org/spreadsheetml/2006/main" count="63" uniqueCount="39">
  <si>
    <t>PAR0</t>
  </si>
  <si>
    <t>Time</t>
  </si>
  <si>
    <t>Year</t>
  </si>
  <si>
    <t>Month</t>
  </si>
  <si>
    <t>umol/m2/s</t>
  </si>
  <si>
    <t>W/m2</t>
  </si>
  <si>
    <t>avg daytime total solar radiation</t>
  </si>
  <si>
    <t>avg 24-hr solar radiation</t>
  </si>
  <si>
    <t>Latitude</t>
  </si>
  <si>
    <t>DOY</t>
  </si>
  <si>
    <t>LatRad</t>
  </si>
  <si>
    <t>r</t>
  </si>
  <si>
    <t>z</t>
  </si>
  <si>
    <t>decl</t>
  </si>
  <si>
    <t>LatRadAdj</t>
  </si>
  <si>
    <t>z2</t>
  </si>
  <si>
    <t>h</t>
  </si>
  <si>
    <t>TA</t>
  </si>
  <si>
    <t>AC</t>
  </si>
  <si>
    <t>Hr</t>
  </si>
  <si>
    <t>Sec</t>
  </si>
  <si>
    <t>MJ/m2/d</t>
  </si>
  <si>
    <t>SubCanopyPAR</t>
  </si>
  <si>
    <t>Top of Canopy</t>
  </si>
  <si>
    <t>Ground level</t>
  </si>
  <si>
    <t>LAI</t>
  </si>
  <si>
    <t>mm</t>
  </si>
  <si>
    <t>Hamon RET</t>
  </si>
  <si>
    <t>Tave</t>
  </si>
  <si>
    <t>es</t>
  </si>
  <si>
    <t>N</t>
  </si>
  <si>
    <t>RET</t>
  </si>
  <si>
    <t>WATER</t>
  </si>
  <si>
    <t>WEPP</t>
  </si>
  <si>
    <t>RADIATION</t>
  </si>
  <si>
    <t>ActualEvaporation</t>
  </si>
  <si>
    <t>PotentialEvaporation</t>
  </si>
  <si>
    <t>mm/day</t>
  </si>
  <si>
    <t>net radiation 24-hr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</si>
</sst>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06C1-CF32-46D5-97A7-2738B163B930}">
  <dimension ref="A1:U603"/>
  <sheetViews>
    <sheetView tabSelected="1" workbookViewId="0">
      <selection activeCell="Q5" sqref="Q5"/>
    </sheetView>
  </sheetViews>
  <sheetFormatPr defaultRowHeight="14.4" x14ac:dyDescent="0.3"/>
  <cols>
    <col min="15" max="15" width="12" bestFit="1" customWidth="1"/>
  </cols>
  <sheetData>
    <row r="1" spans="1:21" x14ac:dyDescent="0.3">
      <c r="D1" s="1" t="s">
        <v>23</v>
      </c>
      <c r="E1" s="1"/>
      <c r="F1" s="1"/>
      <c r="G1" s="1"/>
      <c r="H1" s="1"/>
      <c r="J1" s="1" t="s">
        <v>24</v>
      </c>
      <c r="K1" s="1"/>
      <c r="L1" s="1"/>
      <c r="M1" s="1"/>
      <c r="N1" s="1"/>
      <c r="P1" s="1" t="s">
        <v>32</v>
      </c>
      <c r="Q1" s="1"/>
      <c r="R1" s="1" t="s">
        <v>33</v>
      </c>
      <c r="S1" s="1"/>
      <c r="T1" s="1" t="s">
        <v>34</v>
      </c>
      <c r="U1" s="1"/>
    </row>
    <row r="2" spans="1:21" x14ac:dyDescent="0.3">
      <c r="D2" t="s">
        <v>0</v>
      </c>
      <c r="E2" t="s">
        <v>6</v>
      </c>
      <c r="F2" t="s">
        <v>7</v>
      </c>
      <c r="G2" t="s">
        <v>7</v>
      </c>
      <c r="H2" t="s">
        <v>38</v>
      </c>
      <c r="I2" t="s">
        <v>25</v>
      </c>
      <c r="J2" t="s">
        <v>22</v>
      </c>
      <c r="K2" t="s">
        <v>6</v>
      </c>
      <c r="L2" t="s">
        <v>7</v>
      </c>
      <c r="M2" t="s">
        <v>7</v>
      </c>
      <c r="N2" t="s">
        <v>38</v>
      </c>
      <c r="O2" t="s">
        <v>27</v>
      </c>
      <c r="P2" t="s">
        <v>36</v>
      </c>
      <c r="Q2" t="s">
        <v>35</v>
      </c>
      <c r="R2" t="s">
        <v>36</v>
      </c>
      <c r="S2" t="s">
        <v>35</v>
      </c>
      <c r="T2" t="s">
        <v>36</v>
      </c>
      <c r="U2" t="s">
        <v>35</v>
      </c>
    </row>
    <row r="3" spans="1:2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5</v>
      </c>
      <c r="G3" t="s">
        <v>21</v>
      </c>
      <c r="H3" t="s">
        <v>5</v>
      </c>
      <c r="J3" t="s">
        <v>4</v>
      </c>
      <c r="K3" t="s">
        <v>5</v>
      </c>
      <c r="L3" t="s">
        <v>5</v>
      </c>
      <c r="M3" t="s">
        <v>21</v>
      </c>
      <c r="N3" t="s">
        <v>5</v>
      </c>
      <c r="O3" t="s">
        <v>37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</row>
    <row r="4" spans="1:21" x14ac:dyDescent="0.3">
      <c r="A4">
        <v>2000</v>
      </c>
      <c r="B4">
        <v>2000</v>
      </c>
      <c r="C4">
        <v>1</v>
      </c>
      <c r="D4">
        <v>350</v>
      </c>
      <c r="E4">
        <f>D4/2.02</f>
        <v>173.26732673267327</v>
      </c>
      <c r="F4">
        <f>E4/(24*60*60/DayLength_RET!$M4)</f>
        <v>66.862314018715495</v>
      </c>
      <c r="G4">
        <f>F4*0.0864</f>
        <v>5.776903931217019</v>
      </c>
      <c r="H4">
        <f>IF(I4&gt;2.4,-26.8818+0.693066*F4,-33.2467+0.741644*F4)</f>
        <v>16.341334018096234</v>
      </c>
      <c r="I4">
        <v>1.8054300000000001</v>
      </c>
      <c r="J4">
        <v>0</v>
      </c>
      <c r="K4">
        <f>J4/2.02</f>
        <v>0</v>
      </c>
      <c r="L4">
        <f>K4/(24*60*60/DayLength_RET!$M4)</f>
        <v>0</v>
      </c>
      <c r="M4">
        <f>L4*0.0864</f>
        <v>0</v>
      </c>
      <c r="N4">
        <f>H4*(J4/D4)</f>
        <v>0</v>
      </c>
      <c r="O4">
        <f>DayLength_RET!R4</f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2000.0830000000001</v>
      </c>
      <c r="B5">
        <v>2000</v>
      </c>
      <c r="C5">
        <v>2</v>
      </c>
      <c r="D5">
        <v>520</v>
      </c>
      <c r="E5">
        <f t="shared" ref="E5:E68" si="0">D5/2.02</f>
        <v>257.42574257425741</v>
      </c>
      <c r="F5">
        <f>E5/(24*60*60/DayLength_RET!$M5)</f>
        <v>111.56524143424932</v>
      </c>
      <c r="G5">
        <f t="shared" ref="G5:G68" si="1">F5*0.0864</f>
        <v>9.6392368599191407</v>
      </c>
      <c r="H5">
        <f t="shared" ref="H5:H68" si="2">IF(I5&gt;2.4,-26.8818+0.693066*F5,-33.2467+0.741644*F5)</f>
        <v>49.494991918262393</v>
      </c>
      <c r="I5">
        <v>1.8054300000000001</v>
      </c>
      <c r="J5">
        <v>0</v>
      </c>
      <c r="K5">
        <f t="shared" ref="K5:K68" si="3">J5/2.02</f>
        <v>0</v>
      </c>
      <c r="L5">
        <f>K5/(24*60*60/DayLength_RET!$M5)</f>
        <v>0</v>
      </c>
      <c r="M5">
        <f t="shared" ref="M5:M68" si="4">L5*0.0864</f>
        <v>0</v>
      </c>
      <c r="N5">
        <f t="shared" ref="N5:N6" si="5">H5*(J5/D5)</f>
        <v>0</v>
      </c>
      <c r="O5">
        <f>DayLength_RET!R5</f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>
        <v>2000.1669999999999</v>
      </c>
      <c r="B6">
        <v>2000</v>
      </c>
      <c r="C6">
        <v>3</v>
      </c>
      <c r="D6">
        <v>685</v>
      </c>
      <c r="E6">
        <f t="shared" si="0"/>
        <v>339.10891089108912</v>
      </c>
      <c r="F6">
        <f>E6/(24*60*60/DayLength_RET!$M6)</f>
        <v>165.30965363626956</v>
      </c>
      <c r="G6">
        <f t="shared" si="1"/>
        <v>14.28275407417369</v>
      </c>
      <c r="H6">
        <f t="shared" si="2"/>
        <v>89.3542127614175</v>
      </c>
      <c r="I6">
        <v>1.8054300000000001</v>
      </c>
      <c r="J6">
        <v>0</v>
      </c>
      <c r="K6">
        <f t="shared" si="3"/>
        <v>0</v>
      </c>
      <c r="L6">
        <f>K6/(24*60*60/DayLength_RET!$M6)</f>
        <v>0</v>
      </c>
      <c r="M6">
        <f t="shared" si="4"/>
        <v>0</v>
      </c>
      <c r="N6">
        <f t="shared" si="5"/>
        <v>0</v>
      </c>
      <c r="O6">
        <f>DayLength_RET!R6</f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>
        <v>2000.25</v>
      </c>
      <c r="B7">
        <v>2000</v>
      </c>
      <c r="C7">
        <v>4</v>
      </c>
      <c r="D7">
        <v>889</v>
      </c>
      <c r="E7">
        <f t="shared" si="0"/>
        <v>440.0990099009901</v>
      </c>
      <c r="F7">
        <f>E7/(24*60*60/DayLength_RET!$M7)</f>
        <v>241.10532386023812</v>
      </c>
      <c r="G7">
        <f t="shared" si="1"/>
        <v>20.831499981524573</v>
      </c>
      <c r="H7">
        <f t="shared" si="2"/>
        <v>145.56761680900243</v>
      </c>
      <c r="I7">
        <v>1.8054300000000001</v>
      </c>
      <c r="J7">
        <v>373.01920000000001</v>
      </c>
      <c r="K7">
        <f t="shared" si="3"/>
        <v>184.66297029702972</v>
      </c>
      <c r="L7">
        <f>K7/(24*60*60/DayLength_RET!$M7)</f>
        <v>101.16638360189756</v>
      </c>
      <c r="M7">
        <f t="shared" si="4"/>
        <v>8.7407755432039504</v>
      </c>
      <c r="N7">
        <f>H7*(J7/D7)</f>
        <v>61.07932054893211</v>
      </c>
      <c r="O7">
        <f>DayLength_RET!R7</f>
        <v>1.6488640403133028</v>
      </c>
      <c r="P7">
        <v>11.32456</v>
      </c>
      <c r="Q7">
        <v>2.8714900000000001</v>
      </c>
      <c r="R7">
        <v>24.107320000000001</v>
      </c>
      <c r="S7">
        <v>2.8714900000000001</v>
      </c>
      <c r="T7">
        <v>36.15898</v>
      </c>
      <c r="U7">
        <v>2.8714900000000001</v>
      </c>
    </row>
    <row r="8" spans="1:21" x14ac:dyDescent="0.3">
      <c r="A8">
        <v>2000.3330000000001</v>
      </c>
      <c r="B8">
        <v>2000</v>
      </c>
      <c r="C8">
        <v>5</v>
      </c>
      <c r="D8">
        <v>996</v>
      </c>
      <c r="E8">
        <f t="shared" si="0"/>
        <v>493.06930693069307</v>
      </c>
      <c r="F8">
        <f>E8/(24*60*60/DayLength_RET!$M8)</f>
        <v>295.00914390215286</v>
      </c>
      <c r="G8">
        <f t="shared" si="1"/>
        <v>25.488790033146007</v>
      </c>
      <c r="H8">
        <f t="shared" si="2"/>
        <v>177.57900732768945</v>
      </c>
      <c r="I8">
        <v>2.9619580000000001</v>
      </c>
      <c r="J8">
        <v>247.47559999999999</v>
      </c>
      <c r="K8">
        <f t="shared" si="3"/>
        <v>122.51267326732672</v>
      </c>
      <c r="L8">
        <f>K8/(24*60*60/DayLength_RET!$M8)</f>
        <v>73.300767964529726</v>
      </c>
      <c r="M8">
        <f t="shared" si="4"/>
        <v>6.3331863521353684</v>
      </c>
      <c r="N8">
        <f>H8*(J8/D8)</f>
        <v>44.122963238779462</v>
      </c>
      <c r="O8">
        <f>DayLength_RET!R8</f>
        <v>2.6136758626330217</v>
      </c>
      <c r="P8">
        <v>8.2952980000000007</v>
      </c>
      <c r="Q8">
        <v>2.8710330000000002</v>
      </c>
      <c r="R8">
        <v>24.83596</v>
      </c>
      <c r="S8">
        <v>2.8705690000000001</v>
      </c>
      <c r="T8">
        <v>32.439129999999999</v>
      </c>
      <c r="U8">
        <v>2.8710330000000002</v>
      </c>
    </row>
    <row r="9" spans="1:21" x14ac:dyDescent="0.3">
      <c r="A9">
        <v>2000.4169999999999</v>
      </c>
      <c r="B9">
        <v>2000</v>
      </c>
      <c r="C9">
        <v>6</v>
      </c>
      <c r="D9">
        <v>968</v>
      </c>
      <c r="E9">
        <f t="shared" si="0"/>
        <v>479.20792079207922</v>
      </c>
      <c r="F9">
        <f>E9/(24*60*60/DayLength_RET!$M9)</f>
        <v>300.25779883745497</v>
      </c>
      <c r="G9">
        <f t="shared" si="1"/>
        <v>25.94227381955611</v>
      </c>
      <c r="H9">
        <f t="shared" si="2"/>
        <v>181.21667160907955</v>
      </c>
      <c r="I9">
        <v>2.9619580000000001</v>
      </c>
      <c r="J9">
        <v>240.51840000000001</v>
      </c>
      <c r="K9">
        <f t="shared" si="3"/>
        <v>119.06851485148515</v>
      </c>
      <c r="L9">
        <f>K9/(24*60*60/DayLength_RET!$M9)</f>
        <v>74.60488157428361</v>
      </c>
      <c r="M9">
        <f t="shared" si="4"/>
        <v>6.4458617680181041</v>
      </c>
      <c r="N9">
        <f t="shared" ref="N9:N72" si="6">H9*(J9/D9)</f>
        <v>45.026801558616988</v>
      </c>
      <c r="O9">
        <f>DayLength_RET!R9</f>
        <v>3.8006557426732579</v>
      </c>
      <c r="P9">
        <v>11.65166</v>
      </c>
      <c r="Q9">
        <v>2.8709799999999999</v>
      </c>
      <c r="R9">
        <v>34.884830000000001</v>
      </c>
      <c r="S9">
        <v>2.8704610000000002</v>
      </c>
      <c r="T9">
        <v>35.110019999999999</v>
      </c>
      <c r="U9">
        <v>2.8709799999999999</v>
      </c>
    </row>
    <row r="10" spans="1:21" x14ac:dyDescent="0.3">
      <c r="A10">
        <v>2000.5</v>
      </c>
      <c r="B10">
        <v>2000</v>
      </c>
      <c r="C10">
        <v>7</v>
      </c>
      <c r="D10">
        <v>908</v>
      </c>
      <c r="E10">
        <f t="shared" si="0"/>
        <v>449.50495049504951</v>
      </c>
      <c r="F10">
        <f>E10/(24*60*60/DayLength_RET!$M10)</f>
        <v>277.11145843980159</v>
      </c>
      <c r="G10">
        <f t="shared" si="1"/>
        <v>23.942430009198858</v>
      </c>
      <c r="H10">
        <f t="shared" si="2"/>
        <v>165.17473005503953</v>
      </c>
      <c r="I10">
        <v>2.9619580000000001</v>
      </c>
      <c r="J10">
        <v>225.6103</v>
      </c>
      <c r="K10">
        <f t="shared" si="3"/>
        <v>111.68826732673267</v>
      </c>
      <c r="L10">
        <f>K10/(24*60*60/DayLength_RET!$M10)</f>
        <v>68.853743691675305</v>
      </c>
      <c r="M10">
        <f t="shared" si="4"/>
        <v>5.9489634549607464</v>
      </c>
      <c r="N10">
        <f t="shared" si="6"/>
        <v>41.040881497947666</v>
      </c>
      <c r="O10">
        <f>DayLength_RET!R10</f>
        <v>4.3121847384744862</v>
      </c>
      <c r="P10">
        <v>13.63293</v>
      </c>
      <c r="Q10">
        <v>2.3495599999999999</v>
      </c>
      <c r="R10">
        <v>40.81673</v>
      </c>
      <c r="S10">
        <v>2.5476260000000002</v>
      </c>
      <c r="T10">
        <v>34.086799999999997</v>
      </c>
      <c r="U10">
        <v>2.7084709999999999</v>
      </c>
    </row>
    <row r="11" spans="1:21" x14ac:dyDescent="0.3">
      <c r="A11">
        <v>2000.5830000000001</v>
      </c>
      <c r="B11">
        <v>2000</v>
      </c>
      <c r="C11">
        <v>8</v>
      </c>
      <c r="D11">
        <v>816</v>
      </c>
      <c r="E11">
        <f t="shared" si="0"/>
        <v>403.96039603960395</v>
      </c>
      <c r="F11">
        <f>E11/(24*60*60/DayLength_RET!$M11)</f>
        <v>231.86241472825674</v>
      </c>
      <c r="G11">
        <f t="shared" si="1"/>
        <v>20.032912632521384</v>
      </c>
      <c r="H11">
        <f t="shared" si="2"/>
        <v>133.81415632605399</v>
      </c>
      <c r="I11">
        <v>2.9619580000000001</v>
      </c>
      <c r="J11">
        <v>202.75110000000001</v>
      </c>
      <c r="K11">
        <f t="shared" si="3"/>
        <v>100.37183168316832</v>
      </c>
      <c r="L11">
        <f>K11/(24*60*60/DayLength_RET!$M11)</f>
        <v>57.610734846581202</v>
      </c>
      <c r="M11">
        <f t="shared" si="4"/>
        <v>4.9775674907446161</v>
      </c>
      <c r="N11">
        <f t="shared" si="6"/>
        <v>33.248734547401234</v>
      </c>
      <c r="O11">
        <f>DayLength_RET!R11</f>
        <v>3.7093072555698039</v>
      </c>
      <c r="P11">
        <v>11.71048</v>
      </c>
      <c r="Q11">
        <v>2.8710990000000001</v>
      </c>
      <c r="R11">
        <v>35.060960000000001</v>
      </c>
      <c r="S11">
        <v>2.8707009999999999</v>
      </c>
      <c r="T11">
        <v>26.813110000000002</v>
      </c>
      <c r="U11">
        <v>2.8710990000000001</v>
      </c>
    </row>
    <row r="12" spans="1:21" x14ac:dyDescent="0.3">
      <c r="A12">
        <v>2000.6669999999999</v>
      </c>
      <c r="B12">
        <v>2000</v>
      </c>
      <c r="C12">
        <v>9</v>
      </c>
      <c r="D12">
        <v>692</v>
      </c>
      <c r="E12">
        <f t="shared" si="0"/>
        <v>342.57425742574259</v>
      </c>
      <c r="F12">
        <f>E12/(24*60*60/DayLength_RET!$M12)</f>
        <v>177.10077541462826</v>
      </c>
      <c r="G12">
        <f t="shared" si="1"/>
        <v>15.301506995823882</v>
      </c>
      <c r="H12">
        <f t="shared" si="2"/>
        <v>95.86072601351475</v>
      </c>
      <c r="I12">
        <v>2.9619580000000001</v>
      </c>
      <c r="J12">
        <v>171.9409</v>
      </c>
      <c r="K12">
        <f t="shared" si="3"/>
        <v>85.119257425742575</v>
      </c>
      <c r="L12">
        <f>K12/(24*60*60/DayLength_RET!$M12)</f>
        <v>44.004142652440834</v>
      </c>
      <c r="M12">
        <f t="shared" si="4"/>
        <v>3.8019579251708882</v>
      </c>
      <c r="N12">
        <f t="shared" si="6"/>
        <v>23.818467493377366</v>
      </c>
      <c r="O12">
        <f>DayLength_RET!R12</f>
        <v>2.5289690830698177</v>
      </c>
      <c r="P12">
        <v>7.720478</v>
      </c>
      <c r="Q12">
        <v>2.8711730000000002</v>
      </c>
      <c r="R12">
        <v>23.11496</v>
      </c>
      <c r="S12">
        <v>2.8708499999999999</v>
      </c>
      <c r="T12">
        <v>16.926559999999998</v>
      </c>
      <c r="U12">
        <v>2.8711730000000002</v>
      </c>
    </row>
    <row r="13" spans="1:21" x14ac:dyDescent="0.3">
      <c r="A13">
        <v>2000.75</v>
      </c>
      <c r="B13">
        <v>2000</v>
      </c>
      <c r="C13">
        <v>10</v>
      </c>
      <c r="D13">
        <v>510</v>
      </c>
      <c r="E13">
        <f t="shared" si="0"/>
        <v>252.47524752475246</v>
      </c>
      <c r="F13">
        <f>E13/(24*60*60/DayLength_RET!$M13)</f>
        <v>115.80590972934672</v>
      </c>
      <c r="G13">
        <f t="shared" si="1"/>
        <v>10.005630600615557</v>
      </c>
      <c r="H13">
        <f t="shared" si="2"/>
        <v>53.379338632479417</v>
      </c>
      <c r="I13">
        <v>2.9619580000000001</v>
      </c>
      <c r="J13">
        <v>126.71939999999999</v>
      </c>
      <c r="K13">
        <f t="shared" si="3"/>
        <v>62.732376237623761</v>
      </c>
      <c r="L13">
        <f>K13/(24*60*60/DayLength_RET!$M13)</f>
        <v>28.774226269327411</v>
      </c>
      <c r="M13">
        <f t="shared" si="4"/>
        <v>2.4860931496698884</v>
      </c>
      <c r="N13">
        <f t="shared" si="6"/>
        <v>13.263132870401199</v>
      </c>
      <c r="O13">
        <f>DayLength_RET!R13</f>
        <v>1.6084378791454668</v>
      </c>
      <c r="P13">
        <v>5.0717290000000004</v>
      </c>
      <c r="Q13">
        <v>2.8711880000000001</v>
      </c>
      <c r="R13">
        <v>15.184659999999999</v>
      </c>
      <c r="S13">
        <v>2.8711880000000001</v>
      </c>
      <c r="T13">
        <v>8.3390760000000004</v>
      </c>
      <c r="U13">
        <v>2.8713410000000001</v>
      </c>
    </row>
    <row r="14" spans="1:21" x14ac:dyDescent="0.3">
      <c r="A14">
        <v>2000.8330000000001</v>
      </c>
      <c r="B14">
        <v>2000</v>
      </c>
      <c r="C14">
        <v>11</v>
      </c>
      <c r="D14">
        <v>318</v>
      </c>
      <c r="E14">
        <f t="shared" si="0"/>
        <v>157.42574257425741</v>
      </c>
      <c r="F14">
        <f>E14/(24*60*60/DayLength_RET!$M14)</f>
        <v>63.599542669158446</v>
      </c>
      <c r="G14">
        <f t="shared" si="1"/>
        <v>5.4950004866152904</v>
      </c>
      <c r="H14">
        <f t="shared" si="2"/>
        <v>13.921519223325348</v>
      </c>
      <c r="I14">
        <v>1.7789569999999999</v>
      </c>
      <c r="J14">
        <v>0</v>
      </c>
      <c r="K14">
        <f t="shared" si="3"/>
        <v>0</v>
      </c>
      <c r="L14">
        <f>K14/(24*60*60/DayLength_RET!$M14)</f>
        <v>0</v>
      </c>
      <c r="M14">
        <f t="shared" si="4"/>
        <v>0</v>
      </c>
      <c r="N14">
        <f t="shared" si="6"/>
        <v>0</v>
      </c>
      <c r="O14">
        <f>DayLength_RET!R14</f>
        <v>0.82235595158402197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>
        <v>2000.9169999999999</v>
      </c>
      <c r="B15">
        <v>2000</v>
      </c>
      <c r="C15">
        <v>12</v>
      </c>
      <c r="D15">
        <v>287</v>
      </c>
      <c r="E15">
        <f t="shared" si="0"/>
        <v>142.07920792079207</v>
      </c>
      <c r="F15">
        <f>E15/(24*60*60/DayLength_RET!$M15)</f>
        <v>53.101668010681209</v>
      </c>
      <c r="G15">
        <f t="shared" si="1"/>
        <v>4.5879841161228567</v>
      </c>
      <c r="H15">
        <f t="shared" si="2"/>
        <v>6.1358334701136528</v>
      </c>
      <c r="I15">
        <v>1.7789569999999999</v>
      </c>
      <c r="J15">
        <v>0</v>
      </c>
      <c r="K15">
        <f t="shared" si="3"/>
        <v>0</v>
      </c>
      <c r="L15">
        <f>K15/(24*60*60/DayLength_RET!$M15)</f>
        <v>0</v>
      </c>
      <c r="M15">
        <f t="shared" si="4"/>
        <v>0</v>
      </c>
      <c r="N15">
        <f t="shared" si="6"/>
        <v>0</v>
      </c>
      <c r="O15">
        <f>DayLength_RET!R15</f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>
        <v>2001</v>
      </c>
      <c r="B16">
        <v>2001</v>
      </c>
      <c r="C16">
        <v>1</v>
      </c>
      <c r="D16">
        <v>350</v>
      </c>
      <c r="E16">
        <f t="shared" si="0"/>
        <v>173.26732673267327</v>
      </c>
      <c r="F16">
        <f>E16/(24*60*60/DayLength_RET!$M16)</f>
        <v>66.862314018715495</v>
      </c>
      <c r="G16">
        <f t="shared" si="1"/>
        <v>5.776903931217019</v>
      </c>
      <c r="H16">
        <f t="shared" si="2"/>
        <v>16.341334018096234</v>
      </c>
      <c r="I16">
        <v>1.7789569999999999</v>
      </c>
      <c r="J16">
        <v>0</v>
      </c>
      <c r="K16">
        <f t="shared" si="3"/>
        <v>0</v>
      </c>
      <c r="L16">
        <f>K16/(24*60*60/DayLength_RET!$M16)</f>
        <v>0</v>
      </c>
      <c r="M16">
        <f t="shared" si="4"/>
        <v>0</v>
      </c>
      <c r="N16">
        <f t="shared" si="6"/>
        <v>0</v>
      </c>
      <c r="O16">
        <f>DayLength_RET!R16</f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2001.0830000000001</v>
      </c>
      <c r="B17">
        <v>2001</v>
      </c>
      <c r="C17">
        <v>2</v>
      </c>
      <c r="D17">
        <v>520</v>
      </c>
      <c r="E17">
        <f t="shared" si="0"/>
        <v>257.42574257425741</v>
      </c>
      <c r="F17">
        <f>E17/(24*60*60/DayLength_RET!$M17)</f>
        <v>111.56524143424932</v>
      </c>
      <c r="G17">
        <f t="shared" si="1"/>
        <v>9.6392368599191407</v>
      </c>
      <c r="H17">
        <f t="shared" si="2"/>
        <v>49.494991918262393</v>
      </c>
      <c r="I17">
        <v>1.7789569999999999</v>
      </c>
      <c r="J17">
        <v>0</v>
      </c>
      <c r="K17">
        <f t="shared" si="3"/>
        <v>0</v>
      </c>
      <c r="L17">
        <f>K17/(24*60*60/DayLength_RET!$M17)</f>
        <v>0</v>
      </c>
      <c r="M17">
        <f t="shared" si="4"/>
        <v>0</v>
      </c>
      <c r="N17">
        <f t="shared" si="6"/>
        <v>0</v>
      </c>
      <c r="O17">
        <f>DayLength_RET!R17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>
        <v>2001.1669999999999</v>
      </c>
      <c r="B18">
        <v>2001</v>
      </c>
      <c r="C18">
        <v>3</v>
      </c>
      <c r="D18">
        <v>685</v>
      </c>
      <c r="E18">
        <f t="shared" si="0"/>
        <v>339.10891089108912</v>
      </c>
      <c r="F18">
        <f>E18/(24*60*60/DayLength_RET!$M18)</f>
        <v>165.30965363626956</v>
      </c>
      <c r="G18">
        <f t="shared" si="1"/>
        <v>14.28275407417369</v>
      </c>
      <c r="H18">
        <f t="shared" si="2"/>
        <v>89.3542127614175</v>
      </c>
      <c r="I18">
        <v>1.7789569999999999</v>
      </c>
      <c r="J18">
        <v>0</v>
      </c>
      <c r="K18">
        <f t="shared" si="3"/>
        <v>0</v>
      </c>
      <c r="L18">
        <f>K18/(24*60*60/DayLength_RET!$M18)</f>
        <v>0</v>
      </c>
      <c r="M18">
        <f t="shared" si="4"/>
        <v>0</v>
      </c>
      <c r="N18">
        <f t="shared" si="6"/>
        <v>0</v>
      </c>
      <c r="O18">
        <f>DayLength_RET!R18</f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2001.25</v>
      </c>
      <c r="B19">
        <v>2001</v>
      </c>
      <c r="C19">
        <v>4</v>
      </c>
      <c r="D19">
        <v>889</v>
      </c>
      <c r="E19">
        <f t="shared" si="0"/>
        <v>440.0990099009901</v>
      </c>
      <c r="F19">
        <f>E19/(24*60*60/DayLength_RET!$M19)</f>
        <v>241.10532386023812</v>
      </c>
      <c r="G19">
        <f t="shared" si="1"/>
        <v>20.831499981524573</v>
      </c>
      <c r="H19">
        <f t="shared" si="2"/>
        <v>145.56761680900243</v>
      </c>
      <c r="I19">
        <v>1.7789569999999999</v>
      </c>
      <c r="J19">
        <v>377.12529999999998</v>
      </c>
      <c r="K19">
        <f t="shared" si="3"/>
        <v>186.69569306930691</v>
      </c>
      <c r="L19">
        <f>K19/(24*60*60/DayLength_RET!$M19)</f>
        <v>102.27999729177665</v>
      </c>
      <c r="M19">
        <f t="shared" si="4"/>
        <v>8.8369917660095041</v>
      </c>
      <c r="N19">
        <f t="shared" si="6"/>
        <v>61.751666096040587</v>
      </c>
      <c r="O19">
        <f>DayLength_RET!R19</f>
        <v>1.6488640403133028</v>
      </c>
      <c r="P19">
        <v>11.4955</v>
      </c>
      <c r="Q19">
        <v>2.8714900000000001</v>
      </c>
      <c r="R19">
        <v>24.281169999999999</v>
      </c>
      <c r="S19">
        <v>2.8714900000000001</v>
      </c>
      <c r="T19">
        <v>36.40446</v>
      </c>
      <c r="U19">
        <v>2.8714900000000001</v>
      </c>
    </row>
    <row r="20" spans="1:21" x14ac:dyDescent="0.3">
      <c r="A20">
        <v>2001.3330000000001</v>
      </c>
      <c r="B20">
        <v>2001</v>
      </c>
      <c r="C20">
        <v>5</v>
      </c>
      <c r="D20">
        <v>996</v>
      </c>
      <c r="E20">
        <f t="shared" si="0"/>
        <v>493.06930693069307</v>
      </c>
      <c r="F20">
        <f>E20/(24*60*60/DayLength_RET!$M20)</f>
        <v>295.00914390215286</v>
      </c>
      <c r="G20">
        <f t="shared" si="1"/>
        <v>25.488790033146007</v>
      </c>
      <c r="H20">
        <f t="shared" si="2"/>
        <v>177.57900732768945</v>
      </c>
      <c r="I20">
        <v>2.9194</v>
      </c>
      <c r="J20">
        <v>251.3047</v>
      </c>
      <c r="K20">
        <f t="shared" si="3"/>
        <v>124.40826732673267</v>
      </c>
      <c r="L20">
        <f>K20/(24*60*60/DayLength_RET!$M20)</f>
        <v>74.434924101995321</v>
      </c>
      <c r="M20">
        <f t="shared" si="4"/>
        <v>6.4311774424123964</v>
      </c>
      <c r="N20">
        <f t="shared" si="6"/>
        <v>44.805661810022897</v>
      </c>
      <c r="O20">
        <f>DayLength_RET!R20</f>
        <v>2.6136758626330217</v>
      </c>
      <c r="P20">
        <v>8.5244090000000003</v>
      </c>
      <c r="Q20">
        <v>2.870987</v>
      </c>
      <c r="R20">
        <v>25.20354</v>
      </c>
      <c r="S20">
        <v>2.8709880000000001</v>
      </c>
      <c r="T20">
        <v>32.850709999999999</v>
      </c>
      <c r="U20">
        <v>2.8704770000000002</v>
      </c>
    </row>
    <row r="21" spans="1:21" x14ac:dyDescent="0.3">
      <c r="A21">
        <v>2001.4169999999999</v>
      </c>
      <c r="B21">
        <v>2001</v>
      </c>
      <c r="C21">
        <v>6</v>
      </c>
      <c r="D21">
        <v>968</v>
      </c>
      <c r="E21">
        <f t="shared" si="0"/>
        <v>479.20792079207922</v>
      </c>
      <c r="F21">
        <f>E21/(24*60*60/DayLength_RET!$M21)</f>
        <v>300.25779883745497</v>
      </c>
      <c r="G21">
        <f t="shared" si="1"/>
        <v>25.94227381955611</v>
      </c>
      <c r="H21">
        <f t="shared" si="2"/>
        <v>181.21667160907955</v>
      </c>
      <c r="I21">
        <v>2.9194</v>
      </c>
      <c r="J21">
        <v>244.23990000000001</v>
      </c>
      <c r="K21">
        <f t="shared" si="3"/>
        <v>120.91084158415842</v>
      </c>
      <c r="L21">
        <f>K21/(24*60*60/DayLength_RET!$M21)</f>
        <v>75.759230126322436</v>
      </c>
      <c r="M21">
        <f t="shared" si="4"/>
        <v>6.5455974829142587</v>
      </c>
      <c r="N21">
        <f t="shared" si="6"/>
        <v>45.723493545593421</v>
      </c>
      <c r="O21">
        <f>DayLength_RET!R21</f>
        <v>3.8006557426732579</v>
      </c>
      <c r="P21">
        <v>11.995839999999999</v>
      </c>
      <c r="Q21">
        <v>2.870927</v>
      </c>
      <c r="R21">
        <v>35.467289999999998</v>
      </c>
      <c r="S21">
        <v>2.8685849999999999</v>
      </c>
      <c r="T21">
        <v>35.633879999999998</v>
      </c>
      <c r="U21">
        <v>2.870927</v>
      </c>
    </row>
    <row r="22" spans="1:21" x14ac:dyDescent="0.3">
      <c r="A22">
        <v>2001.5</v>
      </c>
      <c r="B22">
        <v>2001</v>
      </c>
      <c r="C22">
        <v>7</v>
      </c>
      <c r="D22">
        <v>908</v>
      </c>
      <c r="E22">
        <f t="shared" si="0"/>
        <v>449.50495049504951</v>
      </c>
      <c r="F22">
        <f>E22/(24*60*60/DayLength_RET!$M22)</f>
        <v>277.11145843980159</v>
      </c>
      <c r="G22">
        <f t="shared" si="1"/>
        <v>23.942430009198858</v>
      </c>
      <c r="H22">
        <f t="shared" si="2"/>
        <v>165.17473005503953</v>
      </c>
      <c r="I22">
        <v>2.9194</v>
      </c>
      <c r="J22">
        <v>229.1011</v>
      </c>
      <c r="K22">
        <f t="shared" si="3"/>
        <v>113.41638613861386</v>
      </c>
      <c r="L22">
        <f>K22/(24*60*60/DayLength_RET!$M22)</f>
        <v>69.919096862514138</v>
      </c>
      <c r="M22">
        <f t="shared" si="4"/>
        <v>6.0410099689212222</v>
      </c>
      <c r="N22">
        <f t="shared" si="6"/>
        <v>41.675894656181299</v>
      </c>
      <c r="O22">
        <f>DayLength_RET!R22</f>
        <v>4.3121847384744862</v>
      </c>
      <c r="P22">
        <v>14.06404</v>
      </c>
      <c r="Q22">
        <v>2.870679</v>
      </c>
      <c r="R22">
        <v>41.582189999999997</v>
      </c>
      <c r="S22">
        <v>2.6531440000000002</v>
      </c>
      <c r="T22">
        <v>34.678629999999998</v>
      </c>
      <c r="U22">
        <v>2.761835</v>
      </c>
    </row>
    <row r="23" spans="1:21" x14ac:dyDescent="0.3">
      <c r="A23">
        <v>2001.5830000000001</v>
      </c>
      <c r="B23">
        <v>2001</v>
      </c>
      <c r="C23">
        <v>8</v>
      </c>
      <c r="D23">
        <v>816</v>
      </c>
      <c r="E23">
        <f t="shared" si="0"/>
        <v>403.96039603960395</v>
      </c>
      <c r="F23">
        <f>E23/(24*60*60/DayLength_RET!$M23)</f>
        <v>231.86241472825674</v>
      </c>
      <c r="G23">
        <f t="shared" si="1"/>
        <v>20.032912632521384</v>
      </c>
      <c r="H23">
        <f t="shared" si="2"/>
        <v>133.81415632605399</v>
      </c>
      <c r="I23">
        <v>2.9194</v>
      </c>
      <c r="J23">
        <v>205.88820000000001</v>
      </c>
      <c r="K23">
        <f t="shared" si="3"/>
        <v>101.92485148514852</v>
      </c>
      <c r="L23">
        <f>K23/(24*60*60/DayLength_RET!$M23)</f>
        <v>58.50212649026259</v>
      </c>
      <c r="M23">
        <f t="shared" si="4"/>
        <v>5.0545837287586881</v>
      </c>
      <c r="N23">
        <f t="shared" si="6"/>
        <v>33.763181103541505</v>
      </c>
      <c r="O23">
        <f>DayLength_RET!R23</f>
        <v>3.7093072555698039</v>
      </c>
      <c r="P23">
        <v>12.097770000000001</v>
      </c>
      <c r="Q23">
        <v>2.871057</v>
      </c>
      <c r="R23">
        <v>35.768659999999997</v>
      </c>
      <c r="S23">
        <v>2.8706160000000001</v>
      </c>
      <c r="T23">
        <v>27.328199999999999</v>
      </c>
      <c r="U23">
        <v>2.871057</v>
      </c>
    </row>
    <row r="24" spans="1:21" x14ac:dyDescent="0.3">
      <c r="A24">
        <v>2001.6669999999999</v>
      </c>
      <c r="B24">
        <v>2001</v>
      </c>
      <c r="C24">
        <v>9</v>
      </c>
      <c r="D24">
        <v>692</v>
      </c>
      <c r="E24">
        <f t="shared" si="0"/>
        <v>342.57425742574259</v>
      </c>
      <c r="F24">
        <f>E24/(24*60*60/DayLength_RET!$M24)</f>
        <v>177.10077541462826</v>
      </c>
      <c r="G24">
        <f t="shared" si="1"/>
        <v>15.301506995823882</v>
      </c>
      <c r="H24">
        <f t="shared" si="2"/>
        <v>95.86072601351475</v>
      </c>
      <c r="I24">
        <v>2.9194</v>
      </c>
      <c r="J24">
        <v>174.60130000000001</v>
      </c>
      <c r="K24">
        <f t="shared" si="3"/>
        <v>86.436287128712877</v>
      </c>
      <c r="L24">
        <f>K24/(24*60*60/DayLength_RET!$M24)</f>
        <v>44.685008119078233</v>
      </c>
      <c r="M24">
        <f t="shared" si="4"/>
        <v>3.8607847014883596</v>
      </c>
      <c r="N24">
        <f t="shared" si="6"/>
        <v>24.187004885698691</v>
      </c>
      <c r="O24">
        <f>DayLength_RET!R24</f>
        <v>2.5289690830698177</v>
      </c>
      <c r="P24">
        <v>7.9820719999999996</v>
      </c>
      <c r="Q24">
        <v>2.8711380000000002</v>
      </c>
      <c r="R24">
        <v>23.60005</v>
      </c>
      <c r="S24">
        <v>2.8707790000000002</v>
      </c>
      <c r="T24">
        <v>17.27496</v>
      </c>
      <c r="U24">
        <v>2.8711380000000002</v>
      </c>
    </row>
    <row r="25" spans="1:21" x14ac:dyDescent="0.3">
      <c r="A25">
        <v>2001.75</v>
      </c>
      <c r="B25">
        <v>2001</v>
      </c>
      <c r="C25">
        <v>10</v>
      </c>
      <c r="D25">
        <v>510</v>
      </c>
      <c r="E25">
        <f t="shared" si="0"/>
        <v>252.47524752475246</v>
      </c>
      <c r="F25">
        <f>E25/(24*60*60/DayLength_RET!$M25)</f>
        <v>115.80590972934672</v>
      </c>
      <c r="G25">
        <f t="shared" si="1"/>
        <v>10.005630600615557</v>
      </c>
      <c r="H25">
        <f t="shared" si="2"/>
        <v>53.379338632479417</v>
      </c>
      <c r="I25">
        <v>2.9194</v>
      </c>
      <c r="J25">
        <v>128.68010000000001</v>
      </c>
      <c r="K25">
        <f t="shared" si="3"/>
        <v>63.703019801980204</v>
      </c>
      <c r="L25">
        <f>K25/(24*60*60/DayLength_RET!$M25)</f>
        <v>29.219443224633945</v>
      </c>
      <c r="M25">
        <f t="shared" si="4"/>
        <v>2.5245598946083732</v>
      </c>
      <c r="N25">
        <f t="shared" si="6"/>
        <v>13.468350261100618</v>
      </c>
      <c r="O25">
        <f>DayLength_RET!R25</f>
        <v>1.6084378791454668</v>
      </c>
      <c r="P25">
        <v>5.2458619999999998</v>
      </c>
      <c r="Q25">
        <v>2.871324</v>
      </c>
      <c r="R25">
        <v>15.51008</v>
      </c>
      <c r="S25">
        <v>2.870981</v>
      </c>
      <c r="T25">
        <v>8.5261709999999997</v>
      </c>
      <c r="U25">
        <v>2.870981</v>
      </c>
    </row>
    <row r="26" spans="1:21" x14ac:dyDescent="0.3">
      <c r="A26">
        <v>2001.8330000000001</v>
      </c>
      <c r="B26">
        <v>2001</v>
      </c>
      <c r="C26">
        <v>11</v>
      </c>
      <c r="D26">
        <v>318</v>
      </c>
      <c r="E26">
        <f t="shared" si="0"/>
        <v>157.42574257425741</v>
      </c>
      <c r="F26">
        <f>E26/(24*60*60/DayLength_RET!$M26)</f>
        <v>63.599542669158446</v>
      </c>
      <c r="G26">
        <f t="shared" si="1"/>
        <v>5.4950004866152904</v>
      </c>
      <c r="H26">
        <f t="shared" si="2"/>
        <v>13.921519223325348</v>
      </c>
      <c r="I26">
        <v>1.7535940000000001</v>
      </c>
      <c r="J26">
        <v>0</v>
      </c>
      <c r="K26">
        <f t="shared" si="3"/>
        <v>0</v>
      </c>
      <c r="L26">
        <f>K26/(24*60*60/DayLength_RET!$M26)</f>
        <v>0</v>
      </c>
      <c r="M26">
        <f t="shared" si="4"/>
        <v>0</v>
      </c>
      <c r="N26">
        <f t="shared" si="6"/>
        <v>0</v>
      </c>
      <c r="O26">
        <f>DayLength_RET!R26</f>
        <v>0.82235595158402197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2001.9169999999999</v>
      </c>
      <c r="B27">
        <v>2001</v>
      </c>
      <c r="C27">
        <v>12</v>
      </c>
      <c r="D27">
        <v>287</v>
      </c>
      <c r="E27">
        <f t="shared" si="0"/>
        <v>142.07920792079207</v>
      </c>
      <c r="F27">
        <f>E27/(24*60*60/DayLength_RET!$M27)</f>
        <v>53.101668010681209</v>
      </c>
      <c r="G27">
        <f t="shared" si="1"/>
        <v>4.5879841161228567</v>
      </c>
      <c r="H27">
        <f t="shared" si="2"/>
        <v>6.1358334701136528</v>
      </c>
      <c r="I27">
        <v>1.7535940000000001</v>
      </c>
      <c r="J27">
        <v>0</v>
      </c>
      <c r="K27">
        <f t="shared" si="3"/>
        <v>0</v>
      </c>
      <c r="L27">
        <f>K27/(24*60*60/DayLength_RET!$M27)</f>
        <v>0</v>
      </c>
      <c r="M27">
        <f t="shared" si="4"/>
        <v>0</v>
      </c>
      <c r="N27">
        <f t="shared" si="6"/>
        <v>0</v>
      </c>
      <c r="O27">
        <f>DayLength_RET!R27</f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2002</v>
      </c>
      <c r="B28">
        <v>2002</v>
      </c>
      <c r="C28">
        <v>1</v>
      </c>
      <c r="D28">
        <v>350</v>
      </c>
      <c r="E28">
        <f t="shared" si="0"/>
        <v>173.26732673267327</v>
      </c>
      <c r="F28">
        <f>E28/(24*60*60/DayLength_RET!$M28)</f>
        <v>66.862314018715495</v>
      </c>
      <c r="G28">
        <f t="shared" si="1"/>
        <v>5.776903931217019</v>
      </c>
      <c r="H28">
        <f t="shared" si="2"/>
        <v>16.341334018096234</v>
      </c>
      <c r="I28">
        <v>1.7535940000000001</v>
      </c>
      <c r="J28">
        <v>0</v>
      </c>
      <c r="K28">
        <f t="shared" si="3"/>
        <v>0</v>
      </c>
      <c r="L28">
        <f>K28/(24*60*60/DayLength_RET!$M28)</f>
        <v>0</v>
      </c>
      <c r="M28">
        <f t="shared" si="4"/>
        <v>0</v>
      </c>
      <c r="N28">
        <f t="shared" si="6"/>
        <v>0</v>
      </c>
      <c r="O28">
        <f>DayLength_RET!R28</f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2002.0830000000001</v>
      </c>
      <c r="B29">
        <v>2002</v>
      </c>
      <c r="C29">
        <v>2</v>
      </c>
      <c r="D29">
        <v>520</v>
      </c>
      <c r="E29">
        <f t="shared" si="0"/>
        <v>257.42574257425741</v>
      </c>
      <c r="F29">
        <f>E29/(24*60*60/DayLength_RET!$M29)</f>
        <v>111.56524143424932</v>
      </c>
      <c r="G29">
        <f t="shared" si="1"/>
        <v>9.6392368599191407</v>
      </c>
      <c r="H29">
        <f t="shared" si="2"/>
        <v>49.494991918262393</v>
      </c>
      <c r="I29">
        <v>1.7535940000000001</v>
      </c>
      <c r="J29">
        <v>0</v>
      </c>
      <c r="K29">
        <f t="shared" si="3"/>
        <v>0</v>
      </c>
      <c r="L29">
        <f>K29/(24*60*60/DayLength_RET!$M29)</f>
        <v>0</v>
      </c>
      <c r="M29">
        <f t="shared" si="4"/>
        <v>0</v>
      </c>
      <c r="N29">
        <f t="shared" si="6"/>
        <v>0</v>
      </c>
      <c r="O29">
        <f>DayLength_RET!R29</f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>
        <v>2002.1669999999999</v>
      </c>
      <c r="B30">
        <v>2002</v>
      </c>
      <c r="C30">
        <v>3</v>
      </c>
      <c r="D30">
        <v>685</v>
      </c>
      <c r="E30">
        <f t="shared" si="0"/>
        <v>339.10891089108912</v>
      </c>
      <c r="F30">
        <f>E30/(24*60*60/DayLength_RET!$M30)</f>
        <v>165.30965363626956</v>
      </c>
      <c r="G30">
        <f t="shared" si="1"/>
        <v>14.28275407417369</v>
      </c>
      <c r="H30">
        <f t="shared" si="2"/>
        <v>89.3542127614175</v>
      </c>
      <c r="I30">
        <v>1.7535940000000001</v>
      </c>
      <c r="J30">
        <v>0</v>
      </c>
      <c r="K30">
        <f t="shared" si="3"/>
        <v>0</v>
      </c>
      <c r="L30">
        <f>K30/(24*60*60/DayLength_RET!$M30)</f>
        <v>0</v>
      </c>
      <c r="M30">
        <f t="shared" si="4"/>
        <v>0</v>
      </c>
      <c r="N30">
        <f t="shared" si="6"/>
        <v>0</v>
      </c>
      <c r="O30">
        <f>DayLength_RET!R30</f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>
        <v>2002.25</v>
      </c>
      <c r="B31">
        <v>2002</v>
      </c>
      <c r="C31">
        <v>4</v>
      </c>
      <c r="D31">
        <v>889</v>
      </c>
      <c r="E31">
        <f t="shared" si="0"/>
        <v>440.0990099009901</v>
      </c>
      <c r="F31">
        <f>E31/(24*60*60/DayLength_RET!$M31)</f>
        <v>241.10532386023812</v>
      </c>
      <c r="G31">
        <f t="shared" si="1"/>
        <v>20.831499981524573</v>
      </c>
      <c r="H31">
        <f t="shared" si="2"/>
        <v>145.56761680900243</v>
      </c>
      <c r="I31">
        <v>1.7535940000000001</v>
      </c>
      <c r="J31">
        <v>381.12200000000001</v>
      </c>
      <c r="K31">
        <f t="shared" si="3"/>
        <v>188.67425742574258</v>
      </c>
      <c r="L31">
        <f>K31/(24*60*60/DayLength_RET!$M31)</f>
        <v>103.36394065271278</v>
      </c>
      <c r="M31">
        <f t="shared" si="4"/>
        <v>8.9306444723943859</v>
      </c>
      <c r="N31">
        <f t="shared" si="6"/>
        <v>62.406098147897218</v>
      </c>
      <c r="O31">
        <f>DayLength_RET!R31</f>
        <v>1.6488640403133028</v>
      </c>
      <c r="P31">
        <v>11.699909999999999</v>
      </c>
      <c r="Q31">
        <v>2.8714900000000001</v>
      </c>
      <c r="R31">
        <v>24.528759999999998</v>
      </c>
      <c r="S31">
        <v>2.8714900000000001</v>
      </c>
      <c r="T31">
        <v>36.790300000000002</v>
      </c>
      <c r="U31">
        <v>2.8714900000000001</v>
      </c>
    </row>
    <row r="32" spans="1:21" x14ac:dyDescent="0.3">
      <c r="A32">
        <v>2002.3330000000001</v>
      </c>
      <c r="B32">
        <v>2002</v>
      </c>
      <c r="C32">
        <v>5</v>
      </c>
      <c r="D32">
        <v>996</v>
      </c>
      <c r="E32">
        <f t="shared" si="0"/>
        <v>493.06930693069307</v>
      </c>
      <c r="F32">
        <f>E32/(24*60*60/DayLength_RET!$M32)</f>
        <v>295.00914390215286</v>
      </c>
      <c r="G32">
        <f t="shared" si="1"/>
        <v>25.488790033146007</v>
      </c>
      <c r="H32">
        <f t="shared" si="2"/>
        <v>177.57900732768945</v>
      </c>
      <c r="I32">
        <v>2.878107</v>
      </c>
      <c r="J32">
        <v>255.15020000000001</v>
      </c>
      <c r="K32">
        <f t="shared" si="3"/>
        <v>126.31198019801981</v>
      </c>
      <c r="L32">
        <f>K32/(24*60*60/DayLength_RET!$M32)</f>
        <v>75.573937819742042</v>
      </c>
      <c r="M32">
        <f t="shared" si="4"/>
        <v>6.5295882276257124</v>
      </c>
      <c r="N32">
        <f t="shared" si="6"/>
        <v>45.491284372953238</v>
      </c>
      <c r="O32">
        <f>DayLength_RET!R32</f>
        <v>2.6136758626330217</v>
      </c>
      <c r="P32">
        <v>8.7727149999999998</v>
      </c>
      <c r="Q32">
        <v>2.8709349999999998</v>
      </c>
      <c r="R32">
        <v>25.6233</v>
      </c>
      <c r="S32">
        <v>2.8709349999999998</v>
      </c>
      <c r="T32">
        <v>33.35275</v>
      </c>
      <c r="U32">
        <v>2.8686240000000001</v>
      </c>
    </row>
    <row r="33" spans="1:21" x14ac:dyDescent="0.3">
      <c r="A33">
        <v>2002.4169999999999</v>
      </c>
      <c r="B33">
        <v>2002</v>
      </c>
      <c r="C33">
        <v>6</v>
      </c>
      <c r="D33">
        <v>968</v>
      </c>
      <c r="E33">
        <f t="shared" si="0"/>
        <v>479.20792079207922</v>
      </c>
      <c r="F33">
        <f>E33/(24*60*60/DayLength_RET!$M33)</f>
        <v>300.25779883745497</v>
      </c>
      <c r="G33">
        <f t="shared" si="1"/>
        <v>25.94227381955611</v>
      </c>
      <c r="H33">
        <f t="shared" si="2"/>
        <v>181.21667160907955</v>
      </c>
      <c r="I33">
        <v>2.878107</v>
      </c>
      <c r="J33">
        <v>247.97730000000001</v>
      </c>
      <c r="K33">
        <f t="shared" si="3"/>
        <v>122.7610396039604</v>
      </c>
      <c r="L33">
        <f>K33/(24*60*60/DayLength_RET!$M33)</f>
        <v>76.918510598817377</v>
      </c>
      <c r="M33">
        <f t="shared" si="4"/>
        <v>6.6457593157378216</v>
      </c>
      <c r="N33">
        <f t="shared" si="6"/>
        <v>46.423162128725423</v>
      </c>
      <c r="O33">
        <f>DayLength_RET!R33</f>
        <v>3.8006557426732579</v>
      </c>
      <c r="P33">
        <v>12.34526</v>
      </c>
      <c r="Q33">
        <v>2.8708680000000002</v>
      </c>
      <c r="R33">
        <v>36.057980000000001</v>
      </c>
      <c r="S33">
        <v>2.8702359999999998</v>
      </c>
      <c r="T33">
        <v>36.178460000000001</v>
      </c>
      <c r="U33">
        <v>2.8682729999999999</v>
      </c>
    </row>
    <row r="34" spans="1:21" x14ac:dyDescent="0.3">
      <c r="A34">
        <v>2002.5</v>
      </c>
      <c r="B34">
        <v>2002</v>
      </c>
      <c r="C34">
        <v>7</v>
      </c>
      <c r="D34">
        <v>908</v>
      </c>
      <c r="E34">
        <f t="shared" si="0"/>
        <v>449.50495049504951</v>
      </c>
      <c r="F34">
        <f>E34/(24*60*60/DayLength_RET!$M34)</f>
        <v>277.11145843980159</v>
      </c>
      <c r="G34">
        <f t="shared" si="1"/>
        <v>23.942430009198858</v>
      </c>
      <c r="H34">
        <f t="shared" si="2"/>
        <v>165.17473005503953</v>
      </c>
      <c r="I34">
        <v>2.878107</v>
      </c>
      <c r="J34">
        <v>232.60679999999999</v>
      </c>
      <c r="K34">
        <f t="shared" si="3"/>
        <v>115.15188118811881</v>
      </c>
      <c r="L34">
        <f>K34/(24*60*60/DayLength_RET!$M34)</f>
        <v>70.98899734693309</v>
      </c>
      <c r="M34">
        <f t="shared" si="4"/>
        <v>6.1334493707750193</v>
      </c>
      <c r="N34">
        <f t="shared" si="6"/>
        <v>42.313618280800192</v>
      </c>
      <c r="O34">
        <f>DayLength_RET!R34</f>
        <v>4.3121847384744862</v>
      </c>
      <c r="P34">
        <v>14.473710000000001</v>
      </c>
      <c r="Q34">
        <v>2.5487769999999998</v>
      </c>
      <c r="R34">
        <v>42.274720000000002</v>
      </c>
      <c r="S34">
        <v>2.8710460000000002</v>
      </c>
      <c r="T34">
        <v>35.208599999999997</v>
      </c>
      <c r="U34">
        <v>2.8398080000000001</v>
      </c>
    </row>
    <row r="35" spans="1:21" x14ac:dyDescent="0.3">
      <c r="A35">
        <v>2002.5830000000001</v>
      </c>
      <c r="B35">
        <v>2002</v>
      </c>
      <c r="C35">
        <v>8</v>
      </c>
      <c r="D35">
        <v>816</v>
      </c>
      <c r="E35">
        <f t="shared" si="0"/>
        <v>403.96039603960395</v>
      </c>
      <c r="F35">
        <f>E35/(24*60*60/DayLength_RET!$M35)</f>
        <v>231.86241472825674</v>
      </c>
      <c r="G35">
        <f t="shared" si="1"/>
        <v>20.032912632521384</v>
      </c>
      <c r="H35">
        <f t="shared" si="2"/>
        <v>133.81415632605399</v>
      </c>
      <c r="I35">
        <v>2.878107</v>
      </c>
      <c r="J35">
        <v>209.03870000000001</v>
      </c>
      <c r="K35">
        <f t="shared" si="3"/>
        <v>103.48450495049505</v>
      </c>
      <c r="L35">
        <f>K35/(24*60*60/DayLength_RET!$M35)</f>
        <v>59.397325678499563</v>
      </c>
      <c r="M35">
        <f t="shared" si="4"/>
        <v>5.1319289386223623</v>
      </c>
      <c r="N35">
        <f t="shared" si="6"/>
        <v>34.279825098033214</v>
      </c>
      <c r="O35">
        <f>DayLength_RET!R35</f>
        <v>3.7093072555698039</v>
      </c>
      <c r="P35">
        <v>12.45016</v>
      </c>
      <c r="Q35">
        <v>2.8710110000000002</v>
      </c>
      <c r="R35">
        <v>36.364370000000001</v>
      </c>
      <c r="S35">
        <v>2.8700269999999999</v>
      </c>
      <c r="T35">
        <v>27.745840000000001</v>
      </c>
      <c r="U35">
        <v>2.8710110000000002</v>
      </c>
    </row>
    <row r="36" spans="1:21" x14ac:dyDescent="0.3">
      <c r="A36">
        <v>2002.6669999999999</v>
      </c>
      <c r="B36">
        <v>2002</v>
      </c>
      <c r="C36">
        <v>9</v>
      </c>
      <c r="D36">
        <v>692</v>
      </c>
      <c r="E36">
        <f t="shared" si="0"/>
        <v>342.57425742574259</v>
      </c>
      <c r="F36">
        <f>E36/(24*60*60/DayLength_RET!$M36)</f>
        <v>177.10077541462826</v>
      </c>
      <c r="G36">
        <f t="shared" si="1"/>
        <v>15.301506995823882</v>
      </c>
      <c r="H36">
        <f t="shared" si="2"/>
        <v>95.86072601351475</v>
      </c>
      <c r="I36">
        <v>2.878107</v>
      </c>
      <c r="J36">
        <v>177.273</v>
      </c>
      <c r="K36">
        <f t="shared" si="3"/>
        <v>87.758910891089101</v>
      </c>
      <c r="L36">
        <f>K36/(24*60*60/DayLength_RET!$M36)</f>
        <v>45.368765549244792</v>
      </c>
      <c r="M36">
        <f t="shared" si="4"/>
        <v>3.91986134345475</v>
      </c>
      <c r="N36">
        <f t="shared" si="6"/>
        <v>24.557107633806069</v>
      </c>
      <c r="O36">
        <f>DayLength_RET!R36</f>
        <v>2.5289690830698177</v>
      </c>
      <c r="P36">
        <v>8.2145799999999998</v>
      </c>
      <c r="Q36">
        <v>2.8711009999999999</v>
      </c>
      <c r="R36">
        <v>23.993099999999998</v>
      </c>
      <c r="S36">
        <v>2.8711009999999999</v>
      </c>
      <c r="T36">
        <v>17.538969999999999</v>
      </c>
      <c r="U36">
        <v>2.8711009999999999</v>
      </c>
    </row>
    <row r="37" spans="1:21" x14ac:dyDescent="0.3">
      <c r="A37">
        <v>2002.75</v>
      </c>
      <c r="B37">
        <v>2002</v>
      </c>
      <c r="C37">
        <v>10</v>
      </c>
      <c r="D37">
        <v>510</v>
      </c>
      <c r="E37">
        <f t="shared" si="0"/>
        <v>252.47524752475246</v>
      </c>
      <c r="F37">
        <f>E37/(24*60*60/DayLength_RET!$M37)</f>
        <v>115.80590972934672</v>
      </c>
      <c r="G37">
        <f t="shared" si="1"/>
        <v>10.005630600615557</v>
      </c>
      <c r="H37">
        <f t="shared" si="2"/>
        <v>53.379338632479417</v>
      </c>
      <c r="I37">
        <v>2.878107</v>
      </c>
      <c r="J37">
        <v>130.64920000000001</v>
      </c>
      <c r="K37">
        <f t="shared" si="3"/>
        <v>64.677821782178228</v>
      </c>
      <c r="L37">
        <f>K37/(24*60*60/DayLength_RET!$M37)</f>
        <v>29.666567571394843</v>
      </c>
      <c r="M37">
        <f t="shared" si="4"/>
        <v>2.5631914381685146</v>
      </c>
      <c r="N37">
        <f t="shared" si="6"/>
        <v>13.674446840906922</v>
      </c>
      <c r="O37">
        <f>DayLength_RET!R37</f>
        <v>1.6084378791454668</v>
      </c>
      <c r="P37">
        <v>5.3986669999999997</v>
      </c>
      <c r="Q37">
        <v>2.8713060000000001</v>
      </c>
      <c r="R37">
        <v>15.7684</v>
      </c>
      <c r="S37">
        <v>2.8713060000000001</v>
      </c>
      <c r="T37">
        <v>8.6564720000000008</v>
      </c>
      <c r="U37">
        <v>2.8713060000000001</v>
      </c>
    </row>
    <row r="38" spans="1:21" x14ac:dyDescent="0.3">
      <c r="A38">
        <v>2002.8330000000001</v>
      </c>
      <c r="B38">
        <v>2002</v>
      </c>
      <c r="C38">
        <v>11</v>
      </c>
      <c r="D38">
        <v>318</v>
      </c>
      <c r="E38">
        <f t="shared" si="0"/>
        <v>157.42574257425741</v>
      </c>
      <c r="F38">
        <f>E38/(24*60*60/DayLength_RET!$M38)</f>
        <v>63.599542669158446</v>
      </c>
      <c r="G38">
        <f t="shared" si="1"/>
        <v>5.4950004866152904</v>
      </c>
      <c r="H38">
        <f t="shared" si="2"/>
        <v>13.921519223325348</v>
      </c>
      <c r="I38">
        <v>1.7290099999999999</v>
      </c>
      <c r="J38">
        <v>0</v>
      </c>
      <c r="K38">
        <f t="shared" si="3"/>
        <v>0</v>
      </c>
      <c r="L38">
        <f>K38/(24*60*60/DayLength_RET!$M38)</f>
        <v>0</v>
      </c>
      <c r="M38">
        <f t="shared" si="4"/>
        <v>0</v>
      </c>
      <c r="N38">
        <f t="shared" si="6"/>
        <v>0</v>
      </c>
      <c r="O38">
        <f>DayLength_RET!R38</f>
        <v>0.82235595158402197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>
        <v>2002.9169999999999</v>
      </c>
      <c r="B39">
        <v>2002</v>
      </c>
      <c r="C39">
        <v>12</v>
      </c>
      <c r="D39">
        <v>287</v>
      </c>
      <c r="E39">
        <f t="shared" si="0"/>
        <v>142.07920792079207</v>
      </c>
      <c r="F39">
        <f>E39/(24*60*60/DayLength_RET!$M39)</f>
        <v>53.101668010681209</v>
      </c>
      <c r="G39">
        <f t="shared" si="1"/>
        <v>4.5879841161228567</v>
      </c>
      <c r="H39">
        <f t="shared" si="2"/>
        <v>6.1358334701136528</v>
      </c>
      <c r="I39">
        <v>1.7290099999999999</v>
      </c>
      <c r="J39">
        <v>0</v>
      </c>
      <c r="K39">
        <f t="shared" si="3"/>
        <v>0</v>
      </c>
      <c r="L39">
        <f>K39/(24*60*60/DayLength_RET!$M39)</f>
        <v>0</v>
      </c>
      <c r="M39">
        <f t="shared" si="4"/>
        <v>0</v>
      </c>
      <c r="N39">
        <f t="shared" si="6"/>
        <v>0</v>
      </c>
      <c r="O39">
        <f>DayLength_RET!R39</f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>
        <v>2003</v>
      </c>
      <c r="B40">
        <v>2003</v>
      </c>
      <c r="C40">
        <v>1</v>
      </c>
      <c r="D40">
        <v>350</v>
      </c>
      <c r="E40">
        <f t="shared" si="0"/>
        <v>173.26732673267327</v>
      </c>
      <c r="F40">
        <f>E40/(24*60*60/DayLength_RET!$M40)</f>
        <v>66.862314018715495</v>
      </c>
      <c r="G40">
        <f t="shared" si="1"/>
        <v>5.776903931217019</v>
      </c>
      <c r="H40">
        <f t="shared" si="2"/>
        <v>16.341334018096234</v>
      </c>
      <c r="I40">
        <v>1.7290099999999999</v>
      </c>
      <c r="J40">
        <v>0</v>
      </c>
      <c r="K40">
        <f t="shared" si="3"/>
        <v>0</v>
      </c>
      <c r="L40">
        <f>K40/(24*60*60/DayLength_RET!$M40)</f>
        <v>0</v>
      </c>
      <c r="M40">
        <f t="shared" si="4"/>
        <v>0</v>
      </c>
      <c r="N40">
        <f t="shared" si="6"/>
        <v>0</v>
      </c>
      <c r="O40">
        <f>DayLength_RET!R40</f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>
        <v>2003.0830000000001</v>
      </c>
      <c r="B41">
        <v>2003</v>
      </c>
      <c r="C41">
        <v>2</v>
      </c>
      <c r="D41">
        <v>520</v>
      </c>
      <c r="E41">
        <f t="shared" si="0"/>
        <v>257.42574257425741</v>
      </c>
      <c r="F41">
        <f>E41/(24*60*60/DayLength_RET!$M41)</f>
        <v>111.56524143424932</v>
      </c>
      <c r="G41">
        <f t="shared" si="1"/>
        <v>9.6392368599191407</v>
      </c>
      <c r="H41">
        <f t="shared" si="2"/>
        <v>49.494991918262393</v>
      </c>
      <c r="I41">
        <v>1.7290099999999999</v>
      </c>
      <c r="J41">
        <v>0</v>
      </c>
      <c r="K41">
        <f t="shared" si="3"/>
        <v>0</v>
      </c>
      <c r="L41">
        <f>K41/(24*60*60/DayLength_RET!$M41)</f>
        <v>0</v>
      </c>
      <c r="M41">
        <f t="shared" si="4"/>
        <v>0</v>
      </c>
      <c r="N41">
        <f t="shared" si="6"/>
        <v>0</v>
      </c>
      <c r="O41">
        <f>DayLength_RET!R41</f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2003.1669999999999</v>
      </c>
      <c r="B42">
        <v>2003</v>
      </c>
      <c r="C42">
        <v>3</v>
      </c>
      <c r="D42">
        <v>685</v>
      </c>
      <c r="E42">
        <f t="shared" si="0"/>
        <v>339.10891089108912</v>
      </c>
      <c r="F42">
        <f>E42/(24*60*60/DayLength_RET!$M42)</f>
        <v>165.30965363626956</v>
      </c>
      <c r="G42">
        <f t="shared" si="1"/>
        <v>14.28275407417369</v>
      </c>
      <c r="H42">
        <f t="shared" si="2"/>
        <v>89.3542127614175</v>
      </c>
      <c r="I42">
        <v>1.7290099999999999</v>
      </c>
      <c r="J42">
        <v>0</v>
      </c>
      <c r="K42">
        <f t="shared" si="3"/>
        <v>0</v>
      </c>
      <c r="L42">
        <f>K42/(24*60*60/DayLength_RET!$M42)</f>
        <v>0</v>
      </c>
      <c r="M42">
        <f t="shared" si="4"/>
        <v>0</v>
      </c>
      <c r="N42">
        <f t="shared" si="6"/>
        <v>0</v>
      </c>
      <c r="O42">
        <f>DayLength_RET!R42</f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2003.25</v>
      </c>
      <c r="B43">
        <v>2003</v>
      </c>
      <c r="C43">
        <v>4</v>
      </c>
      <c r="D43">
        <v>889</v>
      </c>
      <c r="E43">
        <f t="shared" si="0"/>
        <v>440.0990099009901</v>
      </c>
      <c r="F43">
        <f>E43/(24*60*60/DayLength_RET!$M43)</f>
        <v>241.10532386023812</v>
      </c>
      <c r="G43">
        <f t="shared" si="1"/>
        <v>20.831499981524573</v>
      </c>
      <c r="H43">
        <f t="shared" si="2"/>
        <v>145.56761680900243</v>
      </c>
      <c r="I43">
        <v>1.7290099999999999</v>
      </c>
      <c r="J43">
        <v>385.0795</v>
      </c>
      <c r="K43">
        <f t="shared" si="3"/>
        <v>190.63341584158417</v>
      </c>
      <c r="L43">
        <f>K43/(24*60*60/DayLength_RET!$M43)</f>
        <v>104.43725259779366</v>
      </c>
      <c r="M43">
        <f t="shared" si="4"/>
        <v>9.0233786244493732</v>
      </c>
      <c r="N43">
        <f t="shared" si="6"/>
        <v>63.05411147019376</v>
      </c>
      <c r="O43">
        <f>DayLength_RET!R43</f>
        <v>1.6488640403133028</v>
      </c>
      <c r="P43">
        <v>11.901630000000001</v>
      </c>
      <c r="Q43">
        <v>2.8714900000000001</v>
      </c>
      <c r="R43">
        <v>24.771149999999999</v>
      </c>
      <c r="S43">
        <v>2.8714900000000001</v>
      </c>
      <c r="T43">
        <v>37.17183</v>
      </c>
      <c r="U43">
        <v>2.8714900000000001</v>
      </c>
    </row>
    <row r="44" spans="1:21" x14ac:dyDescent="0.3">
      <c r="A44">
        <v>2003.3330000000001</v>
      </c>
      <c r="B44">
        <v>2003</v>
      </c>
      <c r="C44">
        <v>5</v>
      </c>
      <c r="D44">
        <v>996</v>
      </c>
      <c r="E44">
        <f t="shared" si="0"/>
        <v>493.06930693069307</v>
      </c>
      <c r="F44">
        <f>E44/(24*60*60/DayLength_RET!$M44)</f>
        <v>295.00914390215286</v>
      </c>
      <c r="G44">
        <f t="shared" si="1"/>
        <v>25.488790033146007</v>
      </c>
      <c r="H44">
        <f t="shared" si="2"/>
        <v>177.57900732768945</v>
      </c>
      <c r="I44">
        <v>2.8382909999999999</v>
      </c>
      <c r="J44">
        <v>258.97730000000001</v>
      </c>
      <c r="K44">
        <f t="shared" si="3"/>
        <v>128.20658415841584</v>
      </c>
      <c r="L44">
        <f>K44/(24*60*60/DayLength_RET!$M44)</f>
        <v>76.707501569368475</v>
      </c>
      <c r="M44">
        <f t="shared" si="4"/>
        <v>6.6275281355934368</v>
      </c>
      <c r="N44">
        <f t="shared" si="6"/>
        <v>46.173626359844611</v>
      </c>
      <c r="O44">
        <f>DayLength_RET!R44</f>
        <v>2.6136758626330217</v>
      </c>
      <c r="P44">
        <v>9.0188760000000006</v>
      </c>
      <c r="Q44">
        <v>2.8702519999999998</v>
      </c>
      <c r="R44">
        <v>26.034649999999999</v>
      </c>
      <c r="S44">
        <v>2.8708770000000001</v>
      </c>
      <c r="T44">
        <v>33.852679999999999</v>
      </c>
      <c r="U44">
        <v>2.870876</v>
      </c>
    </row>
    <row r="45" spans="1:21" x14ac:dyDescent="0.3">
      <c r="A45">
        <v>2003.4169999999999</v>
      </c>
      <c r="B45">
        <v>2003</v>
      </c>
      <c r="C45">
        <v>6</v>
      </c>
      <c r="D45">
        <v>968</v>
      </c>
      <c r="E45">
        <f t="shared" si="0"/>
        <v>479.20792079207922</v>
      </c>
      <c r="F45">
        <f>E45/(24*60*60/DayLength_RET!$M45)</f>
        <v>300.25779883745497</v>
      </c>
      <c r="G45">
        <f t="shared" si="1"/>
        <v>25.94227381955611</v>
      </c>
      <c r="H45">
        <f t="shared" si="2"/>
        <v>181.21667160907955</v>
      </c>
      <c r="I45">
        <v>2.8382909999999999</v>
      </c>
      <c r="J45">
        <v>251.6968</v>
      </c>
      <c r="K45">
        <f t="shared" si="3"/>
        <v>124.60237623762376</v>
      </c>
      <c r="L45">
        <f>K45/(24*60*60/DayLength_RET!$M45)</f>
        <v>78.072238783503238</v>
      </c>
      <c r="M45">
        <f t="shared" si="4"/>
        <v>6.7454414308946804</v>
      </c>
      <c r="N45">
        <f t="shared" si="6"/>
        <v>47.119479701091095</v>
      </c>
      <c r="O45">
        <f>DayLength_RET!R45</f>
        <v>3.8006557426732579</v>
      </c>
      <c r="P45">
        <v>12.69167</v>
      </c>
      <c r="Q45">
        <v>2.8708010000000002</v>
      </c>
      <c r="R45">
        <v>36.636850000000003</v>
      </c>
      <c r="S45">
        <v>2.8708019999999999</v>
      </c>
      <c r="T45">
        <v>36.720739999999999</v>
      </c>
      <c r="U45">
        <v>2.8693870000000001</v>
      </c>
    </row>
    <row r="46" spans="1:21" x14ac:dyDescent="0.3">
      <c r="A46">
        <v>2003.5</v>
      </c>
      <c r="B46">
        <v>2003</v>
      </c>
      <c r="C46">
        <v>7</v>
      </c>
      <c r="D46">
        <v>908</v>
      </c>
      <c r="E46">
        <f t="shared" si="0"/>
        <v>449.50495049504951</v>
      </c>
      <c r="F46">
        <f>E46/(24*60*60/DayLength_RET!$M46)</f>
        <v>277.11145843980159</v>
      </c>
      <c r="G46">
        <f t="shared" si="1"/>
        <v>23.942430009198858</v>
      </c>
      <c r="H46">
        <f t="shared" si="2"/>
        <v>165.17473005503953</v>
      </c>
      <c r="I46">
        <v>2.8382909999999999</v>
      </c>
      <c r="J46">
        <v>236.0958</v>
      </c>
      <c r="K46">
        <f t="shared" si="3"/>
        <v>116.87910891089109</v>
      </c>
      <c r="L46">
        <f>K46/(24*60*60/DayLength_RET!$M46)</f>
        <v>72.053801177876338</v>
      </c>
      <c r="M46">
        <f t="shared" si="4"/>
        <v>6.2254484217685162</v>
      </c>
      <c r="N46">
        <f t="shared" si="6"/>
        <v>42.94830400014164</v>
      </c>
      <c r="O46">
        <f>DayLength_RET!R46</f>
        <v>4.3121847384744862</v>
      </c>
      <c r="P46">
        <v>14.87984</v>
      </c>
      <c r="Q46">
        <v>2.8162430000000001</v>
      </c>
      <c r="R46">
        <v>42.953389999999999</v>
      </c>
      <c r="S46">
        <v>2.7974510000000001</v>
      </c>
      <c r="T46">
        <v>35.736350000000002</v>
      </c>
      <c r="U46">
        <v>2.870997</v>
      </c>
    </row>
    <row r="47" spans="1:21" x14ac:dyDescent="0.3">
      <c r="A47">
        <v>2003.5830000000001</v>
      </c>
      <c r="B47">
        <v>2003</v>
      </c>
      <c r="C47">
        <v>8</v>
      </c>
      <c r="D47">
        <v>816</v>
      </c>
      <c r="E47">
        <f t="shared" si="0"/>
        <v>403.96039603960395</v>
      </c>
      <c r="F47">
        <f>E47/(24*60*60/DayLength_RET!$M47)</f>
        <v>231.86241472825674</v>
      </c>
      <c r="G47">
        <f t="shared" si="1"/>
        <v>20.032912632521384</v>
      </c>
      <c r="H47">
        <f t="shared" si="2"/>
        <v>133.81415632605399</v>
      </c>
      <c r="I47">
        <v>2.8382909999999999</v>
      </c>
      <c r="J47">
        <v>212.17420000000001</v>
      </c>
      <c r="K47">
        <f t="shared" si="3"/>
        <v>105.03673267326734</v>
      </c>
      <c r="L47">
        <f>K47/(24*60*60/DayLength_RET!$M47)</f>
        <v>60.288262689995214</v>
      </c>
      <c r="M47">
        <f t="shared" si="4"/>
        <v>5.2089058964155868</v>
      </c>
      <c r="N47">
        <f t="shared" si="6"/>
        <v>34.794009273474813</v>
      </c>
      <c r="O47">
        <f>DayLength_RET!R47</f>
        <v>3.7093072555698039</v>
      </c>
      <c r="P47">
        <v>12.79951</v>
      </c>
      <c r="Q47">
        <v>2.8311410000000001</v>
      </c>
      <c r="R47">
        <v>36.948160000000001</v>
      </c>
      <c r="S47">
        <v>2.8698679999999999</v>
      </c>
      <c r="T47">
        <v>28.161729999999999</v>
      </c>
      <c r="U47">
        <v>2.8693050000000002</v>
      </c>
    </row>
    <row r="48" spans="1:21" x14ac:dyDescent="0.3">
      <c r="A48">
        <v>2003.6669999999999</v>
      </c>
      <c r="B48">
        <v>2003</v>
      </c>
      <c r="C48">
        <v>9</v>
      </c>
      <c r="D48">
        <v>692</v>
      </c>
      <c r="E48">
        <f t="shared" si="0"/>
        <v>342.57425742574259</v>
      </c>
      <c r="F48">
        <f>E48/(24*60*60/DayLength_RET!$M48)</f>
        <v>177.10077541462826</v>
      </c>
      <c r="G48">
        <f t="shared" si="1"/>
        <v>15.301506995823882</v>
      </c>
      <c r="H48">
        <f t="shared" si="2"/>
        <v>95.86072601351475</v>
      </c>
      <c r="I48">
        <v>2.8382909999999999</v>
      </c>
      <c r="J48">
        <v>179.93199999999999</v>
      </c>
      <c r="K48">
        <f t="shared" si="3"/>
        <v>89.07524752475247</v>
      </c>
      <c r="L48">
        <f>K48/(24*60*60/DayLength_RET!$M48)</f>
        <v>46.049272719515741</v>
      </c>
      <c r="M48">
        <f t="shared" si="4"/>
        <v>3.9786571629661602</v>
      </c>
      <c r="N48">
        <f t="shared" si="6"/>
        <v>24.925451088242394</v>
      </c>
      <c r="O48">
        <f>DayLength_RET!R48</f>
        <v>2.5289690830698177</v>
      </c>
      <c r="P48">
        <v>8.4450800000000008</v>
      </c>
      <c r="Q48">
        <v>2.8706170000000002</v>
      </c>
      <c r="R48">
        <v>24.37828</v>
      </c>
      <c r="S48">
        <v>2.8710589999999998</v>
      </c>
      <c r="T48">
        <v>17.801860000000001</v>
      </c>
      <c r="U48">
        <v>2.8692389999999999</v>
      </c>
    </row>
    <row r="49" spans="1:21" x14ac:dyDescent="0.3">
      <c r="A49">
        <v>2003.75</v>
      </c>
      <c r="B49">
        <v>2003</v>
      </c>
      <c r="C49">
        <v>10</v>
      </c>
      <c r="D49">
        <v>510</v>
      </c>
      <c r="E49">
        <f t="shared" si="0"/>
        <v>252.47524752475246</v>
      </c>
      <c r="F49">
        <f>E49/(24*60*60/DayLength_RET!$M49)</f>
        <v>115.80590972934672</v>
      </c>
      <c r="G49">
        <f t="shared" si="1"/>
        <v>10.005630600615557</v>
      </c>
      <c r="H49">
        <f t="shared" si="2"/>
        <v>53.379338632479417</v>
      </c>
      <c r="I49">
        <v>2.8382909999999999</v>
      </c>
      <c r="J49">
        <v>132.60890000000001</v>
      </c>
      <c r="K49">
        <f t="shared" si="3"/>
        <v>65.647970297029701</v>
      </c>
      <c r="L49">
        <f>K49/(24*60*60/DayLength_RET!$M49)</f>
        <v>30.111557456290132</v>
      </c>
      <c r="M49">
        <f t="shared" si="4"/>
        <v>2.6016385642234674</v>
      </c>
      <c r="N49">
        <f t="shared" si="6"/>
        <v>13.879559566236471</v>
      </c>
      <c r="O49">
        <f>DayLength_RET!R49</f>
        <v>1.6084378791454668</v>
      </c>
      <c r="P49">
        <v>5.550154</v>
      </c>
      <c r="Q49">
        <v>2.8712849999999999</v>
      </c>
      <c r="R49">
        <v>16.021540000000002</v>
      </c>
      <c r="S49">
        <v>2.8710770000000001</v>
      </c>
      <c r="T49">
        <v>8.7862259999999992</v>
      </c>
      <c r="U49">
        <v>2.8710770000000001</v>
      </c>
    </row>
    <row r="50" spans="1:21" x14ac:dyDescent="0.3">
      <c r="A50">
        <v>2003.8330000000001</v>
      </c>
      <c r="B50">
        <v>2003</v>
      </c>
      <c r="C50">
        <v>11</v>
      </c>
      <c r="D50">
        <v>318</v>
      </c>
      <c r="E50">
        <f t="shared" si="0"/>
        <v>157.42574257425741</v>
      </c>
      <c r="F50">
        <f>E50/(24*60*60/DayLength_RET!$M50)</f>
        <v>63.599542669158446</v>
      </c>
      <c r="G50">
        <f t="shared" si="1"/>
        <v>5.4950004866152904</v>
      </c>
      <c r="H50">
        <f t="shared" si="2"/>
        <v>13.921519223325348</v>
      </c>
      <c r="I50">
        <v>1.7053370000000001</v>
      </c>
      <c r="J50">
        <v>0</v>
      </c>
      <c r="K50">
        <f t="shared" si="3"/>
        <v>0</v>
      </c>
      <c r="L50">
        <f>K50/(24*60*60/DayLength_RET!$M50)</f>
        <v>0</v>
      </c>
      <c r="M50">
        <f t="shared" si="4"/>
        <v>0</v>
      </c>
      <c r="N50">
        <f t="shared" si="6"/>
        <v>0</v>
      </c>
      <c r="O50">
        <f>DayLength_RET!R50</f>
        <v>0.82235595158402197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2003.9169999999999</v>
      </c>
      <c r="B51">
        <v>2003</v>
      </c>
      <c r="C51">
        <v>12</v>
      </c>
      <c r="D51">
        <v>287</v>
      </c>
      <c r="E51">
        <f t="shared" si="0"/>
        <v>142.07920792079207</v>
      </c>
      <c r="F51">
        <f>E51/(24*60*60/DayLength_RET!$M51)</f>
        <v>53.101668010681209</v>
      </c>
      <c r="G51">
        <f t="shared" si="1"/>
        <v>4.5879841161228567</v>
      </c>
      <c r="H51">
        <f t="shared" si="2"/>
        <v>6.1358334701136528</v>
      </c>
      <c r="I51">
        <v>1.7053370000000001</v>
      </c>
      <c r="J51">
        <v>0</v>
      </c>
      <c r="K51">
        <f t="shared" si="3"/>
        <v>0</v>
      </c>
      <c r="L51">
        <f>K51/(24*60*60/DayLength_RET!$M51)</f>
        <v>0</v>
      </c>
      <c r="M51">
        <f t="shared" si="4"/>
        <v>0</v>
      </c>
      <c r="N51">
        <f t="shared" si="6"/>
        <v>0</v>
      </c>
      <c r="O51">
        <f>DayLength_RET!R51</f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2004</v>
      </c>
      <c r="B52">
        <v>2004</v>
      </c>
      <c r="C52">
        <v>1</v>
      </c>
      <c r="D52">
        <v>350</v>
      </c>
      <c r="E52">
        <f t="shared" si="0"/>
        <v>173.26732673267327</v>
      </c>
      <c r="F52">
        <f>E52/(24*60*60/DayLength_RET!$M52)</f>
        <v>66.862314018715495</v>
      </c>
      <c r="G52">
        <f t="shared" si="1"/>
        <v>5.776903931217019</v>
      </c>
      <c r="H52">
        <f t="shared" si="2"/>
        <v>16.341334018096234</v>
      </c>
      <c r="I52">
        <v>1.7053370000000001</v>
      </c>
      <c r="J52">
        <v>0</v>
      </c>
      <c r="K52">
        <f t="shared" si="3"/>
        <v>0</v>
      </c>
      <c r="L52">
        <f>K52/(24*60*60/DayLength_RET!$M52)</f>
        <v>0</v>
      </c>
      <c r="M52">
        <f t="shared" si="4"/>
        <v>0</v>
      </c>
      <c r="N52">
        <f t="shared" si="6"/>
        <v>0</v>
      </c>
      <c r="O52">
        <f>DayLength_RET!R52</f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2004.0830000000001</v>
      </c>
      <c r="B53">
        <v>2004</v>
      </c>
      <c r="C53">
        <v>2</v>
      </c>
      <c r="D53">
        <v>520</v>
      </c>
      <c r="E53">
        <f t="shared" si="0"/>
        <v>257.42574257425741</v>
      </c>
      <c r="F53">
        <f>E53/(24*60*60/DayLength_RET!$M53)</f>
        <v>111.56524143424932</v>
      </c>
      <c r="G53">
        <f t="shared" si="1"/>
        <v>9.6392368599191407</v>
      </c>
      <c r="H53">
        <f t="shared" si="2"/>
        <v>49.494991918262393</v>
      </c>
      <c r="I53">
        <v>1.7053370000000001</v>
      </c>
      <c r="J53">
        <v>0</v>
      </c>
      <c r="K53">
        <f t="shared" si="3"/>
        <v>0</v>
      </c>
      <c r="L53">
        <f>K53/(24*60*60/DayLength_RET!$M53)</f>
        <v>0</v>
      </c>
      <c r="M53">
        <f t="shared" si="4"/>
        <v>0</v>
      </c>
      <c r="N53">
        <f t="shared" si="6"/>
        <v>0</v>
      </c>
      <c r="O53">
        <f>DayLength_RET!R53</f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2004.1669999999999</v>
      </c>
      <c r="B54">
        <v>2004</v>
      </c>
      <c r="C54">
        <v>3</v>
      </c>
      <c r="D54">
        <v>685</v>
      </c>
      <c r="E54">
        <f t="shared" si="0"/>
        <v>339.10891089108912</v>
      </c>
      <c r="F54">
        <f>E54/(24*60*60/DayLength_RET!$M54)</f>
        <v>165.30965363626956</v>
      </c>
      <c r="G54">
        <f t="shared" si="1"/>
        <v>14.28275407417369</v>
      </c>
      <c r="H54">
        <f t="shared" si="2"/>
        <v>89.3542127614175</v>
      </c>
      <c r="I54">
        <v>1.7053370000000001</v>
      </c>
      <c r="J54">
        <v>0</v>
      </c>
      <c r="K54">
        <f t="shared" si="3"/>
        <v>0</v>
      </c>
      <c r="L54">
        <f>K54/(24*60*60/DayLength_RET!$M54)</f>
        <v>0</v>
      </c>
      <c r="M54">
        <f t="shared" si="4"/>
        <v>0</v>
      </c>
      <c r="N54">
        <f t="shared" si="6"/>
        <v>0</v>
      </c>
      <c r="O54">
        <f>DayLength_RET!R54</f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2004.25</v>
      </c>
      <c r="B55">
        <v>2004</v>
      </c>
      <c r="C55">
        <v>4</v>
      </c>
      <c r="D55">
        <v>889</v>
      </c>
      <c r="E55">
        <f t="shared" si="0"/>
        <v>440.0990099009901</v>
      </c>
      <c r="F55">
        <f>E55/(24*60*60/DayLength_RET!$M55)</f>
        <v>241.10532386023812</v>
      </c>
      <c r="G55">
        <f t="shared" si="1"/>
        <v>20.831499981524573</v>
      </c>
      <c r="H55">
        <f t="shared" si="2"/>
        <v>145.56761680900243</v>
      </c>
      <c r="I55">
        <v>1.7053370000000001</v>
      </c>
      <c r="J55">
        <v>388.96469999999999</v>
      </c>
      <c r="K55">
        <f t="shared" si="3"/>
        <v>192.55678217821782</v>
      </c>
      <c r="L55">
        <f>K55/(24*60*60/DayLength_RET!$M55)</f>
        <v>105.49095608965169</v>
      </c>
      <c r="M55">
        <f t="shared" si="4"/>
        <v>9.1144186061459056</v>
      </c>
      <c r="N55">
        <f t="shared" si="6"/>
        <v>63.690286166286377</v>
      </c>
      <c r="O55">
        <f>DayLength_RET!R55</f>
        <v>1.6488640403133028</v>
      </c>
      <c r="P55">
        <v>12.140319999999999</v>
      </c>
      <c r="Q55">
        <v>2.8714900000000001</v>
      </c>
      <c r="R55">
        <v>25.092079999999999</v>
      </c>
      <c r="S55">
        <v>2.8714900000000001</v>
      </c>
      <c r="T55">
        <v>37.703850000000003</v>
      </c>
      <c r="U55">
        <v>2.8714900000000001</v>
      </c>
    </row>
    <row r="56" spans="1:21" x14ac:dyDescent="0.3">
      <c r="A56">
        <v>2004.3330000000001</v>
      </c>
      <c r="B56">
        <v>2004</v>
      </c>
      <c r="C56">
        <v>5</v>
      </c>
      <c r="D56">
        <v>996</v>
      </c>
      <c r="E56">
        <f t="shared" si="0"/>
        <v>493.06930693069307</v>
      </c>
      <c r="F56">
        <f>E56/(24*60*60/DayLength_RET!$M56)</f>
        <v>295.00914390215286</v>
      </c>
      <c r="G56">
        <f t="shared" si="1"/>
        <v>25.488790033146007</v>
      </c>
      <c r="H56">
        <f t="shared" si="2"/>
        <v>177.57900732768945</v>
      </c>
      <c r="I56">
        <v>2.7996059999999998</v>
      </c>
      <c r="J56">
        <v>262.83069999999998</v>
      </c>
      <c r="K56">
        <f t="shared" si="3"/>
        <v>130.11420792079207</v>
      </c>
      <c r="L56">
        <f>K56/(24*60*60/DayLength_RET!$M56)</f>
        <v>77.84885521907988</v>
      </c>
      <c r="M56">
        <f t="shared" si="4"/>
        <v>6.7261410909285022</v>
      </c>
      <c r="N56">
        <f t="shared" si="6"/>
        <v>46.860657430965603</v>
      </c>
      <c r="O56">
        <f>DayLength_RET!R56</f>
        <v>2.6136758626330217</v>
      </c>
      <c r="P56">
        <v>9.2865090000000006</v>
      </c>
      <c r="Q56">
        <v>2.8708089999999999</v>
      </c>
      <c r="R56">
        <v>26.50235</v>
      </c>
      <c r="S56">
        <v>2.8708089999999999</v>
      </c>
      <c r="T56">
        <v>34.450380000000003</v>
      </c>
      <c r="U56">
        <v>2.8708089999999999</v>
      </c>
    </row>
    <row r="57" spans="1:21" x14ac:dyDescent="0.3">
      <c r="A57">
        <v>2004.4169999999999</v>
      </c>
      <c r="B57">
        <v>2004</v>
      </c>
      <c r="C57">
        <v>6</v>
      </c>
      <c r="D57">
        <v>968</v>
      </c>
      <c r="E57">
        <f t="shared" si="0"/>
        <v>479.20792079207922</v>
      </c>
      <c r="F57">
        <f>E57/(24*60*60/DayLength_RET!$M57)</f>
        <v>300.25779883745497</v>
      </c>
      <c r="G57">
        <f t="shared" si="1"/>
        <v>25.94227381955611</v>
      </c>
      <c r="H57">
        <f t="shared" si="2"/>
        <v>181.21667160907955</v>
      </c>
      <c r="I57">
        <v>2.7996059999999998</v>
      </c>
      <c r="J57">
        <v>255.4419</v>
      </c>
      <c r="K57">
        <f t="shared" si="3"/>
        <v>126.45638613861387</v>
      </c>
      <c r="L57">
        <f>K57/(24*60*60/DayLength_RET!$M57)</f>
        <v>79.233907670307119</v>
      </c>
      <c r="M57">
        <f t="shared" si="4"/>
        <v>6.8458096227145351</v>
      </c>
      <c r="N57">
        <f t="shared" si="6"/>
        <v>47.820589780474521</v>
      </c>
      <c r="O57">
        <f>DayLength_RET!R57</f>
        <v>3.8006557426732579</v>
      </c>
      <c r="P57">
        <v>13.04392</v>
      </c>
      <c r="Q57">
        <v>2.8699460000000001</v>
      </c>
      <c r="R57">
        <v>37.225459999999998</v>
      </c>
      <c r="S57">
        <v>2.8699479999999999</v>
      </c>
      <c r="T57">
        <v>37.286859999999997</v>
      </c>
      <c r="U57">
        <v>2.8707259999999999</v>
      </c>
    </row>
    <row r="58" spans="1:21" x14ac:dyDescent="0.3">
      <c r="A58">
        <v>2004.5</v>
      </c>
      <c r="B58">
        <v>2004</v>
      </c>
      <c r="C58">
        <v>7</v>
      </c>
      <c r="D58">
        <v>908</v>
      </c>
      <c r="E58">
        <f t="shared" si="0"/>
        <v>449.50495049504951</v>
      </c>
      <c r="F58">
        <f>E58/(24*60*60/DayLength_RET!$M58)</f>
        <v>277.11145843980159</v>
      </c>
      <c r="G58">
        <f t="shared" si="1"/>
        <v>23.942430009198858</v>
      </c>
      <c r="H58">
        <f t="shared" si="2"/>
        <v>165.17473005503953</v>
      </c>
      <c r="I58">
        <v>2.7996059999999998</v>
      </c>
      <c r="J58">
        <v>239.6087</v>
      </c>
      <c r="K58">
        <f t="shared" si="3"/>
        <v>118.61816831683169</v>
      </c>
      <c r="L58">
        <f>K58/(24*60*60/DayLength_RET!$M58)</f>
        <v>73.125899021877643</v>
      </c>
      <c r="M58">
        <f t="shared" si="4"/>
        <v>6.3180776754902288</v>
      </c>
      <c r="N58">
        <f t="shared" si="6"/>
        <v>43.587337380329238</v>
      </c>
      <c r="O58">
        <f>DayLength_RET!R58</f>
        <v>4.3121847384744862</v>
      </c>
      <c r="P58">
        <v>15.261939999999999</v>
      </c>
      <c r="Q58">
        <v>2.8709440000000002</v>
      </c>
      <c r="R58">
        <v>43.555370000000003</v>
      </c>
      <c r="S58">
        <v>2.8703889999999999</v>
      </c>
      <c r="T58">
        <v>36.200200000000002</v>
      </c>
      <c r="U58">
        <v>2.8709440000000002</v>
      </c>
    </row>
    <row r="59" spans="1:21" x14ac:dyDescent="0.3">
      <c r="A59">
        <v>2004.5830000000001</v>
      </c>
      <c r="B59">
        <v>2004</v>
      </c>
      <c r="C59">
        <v>8</v>
      </c>
      <c r="D59">
        <v>816</v>
      </c>
      <c r="E59">
        <f t="shared" si="0"/>
        <v>403.96039603960395</v>
      </c>
      <c r="F59">
        <f>E59/(24*60*60/DayLength_RET!$M59)</f>
        <v>231.86241472825674</v>
      </c>
      <c r="G59">
        <f t="shared" si="1"/>
        <v>20.032912632521384</v>
      </c>
      <c r="H59">
        <f t="shared" si="2"/>
        <v>133.81415632605399</v>
      </c>
      <c r="I59">
        <v>2.7996059999999998</v>
      </c>
      <c r="J59">
        <v>215.3312</v>
      </c>
      <c r="K59">
        <f t="shared" si="3"/>
        <v>106.59960396039604</v>
      </c>
      <c r="L59">
        <f>K59/(24*60*60/DayLength_RET!$M59)</f>
        <v>61.185308821486764</v>
      </c>
      <c r="M59">
        <f t="shared" si="4"/>
        <v>5.2864106821764567</v>
      </c>
      <c r="N59">
        <f t="shared" si="6"/>
        <v>35.311719189554893</v>
      </c>
      <c r="O59">
        <f>DayLength_RET!R59</f>
        <v>3.7093072555698039</v>
      </c>
      <c r="P59">
        <v>13.109769999999999</v>
      </c>
      <c r="Q59">
        <v>2.8703029999999998</v>
      </c>
      <c r="R59">
        <v>37.413409999999999</v>
      </c>
      <c r="S59">
        <v>2.869694</v>
      </c>
      <c r="T59">
        <v>28.475529999999999</v>
      </c>
      <c r="U59">
        <v>2.8696929999999998</v>
      </c>
    </row>
    <row r="60" spans="1:21" x14ac:dyDescent="0.3">
      <c r="A60">
        <v>2004.6669999999999</v>
      </c>
      <c r="B60">
        <v>2004</v>
      </c>
      <c r="C60">
        <v>9</v>
      </c>
      <c r="D60">
        <v>692</v>
      </c>
      <c r="E60">
        <f t="shared" si="0"/>
        <v>342.57425742574259</v>
      </c>
      <c r="F60">
        <f>E60/(24*60*60/DayLength_RET!$M60)</f>
        <v>177.10077541462826</v>
      </c>
      <c r="G60">
        <f t="shared" si="1"/>
        <v>15.301506995823882</v>
      </c>
      <c r="H60">
        <f t="shared" si="2"/>
        <v>95.86072601351475</v>
      </c>
      <c r="I60">
        <v>2.7996059999999998</v>
      </c>
      <c r="J60">
        <v>182.60929999999999</v>
      </c>
      <c r="K60">
        <f t="shared" si="3"/>
        <v>90.400643564356429</v>
      </c>
      <c r="L60">
        <f>K60/(24*60*60/DayLength_RET!$M60)</f>
        <v>46.734463335148085</v>
      </c>
      <c r="M60">
        <f t="shared" si="4"/>
        <v>4.0378576321567952</v>
      </c>
      <c r="N60">
        <f t="shared" si="6"/>
        <v>25.296329587889769</v>
      </c>
      <c r="O60">
        <f>DayLength_RET!R60</f>
        <v>2.5289690830698177</v>
      </c>
      <c r="P60">
        <v>8.6430009999999999</v>
      </c>
      <c r="Q60">
        <v>2.8700239999999999</v>
      </c>
      <c r="R60">
        <v>24.665880000000001</v>
      </c>
      <c r="S60">
        <v>2.871013</v>
      </c>
      <c r="T60">
        <v>17.976009999999999</v>
      </c>
      <c r="U60">
        <v>2.871013</v>
      </c>
    </row>
    <row r="61" spans="1:21" x14ac:dyDescent="0.3">
      <c r="A61">
        <v>2004.75</v>
      </c>
      <c r="B61">
        <v>2004</v>
      </c>
      <c r="C61">
        <v>10</v>
      </c>
      <c r="D61">
        <v>510</v>
      </c>
      <c r="E61">
        <f t="shared" si="0"/>
        <v>252.47524752475246</v>
      </c>
      <c r="F61">
        <f>E61/(24*60*60/DayLength_RET!$M61)</f>
        <v>115.80590972934672</v>
      </c>
      <c r="G61">
        <f t="shared" si="1"/>
        <v>10.005630600615557</v>
      </c>
      <c r="H61">
        <f t="shared" si="2"/>
        <v>53.379338632479417</v>
      </c>
      <c r="I61">
        <v>2.7996059999999998</v>
      </c>
      <c r="J61">
        <v>134.58199999999999</v>
      </c>
      <c r="K61">
        <f t="shared" si="3"/>
        <v>66.624752475247519</v>
      </c>
      <c r="L61">
        <f>K61/(24*60*60/DayLength_RET!$M61)</f>
        <v>30.559590084695962</v>
      </c>
      <c r="M61">
        <f t="shared" si="4"/>
        <v>2.6403485833177314</v>
      </c>
      <c r="N61">
        <f t="shared" si="6"/>
        <v>14.086074807522243</v>
      </c>
      <c r="O61">
        <f>DayLength_RET!R61</f>
        <v>1.6084378791454668</v>
      </c>
      <c r="P61">
        <v>5.6777519999999999</v>
      </c>
      <c r="Q61">
        <v>2.871264</v>
      </c>
      <c r="R61">
        <v>16.203489999999999</v>
      </c>
      <c r="S61">
        <v>2.871264</v>
      </c>
      <c r="T61">
        <v>8.8561019999999999</v>
      </c>
      <c r="U61">
        <v>2.871264</v>
      </c>
    </row>
    <row r="62" spans="1:21" x14ac:dyDescent="0.3">
      <c r="A62">
        <v>2004.8330000000001</v>
      </c>
      <c r="B62">
        <v>2004</v>
      </c>
      <c r="C62">
        <v>11</v>
      </c>
      <c r="D62">
        <v>318</v>
      </c>
      <c r="E62">
        <f t="shared" si="0"/>
        <v>157.42574257425741</v>
      </c>
      <c r="F62">
        <f>E62/(24*60*60/DayLength_RET!$M62)</f>
        <v>63.599542669158446</v>
      </c>
      <c r="G62">
        <f t="shared" si="1"/>
        <v>5.4950004866152904</v>
      </c>
      <c r="H62">
        <f t="shared" si="2"/>
        <v>13.921519223325348</v>
      </c>
      <c r="I62">
        <v>1.6823699999999999</v>
      </c>
      <c r="J62">
        <v>0</v>
      </c>
      <c r="K62">
        <f t="shared" si="3"/>
        <v>0</v>
      </c>
      <c r="L62">
        <f>K62/(24*60*60/DayLength_RET!$M62)</f>
        <v>0</v>
      </c>
      <c r="M62">
        <f t="shared" si="4"/>
        <v>0</v>
      </c>
      <c r="N62">
        <f t="shared" si="6"/>
        <v>0</v>
      </c>
      <c r="O62">
        <f>DayLength_RET!R62</f>
        <v>0.82235595158402197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2004.9169999999999</v>
      </c>
      <c r="B63">
        <v>2004</v>
      </c>
      <c r="C63">
        <v>12</v>
      </c>
      <c r="D63">
        <v>287</v>
      </c>
      <c r="E63">
        <f t="shared" si="0"/>
        <v>142.07920792079207</v>
      </c>
      <c r="F63">
        <f>E63/(24*60*60/DayLength_RET!$M63)</f>
        <v>53.101668010681209</v>
      </c>
      <c r="G63">
        <f t="shared" si="1"/>
        <v>4.5879841161228567</v>
      </c>
      <c r="H63">
        <f t="shared" si="2"/>
        <v>6.1358334701136528</v>
      </c>
      <c r="I63">
        <v>1.6823699999999999</v>
      </c>
      <c r="J63">
        <v>0</v>
      </c>
      <c r="K63">
        <f t="shared" si="3"/>
        <v>0</v>
      </c>
      <c r="L63">
        <f>K63/(24*60*60/DayLength_RET!$M63)</f>
        <v>0</v>
      </c>
      <c r="M63">
        <f t="shared" si="4"/>
        <v>0</v>
      </c>
      <c r="N63">
        <f t="shared" si="6"/>
        <v>0</v>
      </c>
      <c r="O63">
        <f>DayLength_RET!R63</f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2005</v>
      </c>
      <c r="B64">
        <v>2005</v>
      </c>
      <c r="C64">
        <v>1</v>
      </c>
      <c r="D64">
        <v>350</v>
      </c>
      <c r="E64">
        <f t="shared" si="0"/>
        <v>173.26732673267327</v>
      </c>
      <c r="F64">
        <f>E64/(24*60*60/DayLength_RET!$M64)</f>
        <v>66.862314018715495</v>
      </c>
      <c r="G64">
        <f t="shared" si="1"/>
        <v>5.776903931217019</v>
      </c>
      <c r="H64">
        <f t="shared" si="2"/>
        <v>16.341334018096234</v>
      </c>
      <c r="I64">
        <v>1.6823699999999999</v>
      </c>
      <c r="J64">
        <v>0</v>
      </c>
      <c r="K64">
        <f t="shared" si="3"/>
        <v>0</v>
      </c>
      <c r="L64">
        <f>K64/(24*60*60/DayLength_RET!$M64)</f>
        <v>0</v>
      </c>
      <c r="M64">
        <f t="shared" si="4"/>
        <v>0</v>
      </c>
      <c r="N64">
        <f t="shared" si="6"/>
        <v>0</v>
      </c>
      <c r="O64">
        <f>DayLength_RET!R64</f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2005.0830000000001</v>
      </c>
      <c r="B65">
        <v>2005</v>
      </c>
      <c r="C65">
        <v>2</v>
      </c>
      <c r="D65">
        <v>520</v>
      </c>
      <c r="E65">
        <f t="shared" si="0"/>
        <v>257.42574257425741</v>
      </c>
      <c r="F65">
        <f>E65/(24*60*60/DayLength_RET!$M65)</f>
        <v>111.56524143424932</v>
      </c>
      <c r="G65">
        <f t="shared" si="1"/>
        <v>9.6392368599191407</v>
      </c>
      <c r="H65">
        <f t="shared" si="2"/>
        <v>49.494991918262393</v>
      </c>
      <c r="I65">
        <v>1.6823699999999999</v>
      </c>
      <c r="J65">
        <v>0</v>
      </c>
      <c r="K65">
        <f t="shared" si="3"/>
        <v>0</v>
      </c>
      <c r="L65">
        <f>K65/(24*60*60/DayLength_RET!$M65)</f>
        <v>0</v>
      </c>
      <c r="M65">
        <f t="shared" si="4"/>
        <v>0</v>
      </c>
      <c r="N65">
        <f t="shared" si="6"/>
        <v>0</v>
      </c>
      <c r="O65">
        <f>DayLength_RET!R65</f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2005.1669999999999</v>
      </c>
      <c r="B66">
        <v>2005</v>
      </c>
      <c r="C66">
        <v>3</v>
      </c>
      <c r="D66">
        <v>685</v>
      </c>
      <c r="E66">
        <f t="shared" si="0"/>
        <v>339.10891089108912</v>
      </c>
      <c r="F66">
        <f>E66/(24*60*60/DayLength_RET!$M66)</f>
        <v>165.30965363626956</v>
      </c>
      <c r="G66">
        <f t="shared" si="1"/>
        <v>14.28275407417369</v>
      </c>
      <c r="H66">
        <f t="shared" si="2"/>
        <v>89.3542127614175</v>
      </c>
      <c r="I66">
        <v>1.6823699999999999</v>
      </c>
      <c r="J66">
        <v>0</v>
      </c>
      <c r="K66">
        <f t="shared" si="3"/>
        <v>0</v>
      </c>
      <c r="L66">
        <f>K66/(24*60*60/DayLength_RET!$M66)</f>
        <v>0</v>
      </c>
      <c r="M66">
        <f t="shared" si="4"/>
        <v>0</v>
      </c>
      <c r="N66">
        <f t="shared" si="6"/>
        <v>0</v>
      </c>
      <c r="O66">
        <f>DayLength_RET!R66</f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2005.25</v>
      </c>
      <c r="B67">
        <v>2005</v>
      </c>
      <c r="C67">
        <v>4</v>
      </c>
      <c r="D67">
        <v>889</v>
      </c>
      <c r="E67">
        <f t="shared" si="0"/>
        <v>440.0990099009901</v>
      </c>
      <c r="F67">
        <f>E67/(24*60*60/DayLength_RET!$M67)</f>
        <v>241.10532386023812</v>
      </c>
      <c r="G67">
        <f t="shared" si="1"/>
        <v>20.831499981524573</v>
      </c>
      <c r="H67">
        <f t="shared" si="2"/>
        <v>145.56761680900243</v>
      </c>
      <c r="I67">
        <v>1.6823699999999999</v>
      </c>
      <c r="J67">
        <v>392.81720000000001</v>
      </c>
      <c r="K67">
        <f t="shared" si="3"/>
        <v>194.4639603960396</v>
      </c>
      <c r="L67">
        <f>K67/(24*60*60/DayLength_RET!$M67)</f>
        <v>106.53579102797741</v>
      </c>
      <c r="M67">
        <f t="shared" si="4"/>
        <v>9.2046923448172482</v>
      </c>
      <c r="N67">
        <f t="shared" si="6"/>
        <v>64.321106462975564</v>
      </c>
      <c r="O67">
        <f>DayLength_RET!R67</f>
        <v>1.6488640403133028</v>
      </c>
      <c r="P67">
        <v>12.29392</v>
      </c>
      <c r="Q67">
        <v>2.8714900000000001</v>
      </c>
      <c r="R67">
        <v>25.23762</v>
      </c>
      <c r="S67">
        <v>2.8714900000000001</v>
      </c>
      <c r="T67">
        <v>37.918050000000001</v>
      </c>
      <c r="U67">
        <v>2.8714900000000001</v>
      </c>
    </row>
    <row r="68" spans="1:21" x14ac:dyDescent="0.3">
      <c r="A68">
        <v>2005.3330000000001</v>
      </c>
      <c r="B68">
        <v>2005</v>
      </c>
      <c r="C68">
        <v>5</v>
      </c>
      <c r="D68">
        <v>996</v>
      </c>
      <c r="E68">
        <f t="shared" si="0"/>
        <v>493.06930693069307</v>
      </c>
      <c r="F68">
        <f>E68/(24*60*60/DayLength_RET!$M68)</f>
        <v>295.00914390215286</v>
      </c>
      <c r="G68">
        <f t="shared" si="1"/>
        <v>25.488790033146007</v>
      </c>
      <c r="H68">
        <f t="shared" si="2"/>
        <v>177.57900732768945</v>
      </c>
      <c r="I68">
        <v>2.763468</v>
      </c>
      <c r="J68">
        <v>266.5154</v>
      </c>
      <c r="K68">
        <f t="shared" si="3"/>
        <v>131.93831683168315</v>
      </c>
      <c r="L68">
        <f>K68/(24*60*60/DayLength_RET!$M68)</f>
        <v>78.94024095455805</v>
      </c>
      <c r="M68">
        <f t="shared" si="4"/>
        <v>6.8204368184738158</v>
      </c>
      <c r="N68">
        <f t="shared" si="6"/>
        <v>47.517610611990044</v>
      </c>
      <c r="O68">
        <f>DayLength_RET!R68</f>
        <v>2.6136758626330217</v>
      </c>
      <c r="P68">
        <v>9.5006830000000004</v>
      </c>
      <c r="Q68">
        <v>2.870736</v>
      </c>
      <c r="R68">
        <v>26.82563</v>
      </c>
      <c r="S68">
        <v>2.8707370000000001</v>
      </c>
      <c r="T68">
        <v>34.836620000000003</v>
      </c>
      <c r="U68">
        <v>2.7669079999999999</v>
      </c>
    </row>
    <row r="69" spans="1:21" x14ac:dyDescent="0.3">
      <c r="A69">
        <v>2005.4169999999999</v>
      </c>
      <c r="B69">
        <v>2005</v>
      </c>
      <c r="C69">
        <v>6</v>
      </c>
      <c r="D69">
        <v>968</v>
      </c>
      <c r="E69">
        <f t="shared" ref="E69:E132" si="7">D69/2.02</f>
        <v>479.20792079207922</v>
      </c>
      <c r="F69">
        <f>E69/(24*60*60/DayLength_RET!$M69)</f>
        <v>300.25779883745497</v>
      </c>
      <c r="G69">
        <f t="shared" ref="G69:G132" si="8">F69*0.0864</f>
        <v>25.94227381955611</v>
      </c>
      <c r="H69">
        <f t="shared" ref="H69:H132" si="9">IF(I69&gt;2.4,-26.8818+0.693066*F69,-33.2467+0.741644*F69)</f>
        <v>181.21667160907955</v>
      </c>
      <c r="I69">
        <v>2.763468</v>
      </c>
      <c r="J69">
        <v>259.02300000000002</v>
      </c>
      <c r="K69">
        <f t="shared" ref="K69:K132" si="10">J69/2.02</f>
        <v>128.22920792079208</v>
      </c>
      <c r="L69">
        <f>K69/(24*60*60/DayLength_RET!$M69)</f>
        <v>80.344706434167463</v>
      </c>
      <c r="M69">
        <f t="shared" ref="M69:M132" si="11">L69*0.0864</f>
        <v>6.9417826359120696</v>
      </c>
      <c r="N69">
        <f t="shared" si="6"/>
        <v>48.490997861775426</v>
      </c>
      <c r="O69">
        <f>DayLength_RET!R69</f>
        <v>3.8006557426732579</v>
      </c>
      <c r="P69">
        <v>13.36969</v>
      </c>
      <c r="Q69">
        <v>2.8706420000000001</v>
      </c>
      <c r="R69">
        <v>37.749940000000002</v>
      </c>
      <c r="S69">
        <v>2.8706420000000001</v>
      </c>
      <c r="T69">
        <v>37.788040000000002</v>
      </c>
      <c r="U69">
        <v>2.869777</v>
      </c>
    </row>
    <row r="70" spans="1:21" x14ac:dyDescent="0.3">
      <c r="A70">
        <v>2005.5</v>
      </c>
      <c r="B70">
        <v>2005</v>
      </c>
      <c r="C70">
        <v>7</v>
      </c>
      <c r="D70">
        <v>908</v>
      </c>
      <c r="E70">
        <f t="shared" si="7"/>
        <v>449.50495049504951</v>
      </c>
      <c r="F70">
        <f>E70/(24*60*60/DayLength_RET!$M70)</f>
        <v>277.11145843980159</v>
      </c>
      <c r="G70">
        <f t="shared" si="8"/>
        <v>23.942430009198858</v>
      </c>
      <c r="H70">
        <f t="shared" si="9"/>
        <v>165.17473005503953</v>
      </c>
      <c r="I70">
        <v>2.763468</v>
      </c>
      <c r="J70">
        <v>242.96780000000001</v>
      </c>
      <c r="K70">
        <f t="shared" si="10"/>
        <v>120.28108910891089</v>
      </c>
      <c r="L70">
        <f>K70/(24*60*60/DayLength_RET!$M70)</f>
        <v>74.151058823689468</v>
      </c>
      <c r="M70">
        <f t="shared" si="11"/>
        <v>6.4066514823667706</v>
      </c>
      <c r="N70">
        <f t="shared" si="6"/>
        <v>44.198392926285059</v>
      </c>
      <c r="O70">
        <f>DayLength_RET!R70</f>
        <v>4.3121847384744862</v>
      </c>
      <c r="P70">
        <v>15.67475</v>
      </c>
      <c r="Q70">
        <v>2.6824940000000002</v>
      </c>
      <c r="R70">
        <v>44.258389999999999</v>
      </c>
      <c r="S70">
        <v>2.8696350000000002</v>
      </c>
      <c r="T70">
        <v>36.775039999999997</v>
      </c>
      <c r="U70">
        <v>2.6561119999999998</v>
      </c>
    </row>
    <row r="71" spans="1:21" x14ac:dyDescent="0.3">
      <c r="A71">
        <v>2005.5830000000001</v>
      </c>
      <c r="B71">
        <v>2005</v>
      </c>
      <c r="C71">
        <v>8</v>
      </c>
      <c r="D71">
        <v>816</v>
      </c>
      <c r="E71">
        <f t="shared" si="7"/>
        <v>403.96039603960395</v>
      </c>
      <c r="F71">
        <f>E71/(24*60*60/DayLength_RET!$M71)</f>
        <v>231.86241472825674</v>
      </c>
      <c r="G71">
        <f t="shared" si="8"/>
        <v>20.032912632521384</v>
      </c>
      <c r="H71">
        <f t="shared" si="9"/>
        <v>133.81415632605399</v>
      </c>
      <c r="I71">
        <v>2.763468</v>
      </c>
      <c r="J71">
        <v>218.34989999999999</v>
      </c>
      <c r="K71">
        <f t="shared" si="10"/>
        <v>108.09400990099009</v>
      </c>
      <c r="L71">
        <f>K71/(24*60*60/DayLength_RET!$M71)</f>
        <v>62.043057683423264</v>
      </c>
      <c r="M71">
        <f t="shared" si="11"/>
        <v>5.3605201838477701</v>
      </c>
      <c r="N71">
        <f t="shared" si="6"/>
        <v>35.80674957399296</v>
      </c>
      <c r="O71">
        <f>DayLength_RET!R71</f>
        <v>3.7093072555698039</v>
      </c>
      <c r="P71">
        <v>13.48329</v>
      </c>
      <c r="Q71">
        <v>2.870835</v>
      </c>
      <c r="R71">
        <v>38.070709999999998</v>
      </c>
      <c r="S71">
        <v>2.8708369999999999</v>
      </c>
      <c r="T71">
        <v>28.980260000000001</v>
      </c>
      <c r="U71">
        <v>2.8708360000000002</v>
      </c>
    </row>
    <row r="72" spans="1:21" x14ac:dyDescent="0.3">
      <c r="A72">
        <v>2005.6669999999999</v>
      </c>
      <c r="B72">
        <v>2005</v>
      </c>
      <c r="C72">
        <v>9</v>
      </c>
      <c r="D72">
        <v>692</v>
      </c>
      <c r="E72">
        <f t="shared" si="7"/>
        <v>342.57425742574259</v>
      </c>
      <c r="F72">
        <f>E72/(24*60*60/DayLength_RET!$M72)</f>
        <v>177.10077541462826</v>
      </c>
      <c r="G72">
        <f t="shared" si="8"/>
        <v>15.301506995823882</v>
      </c>
      <c r="H72">
        <f t="shared" si="9"/>
        <v>95.86072601351475</v>
      </c>
      <c r="I72">
        <v>2.763468</v>
      </c>
      <c r="J72">
        <v>185.16929999999999</v>
      </c>
      <c r="K72">
        <f t="shared" si="10"/>
        <v>91.667970297029697</v>
      </c>
      <c r="L72">
        <f>K72/(24*60*60/DayLength_RET!$M72)</f>
        <v>47.389633833791798</v>
      </c>
      <c r="M72">
        <f t="shared" si="11"/>
        <v>4.0944643632396112</v>
      </c>
      <c r="N72">
        <f t="shared" si="6"/>
        <v>25.650958863315488</v>
      </c>
      <c r="O72">
        <f>DayLength_RET!R72</f>
        <v>2.5289690830698177</v>
      </c>
      <c r="P72">
        <v>8.8962339999999998</v>
      </c>
      <c r="Q72">
        <v>2.8704109999999998</v>
      </c>
      <c r="R72">
        <v>25.118929999999999</v>
      </c>
      <c r="S72">
        <v>2.8709579999999999</v>
      </c>
      <c r="T72">
        <v>18.319279999999999</v>
      </c>
      <c r="U72">
        <v>2.8709570000000002</v>
      </c>
    </row>
    <row r="73" spans="1:21" x14ac:dyDescent="0.3">
      <c r="A73">
        <v>2005.75</v>
      </c>
      <c r="B73">
        <v>2005</v>
      </c>
      <c r="C73">
        <v>10</v>
      </c>
      <c r="D73">
        <v>510</v>
      </c>
      <c r="E73">
        <f t="shared" si="7"/>
        <v>252.47524752475246</v>
      </c>
      <c r="F73">
        <f>E73/(24*60*60/DayLength_RET!$M73)</f>
        <v>115.80590972934672</v>
      </c>
      <c r="G73">
        <f t="shared" si="8"/>
        <v>10.005630600615557</v>
      </c>
      <c r="H73">
        <f t="shared" si="9"/>
        <v>53.379338632479417</v>
      </c>
      <c r="I73">
        <v>2.763468</v>
      </c>
      <c r="J73">
        <v>136.46870000000001</v>
      </c>
      <c r="K73">
        <f t="shared" si="10"/>
        <v>67.558762376237624</v>
      </c>
      <c r="L73">
        <f>K73/(24*60*60/DayLength_RET!$M73)</f>
        <v>30.988003829571177</v>
      </c>
      <c r="M73">
        <f t="shared" si="11"/>
        <v>2.6773635308749499</v>
      </c>
      <c r="N73">
        <f t="shared" ref="N73:N136" si="12">H73*(J73/D73)</f>
        <v>14.28354696085146</v>
      </c>
      <c r="O73">
        <f>DayLength_RET!R73</f>
        <v>1.6084378791454668</v>
      </c>
      <c r="P73">
        <v>5.846654</v>
      </c>
      <c r="Q73">
        <v>2.8707129999999998</v>
      </c>
      <c r="R73">
        <v>16.508299999999998</v>
      </c>
      <c r="S73">
        <v>2.8709790000000002</v>
      </c>
      <c r="T73">
        <v>9.0416000000000007</v>
      </c>
      <c r="U73">
        <v>2.8707129999999998</v>
      </c>
    </row>
    <row r="74" spans="1:21" x14ac:dyDescent="0.3">
      <c r="A74">
        <v>2005.8330000000001</v>
      </c>
      <c r="B74">
        <v>2005</v>
      </c>
      <c r="C74">
        <v>11</v>
      </c>
      <c r="D74">
        <v>318</v>
      </c>
      <c r="E74">
        <f t="shared" si="7"/>
        <v>157.42574257425741</v>
      </c>
      <c r="F74">
        <f>E74/(24*60*60/DayLength_RET!$M74)</f>
        <v>63.599542669158446</v>
      </c>
      <c r="G74">
        <f t="shared" si="8"/>
        <v>5.4950004866152904</v>
      </c>
      <c r="H74">
        <f t="shared" si="9"/>
        <v>13.921519223325348</v>
      </c>
      <c r="I74">
        <v>1.66096</v>
      </c>
      <c r="J74">
        <v>0</v>
      </c>
      <c r="K74">
        <f t="shared" si="10"/>
        <v>0</v>
      </c>
      <c r="L74">
        <f>K74/(24*60*60/DayLength_RET!$M74)</f>
        <v>0</v>
      </c>
      <c r="M74">
        <f t="shared" si="11"/>
        <v>0</v>
      </c>
      <c r="N74">
        <f t="shared" si="12"/>
        <v>0</v>
      </c>
      <c r="O74">
        <f>DayLength_RET!R74</f>
        <v>0.82235595158402197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2005.9169999999999</v>
      </c>
      <c r="B75">
        <v>2005</v>
      </c>
      <c r="C75">
        <v>12</v>
      </c>
      <c r="D75">
        <v>287</v>
      </c>
      <c r="E75">
        <f t="shared" si="7"/>
        <v>142.07920792079207</v>
      </c>
      <c r="F75">
        <f>E75/(24*60*60/DayLength_RET!$M75)</f>
        <v>53.101668010681209</v>
      </c>
      <c r="G75">
        <f t="shared" si="8"/>
        <v>4.5879841161228567</v>
      </c>
      <c r="H75">
        <f t="shared" si="9"/>
        <v>6.1358334701136528</v>
      </c>
      <c r="I75">
        <v>1.66096</v>
      </c>
      <c r="J75">
        <v>0</v>
      </c>
      <c r="K75">
        <f t="shared" si="10"/>
        <v>0</v>
      </c>
      <c r="L75">
        <f>K75/(24*60*60/DayLength_RET!$M75)</f>
        <v>0</v>
      </c>
      <c r="M75">
        <f t="shared" si="11"/>
        <v>0</v>
      </c>
      <c r="N75">
        <f t="shared" si="12"/>
        <v>0</v>
      </c>
      <c r="O75">
        <f>DayLength_RET!R75</f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2006</v>
      </c>
      <c r="B76">
        <v>2006</v>
      </c>
      <c r="C76">
        <v>1</v>
      </c>
      <c r="D76">
        <v>350</v>
      </c>
      <c r="E76">
        <f t="shared" si="7"/>
        <v>173.26732673267327</v>
      </c>
      <c r="F76">
        <f>E76/(24*60*60/DayLength_RET!$M76)</f>
        <v>66.862314018715495</v>
      </c>
      <c r="G76">
        <f t="shared" si="8"/>
        <v>5.776903931217019</v>
      </c>
      <c r="H76">
        <f t="shared" si="9"/>
        <v>16.341334018096234</v>
      </c>
      <c r="I76">
        <v>1.66096</v>
      </c>
      <c r="J76">
        <v>0</v>
      </c>
      <c r="K76">
        <f t="shared" si="10"/>
        <v>0</v>
      </c>
      <c r="L76">
        <f>K76/(24*60*60/DayLength_RET!$M76)</f>
        <v>0</v>
      </c>
      <c r="M76">
        <f t="shared" si="11"/>
        <v>0</v>
      </c>
      <c r="N76">
        <f t="shared" si="12"/>
        <v>0</v>
      </c>
      <c r="O76">
        <f>DayLength_RET!R76</f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2006.0830000000001</v>
      </c>
      <c r="B77">
        <v>2006</v>
      </c>
      <c r="C77">
        <v>2</v>
      </c>
      <c r="D77">
        <v>520</v>
      </c>
      <c r="E77">
        <f t="shared" si="7"/>
        <v>257.42574257425741</v>
      </c>
      <c r="F77">
        <f>E77/(24*60*60/DayLength_RET!$M77)</f>
        <v>111.56524143424932</v>
      </c>
      <c r="G77">
        <f t="shared" si="8"/>
        <v>9.6392368599191407</v>
      </c>
      <c r="H77">
        <f t="shared" si="9"/>
        <v>49.494991918262393</v>
      </c>
      <c r="I77">
        <v>1.66096</v>
      </c>
      <c r="J77">
        <v>0</v>
      </c>
      <c r="K77">
        <f t="shared" si="10"/>
        <v>0</v>
      </c>
      <c r="L77">
        <f>K77/(24*60*60/DayLength_RET!$M77)</f>
        <v>0</v>
      </c>
      <c r="M77">
        <f t="shared" si="11"/>
        <v>0</v>
      </c>
      <c r="N77">
        <f t="shared" si="12"/>
        <v>0</v>
      </c>
      <c r="O77">
        <f>DayLength_RET!R77</f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2006.1669999999999</v>
      </c>
      <c r="B78">
        <v>2006</v>
      </c>
      <c r="C78">
        <v>3</v>
      </c>
      <c r="D78">
        <v>685</v>
      </c>
      <c r="E78">
        <f t="shared" si="7"/>
        <v>339.10891089108912</v>
      </c>
      <c r="F78">
        <f>E78/(24*60*60/DayLength_RET!$M78)</f>
        <v>165.30965363626956</v>
      </c>
      <c r="G78">
        <f t="shared" si="8"/>
        <v>14.28275407417369</v>
      </c>
      <c r="H78">
        <f t="shared" si="9"/>
        <v>89.3542127614175</v>
      </c>
      <c r="I78">
        <v>1.66096</v>
      </c>
      <c r="J78">
        <v>0</v>
      </c>
      <c r="K78">
        <f t="shared" si="10"/>
        <v>0</v>
      </c>
      <c r="L78">
        <f>K78/(24*60*60/DayLength_RET!$M78)</f>
        <v>0</v>
      </c>
      <c r="M78">
        <f t="shared" si="11"/>
        <v>0</v>
      </c>
      <c r="N78">
        <f t="shared" si="12"/>
        <v>0</v>
      </c>
      <c r="O78">
        <f>DayLength_RET!R78</f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2006.25</v>
      </c>
      <c r="B79">
        <v>2006</v>
      </c>
      <c r="C79">
        <v>4</v>
      </c>
      <c r="D79">
        <v>889</v>
      </c>
      <c r="E79">
        <f t="shared" si="7"/>
        <v>440.0990099009901</v>
      </c>
      <c r="F79">
        <f>E79/(24*60*60/DayLength_RET!$M79)</f>
        <v>241.10532386023812</v>
      </c>
      <c r="G79">
        <f t="shared" si="8"/>
        <v>20.831499981524573</v>
      </c>
      <c r="H79">
        <f t="shared" si="9"/>
        <v>145.56761680900243</v>
      </c>
      <c r="I79">
        <v>1.66096</v>
      </c>
      <c r="J79">
        <v>396.46080000000001</v>
      </c>
      <c r="K79">
        <f t="shared" si="10"/>
        <v>196.26772277227724</v>
      </c>
      <c r="L79">
        <f>K79/(24*60*60/DayLength_RET!$M79)</f>
        <v>107.52397028333981</v>
      </c>
      <c r="M79">
        <f t="shared" si="11"/>
        <v>9.2900710324805598</v>
      </c>
      <c r="N79">
        <f t="shared" si="12"/>
        <v>64.917720825861139</v>
      </c>
      <c r="O79">
        <f>DayLength_RET!R79</f>
        <v>1.6488640403133028</v>
      </c>
      <c r="P79">
        <v>12.478339999999999</v>
      </c>
      <c r="Q79">
        <v>2.8714900000000001</v>
      </c>
      <c r="R79">
        <v>25.45468</v>
      </c>
      <c r="S79">
        <v>2.8714900000000001</v>
      </c>
      <c r="T79">
        <v>38.269120000000001</v>
      </c>
      <c r="U79">
        <v>2.8714900000000001</v>
      </c>
    </row>
    <row r="80" spans="1:21" x14ac:dyDescent="0.3">
      <c r="A80">
        <v>2006.3330000000001</v>
      </c>
      <c r="B80">
        <v>2006</v>
      </c>
      <c r="C80">
        <v>5</v>
      </c>
      <c r="D80">
        <v>996</v>
      </c>
      <c r="E80">
        <f t="shared" si="7"/>
        <v>493.06930693069307</v>
      </c>
      <c r="F80">
        <f>E80/(24*60*60/DayLength_RET!$M80)</f>
        <v>295.00914390215286</v>
      </c>
      <c r="G80">
        <f t="shared" si="8"/>
        <v>25.488790033146007</v>
      </c>
      <c r="H80">
        <f t="shared" si="9"/>
        <v>177.57900732768945</v>
      </c>
      <c r="I80">
        <v>2.7291750000000001</v>
      </c>
      <c r="J80">
        <v>270.12060000000002</v>
      </c>
      <c r="K80">
        <f t="shared" si="10"/>
        <v>133.72306930693071</v>
      </c>
      <c r="L80">
        <f>K80/(24*60*60/DayLength_RET!$M80)</f>
        <v>80.008079273429587</v>
      </c>
      <c r="M80">
        <f t="shared" si="11"/>
        <v>6.9126980492243169</v>
      </c>
      <c r="N80">
        <f t="shared" si="12"/>
        <v>48.160389565019955</v>
      </c>
      <c r="O80">
        <f>DayLength_RET!R80</f>
        <v>2.6136758626330217</v>
      </c>
      <c r="P80">
        <v>9.730067</v>
      </c>
      <c r="Q80">
        <v>2.8706520000000002</v>
      </c>
      <c r="R80">
        <v>27.19613</v>
      </c>
      <c r="S80">
        <v>2.870654</v>
      </c>
      <c r="T80">
        <v>35.306539999999998</v>
      </c>
      <c r="U80">
        <v>2.8706520000000002</v>
      </c>
    </row>
    <row r="81" spans="1:21" x14ac:dyDescent="0.3">
      <c r="A81">
        <v>2006.4169999999999</v>
      </c>
      <c r="B81">
        <v>2006</v>
      </c>
      <c r="C81">
        <v>6</v>
      </c>
      <c r="D81">
        <v>968</v>
      </c>
      <c r="E81">
        <f t="shared" si="7"/>
        <v>479.20792079207922</v>
      </c>
      <c r="F81">
        <f>E81/(24*60*60/DayLength_RET!$M81)</f>
        <v>300.25779883745497</v>
      </c>
      <c r="G81">
        <f t="shared" si="8"/>
        <v>25.94227381955611</v>
      </c>
      <c r="H81">
        <f t="shared" si="9"/>
        <v>181.21667160907955</v>
      </c>
      <c r="I81">
        <v>2.7291750000000001</v>
      </c>
      <c r="J81">
        <v>262.52690000000001</v>
      </c>
      <c r="K81">
        <f t="shared" si="10"/>
        <v>129.96381188118812</v>
      </c>
      <c r="L81">
        <f>K81/(24*60*60/DayLength_RET!$M81)</f>
        <v>81.43155901820316</v>
      </c>
      <c r="M81">
        <f t="shared" si="11"/>
        <v>7.0356866991727536</v>
      </c>
      <c r="N81">
        <f t="shared" si="12"/>
        <v>49.146953539100899</v>
      </c>
      <c r="O81">
        <f>DayLength_RET!R81</f>
        <v>3.8006557426732579</v>
      </c>
      <c r="P81">
        <v>13.69248</v>
      </c>
      <c r="Q81">
        <v>2.868601</v>
      </c>
      <c r="R81">
        <v>38.271320000000003</v>
      </c>
      <c r="S81">
        <v>2.8705479999999999</v>
      </c>
      <c r="T81">
        <v>38.297759999999997</v>
      </c>
      <c r="U81">
        <v>2.870546</v>
      </c>
    </row>
    <row r="82" spans="1:21" x14ac:dyDescent="0.3">
      <c r="A82">
        <v>2006.5</v>
      </c>
      <c r="B82">
        <v>2006</v>
      </c>
      <c r="C82">
        <v>7</v>
      </c>
      <c r="D82">
        <v>908</v>
      </c>
      <c r="E82">
        <f t="shared" si="7"/>
        <v>449.50495049504951</v>
      </c>
      <c r="F82">
        <f>E82/(24*60*60/DayLength_RET!$M82)</f>
        <v>277.11145843980159</v>
      </c>
      <c r="G82">
        <f t="shared" si="8"/>
        <v>23.942430009198858</v>
      </c>
      <c r="H82">
        <f t="shared" si="9"/>
        <v>165.17473005503953</v>
      </c>
      <c r="I82">
        <v>2.7291750000000001</v>
      </c>
      <c r="J82">
        <v>246.25450000000001</v>
      </c>
      <c r="K82">
        <f t="shared" si="10"/>
        <v>121.90816831683169</v>
      </c>
      <c r="L82">
        <f>K82/(24*60*60/DayLength_RET!$M82)</f>
        <v>75.154122954145521</v>
      </c>
      <c r="M82">
        <f t="shared" si="11"/>
        <v>6.4933162232381729</v>
      </c>
      <c r="N82">
        <f t="shared" si="12"/>
        <v>44.796278152355427</v>
      </c>
      <c r="O82">
        <f>DayLength_RET!R82</f>
        <v>4.3121847384744862</v>
      </c>
      <c r="P82">
        <v>16.0532</v>
      </c>
      <c r="Q82">
        <v>2.8708149999999999</v>
      </c>
      <c r="R82">
        <v>44.869669999999999</v>
      </c>
      <c r="S82">
        <v>2.8694250000000001</v>
      </c>
      <c r="T82">
        <v>37.271099999999997</v>
      </c>
      <c r="U82">
        <v>2.8708149999999999</v>
      </c>
    </row>
    <row r="83" spans="1:21" x14ac:dyDescent="0.3">
      <c r="A83">
        <v>2006.5830000000001</v>
      </c>
      <c r="B83">
        <v>2006</v>
      </c>
      <c r="C83">
        <v>8</v>
      </c>
      <c r="D83">
        <v>816</v>
      </c>
      <c r="E83">
        <f t="shared" si="7"/>
        <v>403.96039603960395</v>
      </c>
      <c r="F83">
        <f>E83/(24*60*60/DayLength_RET!$M83)</f>
        <v>231.86241472825674</v>
      </c>
      <c r="G83">
        <f t="shared" si="8"/>
        <v>20.032912632521384</v>
      </c>
      <c r="H83">
        <f t="shared" si="9"/>
        <v>133.81415632605399</v>
      </c>
      <c r="I83">
        <v>2.7291750000000001</v>
      </c>
      <c r="J83">
        <v>221.30359999999999</v>
      </c>
      <c r="K83">
        <f t="shared" si="10"/>
        <v>109.55623762376237</v>
      </c>
      <c r="L83">
        <f>K83/(24*60*60/DayLength_RET!$M83)</f>
        <v>62.882337112814014</v>
      </c>
      <c r="M83">
        <f t="shared" si="11"/>
        <v>5.4330339265471315</v>
      </c>
      <c r="N83">
        <f t="shared" si="12"/>
        <v>36.291120742547207</v>
      </c>
      <c r="O83">
        <f>DayLength_RET!R83</f>
        <v>3.7093072555698039</v>
      </c>
      <c r="P83">
        <v>13.80883</v>
      </c>
      <c r="Q83">
        <v>2.870762</v>
      </c>
      <c r="R83">
        <v>38.596530000000001</v>
      </c>
      <c r="S83">
        <v>2.8700199999999998</v>
      </c>
      <c r="T83">
        <v>29.371179999999999</v>
      </c>
      <c r="U83">
        <v>2.800325</v>
      </c>
    </row>
    <row r="84" spans="1:21" x14ac:dyDescent="0.3">
      <c r="A84">
        <v>2006.6669999999999</v>
      </c>
      <c r="B84">
        <v>2006</v>
      </c>
      <c r="C84">
        <v>9</v>
      </c>
      <c r="D84">
        <v>692</v>
      </c>
      <c r="E84">
        <f t="shared" si="7"/>
        <v>342.57425742574259</v>
      </c>
      <c r="F84">
        <f>E84/(24*60*60/DayLength_RET!$M84)</f>
        <v>177.10077541462826</v>
      </c>
      <c r="G84">
        <f t="shared" si="8"/>
        <v>15.301506995823882</v>
      </c>
      <c r="H84">
        <f t="shared" si="9"/>
        <v>95.86072601351475</v>
      </c>
      <c r="I84">
        <v>2.7291750000000001</v>
      </c>
      <c r="J84">
        <v>187.67420000000001</v>
      </c>
      <c r="K84">
        <f t="shared" si="10"/>
        <v>92.908019801980203</v>
      </c>
      <c r="L84">
        <f>K84/(24*60*60/DayLength_RET!$M84)</f>
        <v>48.030702811156111</v>
      </c>
      <c r="M84">
        <f t="shared" si="11"/>
        <v>4.149852722883888</v>
      </c>
      <c r="N84">
        <f t="shared" si="12"/>
        <v>25.997955297695913</v>
      </c>
      <c r="O84">
        <f>DayLength_RET!R84</f>
        <v>2.5289690830698177</v>
      </c>
      <c r="P84">
        <v>9.1110240000000005</v>
      </c>
      <c r="Q84">
        <v>2.8708960000000001</v>
      </c>
      <c r="R84">
        <v>25.465869999999999</v>
      </c>
      <c r="S84">
        <v>2.8696709999999999</v>
      </c>
      <c r="T84">
        <v>18.566389999999998</v>
      </c>
      <c r="U84">
        <v>2.8708969999999998</v>
      </c>
    </row>
    <row r="85" spans="1:21" x14ac:dyDescent="0.3">
      <c r="A85">
        <v>2006.75</v>
      </c>
      <c r="B85">
        <v>2006</v>
      </c>
      <c r="C85">
        <v>10</v>
      </c>
      <c r="D85">
        <v>510</v>
      </c>
      <c r="E85">
        <f t="shared" si="7"/>
        <v>252.47524752475246</v>
      </c>
      <c r="F85">
        <f>E85/(24*60*60/DayLength_RET!$M85)</f>
        <v>115.80590972934672</v>
      </c>
      <c r="G85">
        <f t="shared" si="8"/>
        <v>10.005630600615557</v>
      </c>
      <c r="H85">
        <f t="shared" si="9"/>
        <v>53.379338632479417</v>
      </c>
      <c r="I85">
        <v>2.7291750000000001</v>
      </c>
      <c r="J85">
        <v>138.31479999999999</v>
      </c>
      <c r="K85">
        <f t="shared" si="10"/>
        <v>68.472673267326726</v>
      </c>
      <c r="L85">
        <f>K85/(24*60*60/DayLength_RET!$M85)</f>
        <v>31.407198515750284</v>
      </c>
      <c r="M85">
        <f t="shared" si="11"/>
        <v>2.7135819517608248</v>
      </c>
      <c r="N85">
        <f t="shared" si="12"/>
        <v>14.476769700164047</v>
      </c>
      <c r="O85">
        <f>DayLength_RET!R85</f>
        <v>1.6084378791454668</v>
      </c>
      <c r="P85">
        <v>5.9878159999999996</v>
      </c>
      <c r="Q85">
        <v>2.8712089999999999</v>
      </c>
      <c r="R85">
        <v>16.73631</v>
      </c>
      <c r="S85">
        <v>2.870625</v>
      </c>
      <c r="T85">
        <v>9.1635629999999999</v>
      </c>
      <c r="U85">
        <v>2.8712089999999999</v>
      </c>
    </row>
    <row r="86" spans="1:21" x14ac:dyDescent="0.3">
      <c r="A86">
        <v>2006.8330000000001</v>
      </c>
      <c r="B86">
        <v>2006</v>
      </c>
      <c r="C86">
        <v>11</v>
      </c>
      <c r="D86">
        <v>318</v>
      </c>
      <c r="E86">
        <f t="shared" si="7"/>
        <v>157.42574257425741</v>
      </c>
      <c r="F86">
        <f>E86/(24*60*60/DayLength_RET!$M86)</f>
        <v>63.599542669158446</v>
      </c>
      <c r="G86">
        <f t="shared" si="8"/>
        <v>5.4950004866152904</v>
      </c>
      <c r="H86">
        <f t="shared" si="9"/>
        <v>13.921519223325348</v>
      </c>
      <c r="I86">
        <v>1.6406940000000001</v>
      </c>
      <c r="J86">
        <v>0</v>
      </c>
      <c r="K86">
        <f t="shared" si="10"/>
        <v>0</v>
      </c>
      <c r="L86">
        <f>K86/(24*60*60/DayLength_RET!$M86)</f>
        <v>0</v>
      </c>
      <c r="M86">
        <f t="shared" si="11"/>
        <v>0</v>
      </c>
      <c r="N86">
        <f t="shared" si="12"/>
        <v>0</v>
      </c>
      <c r="O86">
        <f>DayLength_RET!R86</f>
        <v>0.82235595158402197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>
        <v>2006.9169999999999</v>
      </c>
      <c r="B87">
        <v>2006</v>
      </c>
      <c r="C87">
        <v>12</v>
      </c>
      <c r="D87">
        <v>287</v>
      </c>
      <c r="E87">
        <f t="shared" si="7"/>
        <v>142.07920792079207</v>
      </c>
      <c r="F87">
        <f>E87/(24*60*60/DayLength_RET!$M87)</f>
        <v>53.101668010681209</v>
      </c>
      <c r="G87">
        <f t="shared" si="8"/>
        <v>4.5879841161228567</v>
      </c>
      <c r="H87">
        <f t="shared" si="9"/>
        <v>6.1358334701136528</v>
      </c>
      <c r="I87">
        <v>1.6406940000000001</v>
      </c>
      <c r="J87">
        <v>0</v>
      </c>
      <c r="K87">
        <f t="shared" si="10"/>
        <v>0</v>
      </c>
      <c r="L87">
        <f>K87/(24*60*60/DayLength_RET!$M87)</f>
        <v>0</v>
      </c>
      <c r="M87">
        <f t="shared" si="11"/>
        <v>0</v>
      </c>
      <c r="N87">
        <f t="shared" si="12"/>
        <v>0</v>
      </c>
      <c r="O87">
        <f>DayLength_RET!R87</f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2007</v>
      </c>
      <c r="B88">
        <v>2007</v>
      </c>
      <c r="C88">
        <v>1</v>
      </c>
      <c r="D88">
        <v>350</v>
      </c>
      <c r="E88">
        <f t="shared" si="7"/>
        <v>173.26732673267327</v>
      </c>
      <c r="F88">
        <f>E88/(24*60*60/DayLength_RET!$M88)</f>
        <v>66.862314018715495</v>
      </c>
      <c r="G88">
        <f t="shared" si="8"/>
        <v>5.776903931217019</v>
      </c>
      <c r="H88">
        <f t="shared" si="9"/>
        <v>16.341334018096234</v>
      </c>
      <c r="I88">
        <v>1.6406940000000001</v>
      </c>
      <c r="J88">
        <v>0</v>
      </c>
      <c r="K88">
        <f t="shared" si="10"/>
        <v>0</v>
      </c>
      <c r="L88">
        <f>K88/(24*60*60/DayLength_RET!$M88)</f>
        <v>0</v>
      </c>
      <c r="M88">
        <f t="shared" si="11"/>
        <v>0</v>
      </c>
      <c r="N88">
        <f t="shared" si="12"/>
        <v>0</v>
      </c>
      <c r="O88">
        <f>DayLength_RET!R88</f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2007.0830000000001</v>
      </c>
      <c r="B89">
        <v>2007</v>
      </c>
      <c r="C89">
        <v>2</v>
      </c>
      <c r="D89">
        <v>520</v>
      </c>
      <c r="E89">
        <f t="shared" si="7"/>
        <v>257.42574257425741</v>
      </c>
      <c r="F89">
        <f>E89/(24*60*60/DayLength_RET!$M89)</f>
        <v>111.56524143424932</v>
      </c>
      <c r="G89">
        <f t="shared" si="8"/>
        <v>9.6392368599191407</v>
      </c>
      <c r="H89">
        <f t="shared" si="9"/>
        <v>49.494991918262393</v>
      </c>
      <c r="I89">
        <v>1.6406940000000001</v>
      </c>
      <c r="J89">
        <v>0</v>
      </c>
      <c r="K89">
        <f t="shared" si="10"/>
        <v>0</v>
      </c>
      <c r="L89">
        <f>K89/(24*60*60/DayLength_RET!$M89)</f>
        <v>0</v>
      </c>
      <c r="M89">
        <f t="shared" si="11"/>
        <v>0</v>
      </c>
      <c r="N89">
        <f t="shared" si="12"/>
        <v>0</v>
      </c>
      <c r="O89">
        <f>DayLength_RET!R89</f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2007.1669999999999</v>
      </c>
      <c r="B90">
        <v>2007</v>
      </c>
      <c r="C90">
        <v>3</v>
      </c>
      <c r="D90">
        <v>685</v>
      </c>
      <c r="E90">
        <f t="shared" si="7"/>
        <v>339.10891089108912</v>
      </c>
      <c r="F90">
        <f>E90/(24*60*60/DayLength_RET!$M90)</f>
        <v>165.30965363626956</v>
      </c>
      <c r="G90">
        <f t="shared" si="8"/>
        <v>14.28275407417369</v>
      </c>
      <c r="H90">
        <f t="shared" si="9"/>
        <v>89.3542127614175</v>
      </c>
      <c r="I90">
        <v>1.6406940000000001</v>
      </c>
      <c r="J90">
        <v>0</v>
      </c>
      <c r="K90">
        <f t="shared" si="10"/>
        <v>0</v>
      </c>
      <c r="L90">
        <f>K90/(24*60*60/DayLength_RET!$M90)</f>
        <v>0</v>
      </c>
      <c r="M90">
        <f t="shared" si="11"/>
        <v>0</v>
      </c>
      <c r="N90">
        <f t="shared" si="12"/>
        <v>0</v>
      </c>
      <c r="O90">
        <f>DayLength_RET!R90</f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>
        <v>2007.25</v>
      </c>
      <c r="B91">
        <v>2007</v>
      </c>
      <c r="C91">
        <v>4</v>
      </c>
      <c r="D91">
        <v>889</v>
      </c>
      <c r="E91">
        <f t="shared" si="7"/>
        <v>440.0990099009901</v>
      </c>
      <c r="F91">
        <f>E91/(24*60*60/DayLength_RET!$M91)</f>
        <v>241.10532386023812</v>
      </c>
      <c r="G91">
        <f t="shared" si="8"/>
        <v>20.831499981524573</v>
      </c>
      <c r="H91">
        <f t="shared" si="9"/>
        <v>145.56761680900243</v>
      </c>
      <c r="I91">
        <v>1.6406940000000001</v>
      </c>
      <c r="J91">
        <v>399.97570000000002</v>
      </c>
      <c r="K91">
        <f t="shared" si="10"/>
        <v>198.00777227722773</v>
      </c>
      <c r="L91">
        <f>K91/(24*60*60/DayLength_RET!$M91)</f>
        <v>108.47724486470803</v>
      </c>
      <c r="M91">
        <f t="shared" si="11"/>
        <v>9.3724339563107737</v>
      </c>
      <c r="N91">
        <f t="shared" si="12"/>
        <v>65.493261451645125</v>
      </c>
      <c r="O91">
        <f>DayLength_RET!R91</f>
        <v>1.6488640403133028</v>
      </c>
      <c r="P91">
        <v>12.65551</v>
      </c>
      <c r="Q91">
        <v>2.8714900000000001</v>
      </c>
      <c r="R91">
        <v>25.66187</v>
      </c>
      <c r="S91">
        <v>2.8714900000000001</v>
      </c>
      <c r="T91">
        <v>38.607430000000001</v>
      </c>
      <c r="U91">
        <v>2.8714900000000001</v>
      </c>
    </row>
    <row r="92" spans="1:21" x14ac:dyDescent="0.3">
      <c r="A92">
        <v>2007.3330000000001</v>
      </c>
      <c r="B92">
        <v>2007</v>
      </c>
      <c r="C92">
        <v>5</v>
      </c>
      <c r="D92">
        <v>996</v>
      </c>
      <c r="E92">
        <f t="shared" si="7"/>
        <v>493.06930693069307</v>
      </c>
      <c r="F92">
        <f>E92/(24*60*60/DayLength_RET!$M92)</f>
        <v>295.00914390215286</v>
      </c>
      <c r="G92">
        <f t="shared" si="8"/>
        <v>25.488790033146007</v>
      </c>
      <c r="H92">
        <f t="shared" si="9"/>
        <v>177.57900732768945</v>
      </c>
      <c r="I92">
        <v>2.6967530000000002</v>
      </c>
      <c r="J92">
        <v>273.62610000000001</v>
      </c>
      <c r="K92">
        <f t="shared" si="10"/>
        <v>135.45846534653467</v>
      </c>
      <c r="L92">
        <f>K92/(24*60*60/DayLength_RET!$M92)</f>
        <v>81.046387058518945</v>
      </c>
      <c r="M92">
        <f t="shared" si="11"/>
        <v>7.0024078418560372</v>
      </c>
      <c r="N92">
        <f t="shared" si="12"/>
        <v>48.785392788099486</v>
      </c>
      <c r="O92">
        <f>DayLength_RET!R92</f>
        <v>2.6136758626330217</v>
      </c>
      <c r="P92">
        <v>9.952121</v>
      </c>
      <c r="Q92">
        <v>2.8705579999999999</v>
      </c>
      <c r="R92">
        <v>27.551130000000001</v>
      </c>
      <c r="S92">
        <v>2.8676529999999998</v>
      </c>
      <c r="T92">
        <v>35.763100000000001</v>
      </c>
      <c r="U92">
        <v>2.8705579999999999</v>
      </c>
    </row>
    <row r="93" spans="1:21" x14ac:dyDescent="0.3">
      <c r="A93">
        <v>2007.4169999999999</v>
      </c>
      <c r="B93">
        <v>2007</v>
      </c>
      <c r="C93">
        <v>6</v>
      </c>
      <c r="D93">
        <v>968</v>
      </c>
      <c r="E93">
        <f t="shared" si="7"/>
        <v>479.20792079207922</v>
      </c>
      <c r="F93">
        <f>E93/(24*60*60/DayLength_RET!$M93)</f>
        <v>300.25779883745497</v>
      </c>
      <c r="G93">
        <f t="shared" si="8"/>
        <v>25.94227381955611</v>
      </c>
      <c r="H93">
        <f t="shared" si="9"/>
        <v>181.21667160907955</v>
      </c>
      <c r="I93">
        <v>2.6967530000000002</v>
      </c>
      <c r="J93">
        <v>265.93380000000002</v>
      </c>
      <c r="K93">
        <f t="shared" si="10"/>
        <v>131.65039603960398</v>
      </c>
      <c r="L93">
        <f>K93/(24*60*60/DayLength_RET!$M93)</f>
        <v>82.488323785619826</v>
      </c>
      <c r="M93">
        <f t="shared" si="11"/>
        <v>7.1269911750775536</v>
      </c>
      <c r="N93">
        <f t="shared" si="12"/>
        <v>49.784750107804378</v>
      </c>
      <c r="O93">
        <f>DayLength_RET!R93</f>
        <v>3.8006557426732579</v>
      </c>
      <c r="P93">
        <v>14.004960000000001</v>
      </c>
      <c r="Q93">
        <v>2.8704390000000002</v>
      </c>
      <c r="R93">
        <v>38.770890000000001</v>
      </c>
      <c r="S93">
        <v>2.8704399999999999</v>
      </c>
      <c r="T93">
        <v>38.793010000000002</v>
      </c>
      <c r="U93">
        <v>2.8704399999999999</v>
      </c>
    </row>
    <row r="94" spans="1:21" x14ac:dyDescent="0.3">
      <c r="A94">
        <v>2007.5</v>
      </c>
      <c r="B94">
        <v>2007</v>
      </c>
      <c r="C94">
        <v>7</v>
      </c>
      <c r="D94">
        <v>908</v>
      </c>
      <c r="E94">
        <f t="shared" si="7"/>
        <v>449.50495049504951</v>
      </c>
      <c r="F94">
        <f>E94/(24*60*60/DayLength_RET!$M94)</f>
        <v>277.11145843980159</v>
      </c>
      <c r="G94">
        <f t="shared" si="8"/>
        <v>23.942430009198858</v>
      </c>
      <c r="H94">
        <f t="shared" si="9"/>
        <v>165.17473005503953</v>
      </c>
      <c r="I94">
        <v>2.6967530000000002</v>
      </c>
      <c r="J94">
        <v>249.4503</v>
      </c>
      <c r="K94">
        <f t="shared" si="10"/>
        <v>123.49024752475248</v>
      </c>
      <c r="L94">
        <f>K94/(24*60*60/DayLength_RET!$M94)</f>
        <v>76.1294454198745</v>
      </c>
      <c r="M94">
        <f t="shared" si="11"/>
        <v>6.5775840842771576</v>
      </c>
      <c r="N94">
        <f t="shared" si="12"/>
        <v>45.377627714370732</v>
      </c>
      <c r="O94">
        <f>DayLength_RET!R94</f>
        <v>4.3121847384744862</v>
      </c>
      <c r="P94">
        <v>16.419550000000001</v>
      </c>
      <c r="Q94">
        <v>2.8707379999999998</v>
      </c>
      <c r="R94">
        <v>45.455359999999999</v>
      </c>
      <c r="S94">
        <v>2.8691879999999998</v>
      </c>
      <c r="T94">
        <v>37.753070000000001</v>
      </c>
      <c r="U94">
        <v>2.8675679999999999</v>
      </c>
    </row>
    <row r="95" spans="1:21" x14ac:dyDescent="0.3">
      <c r="A95">
        <v>2007.5830000000001</v>
      </c>
      <c r="B95">
        <v>2007</v>
      </c>
      <c r="C95">
        <v>8</v>
      </c>
      <c r="D95">
        <v>816</v>
      </c>
      <c r="E95">
        <f t="shared" si="7"/>
        <v>403.96039603960395</v>
      </c>
      <c r="F95">
        <f>E95/(24*60*60/DayLength_RET!$M95)</f>
        <v>231.86241472825674</v>
      </c>
      <c r="G95">
        <f t="shared" si="8"/>
        <v>20.032912632521384</v>
      </c>
      <c r="H95">
        <f t="shared" si="9"/>
        <v>133.81415632605399</v>
      </c>
      <c r="I95">
        <v>2.6967530000000002</v>
      </c>
      <c r="J95">
        <v>224.1756</v>
      </c>
      <c r="K95">
        <f t="shared" si="10"/>
        <v>110.9780198019802</v>
      </c>
      <c r="L95">
        <f>K95/(24*60*60/DayLength_RET!$M95)</f>
        <v>63.698401886220331</v>
      </c>
      <c r="M95">
        <f t="shared" si="11"/>
        <v>5.5035419229694371</v>
      </c>
      <c r="N95">
        <f t="shared" si="12"/>
        <v>36.762094096675185</v>
      </c>
      <c r="O95">
        <f>DayLength_RET!R95</f>
        <v>3.7093072555698039</v>
      </c>
      <c r="P95">
        <v>14.12397</v>
      </c>
      <c r="Q95">
        <v>2.870679</v>
      </c>
      <c r="R95">
        <v>39.10033</v>
      </c>
      <c r="S95">
        <v>2.867254</v>
      </c>
      <c r="T95">
        <v>29.750990000000002</v>
      </c>
      <c r="U95">
        <v>2.8706800000000001</v>
      </c>
    </row>
    <row r="96" spans="1:21" x14ac:dyDescent="0.3">
      <c r="A96">
        <v>2007.6669999999999</v>
      </c>
      <c r="B96">
        <v>2007</v>
      </c>
      <c r="C96">
        <v>9</v>
      </c>
      <c r="D96">
        <v>692</v>
      </c>
      <c r="E96">
        <f t="shared" si="7"/>
        <v>342.57425742574259</v>
      </c>
      <c r="F96">
        <f>E96/(24*60*60/DayLength_RET!$M96)</f>
        <v>177.10077541462826</v>
      </c>
      <c r="G96">
        <f t="shared" si="8"/>
        <v>15.301506995823882</v>
      </c>
      <c r="H96">
        <f t="shared" si="9"/>
        <v>95.86072601351475</v>
      </c>
      <c r="I96">
        <v>2.6967530000000002</v>
      </c>
      <c r="J96">
        <v>190.1097</v>
      </c>
      <c r="K96">
        <f t="shared" si="10"/>
        <v>94.113712871287134</v>
      </c>
      <c r="L96">
        <f>K96/(24*60*60/DayLength_RET!$M96)</f>
        <v>48.654010525783754</v>
      </c>
      <c r="M96">
        <f t="shared" si="11"/>
        <v>4.2037065094277164</v>
      </c>
      <c r="N96">
        <f t="shared" si="12"/>
        <v>26.33533795406284</v>
      </c>
      <c r="O96">
        <f>DayLength_RET!R96</f>
        <v>2.5289690830698177</v>
      </c>
      <c r="P96">
        <v>9.3189499999999992</v>
      </c>
      <c r="Q96">
        <v>2.8694570000000001</v>
      </c>
      <c r="R96">
        <v>25.798279999999998</v>
      </c>
      <c r="S96">
        <v>2.8708300000000002</v>
      </c>
      <c r="T96">
        <v>18.806480000000001</v>
      </c>
      <c r="U96">
        <v>2.8708290000000001</v>
      </c>
    </row>
    <row r="97" spans="1:21" x14ac:dyDescent="0.3">
      <c r="A97">
        <v>2007.75</v>
      </c>
      <c r="B97">
        <v>2007</v>
      </c>
      <c r="C97">
        <v>10</v>
      </c>
      <c r="D97">
        <v>510</v>
      </c>
      <c r="E97">
        <f t="shared" si="7"/>
        <v>252.47524752475246</v>
      </c>
      <c r="F97">
        <f>E97/(24*60*60/DayLength_RET!$M97)</f>
        <v>115.80590972934672</v>
      </c>
      <c r="G97">
        <f t="shared" si="8"/>
        <v>10.005630600615557</v>
      </c>
      <c r="H97">
        <f t="shared" si="9"/>
        <v>53.379338632479417</v>
      </c>
      <c r="I97">
        <v>2.6967530000000002</v>
      </c>
      <c r="J97">
        <v>140.10980000000001</v>
      </c>
      <c r="K97">
        <f t="shared" si="10"/>
        <v>69.361287128712874</v>
      </c>
      <c r="L97">
        <f>K97/(24*60*60/DayLength_RET!$M97)</f>
        <v>31.814789903915344</v>
      </c>
      <c r="M97">
        <f t="shared" si="11"/>
        <v>2.7487978476982859</v>
      </c>
      <c r="N97">
        <f t="shared" si="12"/>
        <v>14.664644039076402</v>
      </c>
      <c r="O97">
        <f>DayLength_RET!R97</f>
        <v>1.6084378791454668</v>
      </c>
      <c r="P97">
        <v>6.124466</v>
      </c>
      <c r="Q97">
        <v>2.8711769999999999</v>
      </c>
      <c r="R97">
        <v>16.95477</v>
      </c>
      <c r="S97">
        <v>2.8711769999999999</v>
      </c>
      <c r="T97">
        <v>9.2820619999999998</v>
      </c>
      <c r="U97">
        <v>2.870854</v>
      </c>
    </row>
    <row r="98" spans="1:21" x14ac:dyDescent="0.3">
      <c r="A98">
        <v>2007.8330000000001</v>
      </c>
      <c r="B98">
        <v>2007</v>
      </c>
      <c r="C98">
        <v>11</v>
      </c>
      <c r="D98">
        <v>318</v>
      </c>
      <c r="E98">
        <f t="shared" si="7"/>
        <v>157.42574257425741</v>
      </c>
      <c r="F98">
        <f>E98/(24*60*60/DayLength_RET!$M98)</f>
        <v>63.599542669158446</v>
      </c>
      <c r="G98">
        <f t="shared" si="8"/>
        <v>5.4950004866152904</v>
      </c>
      <c r="H98">
        <f t="shared" si="9"/>
        <v>13.921519223325348</v>
      </c>
      <c r="I98">
        <v>1.6215900000000001</v>
      </c>
      <c r="J98">
        <v>0</v>
      </c>
      <c r="K98">
        <f t="shared" si="10"/>
        <v>0</v>
      </c>
      <c r="L98">
        <f>K98/(24*60*60/DayLength_RET!$M98)</f>
        <v>0</v>
      </c>
      <c r="M98">
        <f t="shared" si="11"/>
        <v>0</v>
      </c>
      <c r="N98">
        <f t="shared" si="12"/>
        <v>0</v>
      </c>
      <c r="O98">
        <f>DayLength_RET!R98</f>
        <v>0.82235595158402197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2007.9169999999999</v>
      </c>
      <c r="B99">
        <v>2007</v>
      </c>
      <c r="C99">
        <v>12</v>
      </c>
      <c r="D99">
        <v>287</v>
      </c>
      <c r="E99">
        <f t="shared" si="7"/>
        <v>142.07920792079207</v>
      </c>
      <c r="F99">
        <f>E99/(24*60*60/DayLength_RET!$M99)</f>
        <v>53.101668010681209</v>
      </c>
      <c r="G99">
        <f t="shared" si="8"/>
        <v>4.5879841161228567</v>
      </c>
      <c r="H99">
        <f t="shared" si="9"/>
        <v>6.1358334701136528</v>
      </c>
      <c r="I99">
        <v>1.6215900000000001</v>
      </c>
      <c r="J99">
        <v>0</v>
      </c>
      <c r="K99">
        <f t="shared" si="10"/>
        <v>0</v>
      </c>
      <c r="L99">
        <f>K99/(24*60*60/DayLength_RET!$M99)</f>
        <v>0</v>
      </c>
      <c r="M99">
        <f t="shared" si="11"/>
        <v>0</v>
      </c>
      <c r="N99">
        <f t="shared" si="12"/>
        <v>0</v>
      </c>
      <c r="O99">
        <f>DayLength_RET!R99</f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>
        <v>2008</v>
      </c>
      <c r="B100">
        <v>2008</v>
      </c>
      <c r="C100">
        <v>1</v>
      </c>
      <c r="D100">
        <v>350</v>
      </c>
      <c r="E100">
        <f t="shared" si="7"/>
        <v>173.26732673267327</v>
      </c>
      <c r="F100">
        <f>E100/(24*60*60/DayLength_RET!$M100)</f>
        <v>66.862314018715495</v>
      </c>
      <c r="G100">
        <f t="shared" si="8"/>
        <v>5.776903931217019</v>
      </c>
      <c r="H100">
        <f t="shared" si="9"/>
        <v>16.341334018096234</v>
      </c>
      <c r="I100">
        <v>1.6215900000000001</v>
      </c>
      <c r="J100">
        <v>0</v>
      </c>
      <c r="K100">
        <f t="shared" si="10"/>
        <v>0</v>
      </c>
      <c r="L100">
        <f>K100/(24*60*60/DayLength_RET!$M100)</f>
        <v>0</v>
      </c>
      <c r="M100">
        <f t="shared" si="11"/>
        <v>0</v>
      </c>
      <c r="N100">
        <f t="shared" si="12"/>
        <v>0</v>
      </c>
      <c r="O100">
        <f>DayLength_RET!R100</f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>
        <v>2008.0830000000001</v>
      </c>
      <c r="B101">
        <v>2008</v>
      </c>
      <c r="C101">
        <v>2</v>
      </c>
      <c r="D101">
        <v>520</v>
      </c>
      <c r="E101">
        <f t="shared" si="7"/>
        <v>257.42574257425741</v>
      </c>
      <c r="F101">
        <f>E101/(24*60*60/DayLength_RET!$M101)</f>
        <v>111.56524143424932</v>
      </c>
      <c r="G101">
        <f t="shared" si="8"/>
        <v>9.6392368599191407</v>
      </c>
      <c r="H101">
        <f t="shared" si="9"/>
        <v>49.494991918262393</v>
      </c>
      <c r="I101">
        <v>1.6215900000000001</v>
      </c>
      <c r="J101">
        <v>0</v>
      </c>
      <c r="K101">
        <f t="shared" si="10"/>
        <v>0</v>
      </c>
      <c r="L101">
        <f>K101/(24*60*60/DayLength_RET!$M101)</f>
        <v>0</v>
      </c>
      <c r="M101">
        <f t="shared" si="11"/>
        <v>0</v>
      </c>
      <c r="N101">
        <f t="shared" si="12"/>
        <v>0</v>
      </c>
      <c r="O101">
        <f>DayLength_RET!R101</f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2008.1669999999999</v>
      </c>
      <c r="B102">
        <v>2008</v>
      </c>
      <c r="C102">
        <v>3</v>
      </c>
      <c r="D102">
        <v>685</v>
      </c>
      <c r="E102">
        <f t="shared" si="7"/>
        <v>339.10891089108912</v>
      </c>
      <c r="F102">
        <f>E102/(24*60*60/DayLength_RET!$M102)</f>
        <v>165.30965363626956</v>
      </c>
      <c r="G102">
        <f t="shared" si="8"/>
        <v>14.28275407417369</v>
      </c>
      <c r="H102">
        <f t="shared" si="9"/>
        <v>89.3542127614175</v>
      </c>
      <c r="I102">
        <v>1.6215900000000001</v>
      </c>
      <c r="J102">
        <v>0</v>
      </c>
      <c r="K102">
        <f t="shared" si="10"/>
        <v>0</v>
      </c>
      <c r="L102">
        <f>K102/(24*60*60/DayLength_RET!$M102)</f>
        <v>0</v>
      </c>
      <c r="M102">
        <f t="shared" si="11"/>
        <v>0</v>
      </c>
      <c r="N102">
        <f t="shared" si="12"/>
        <v>0</v>
      </c>
      <c r="O102">
        <f>DayLength_RET!R102</f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>
        <v>2008.25</v>
      </c>
      <c r="B103">
        <v>2008</v>
      </c>
      <c r="C103">
        <v>4</v>
      </c>
      <c r="D103">
        <v>889</v>
      </c>
      <c r="E103">
        <f t="shared" si="7"/>
        <v>440.0990099009901</v>
      </c>
      <c r="F103">
        <f>E103/(24*60*60/DayLength_RET!$M103)</f>
        <v>241.10532386023812</v>
      </c>
      <c r="G103">
        <f t="shared" si="8"/>
        <v>20.831499981524573</v>
      </c>
      <c r="H103">
        <f t="shared" si="9"/>
        <v>145.56761680900243</v>
      </c>
      <c r="I103">
        <v>1.6215900000000001</v>
      </c>
      <c r="J103">
        <v>403.3467</v>
      </c>
      <c r="K103">
        <f t="shared" si="10"/>
        <v>199.67658415841584</v>
      </c>
      <c r="L103">
        <f>K103/(24*60*60/DayLength_RET!$M103)</f>
        <v>109.39149238634229</v>
      </c>
      <c r="M103">
        <f t="shared" si="11"/>
        <v>9.4514249421799743</v>
      </c>
      <c r="N103">
        <f t="shared" si="12"/>
        <v>66.045239445191967</v>
      </c>
      <c r="O103">
        <f>DayLength_RET!R103</f>
        <v>1.6488640403133028</v>
      </c>
      <c r="P103">
        <v>12.86863</v>
      </c>
      <c r="Q103">
        <v>2.8714900000000001</v>
      </c>
      <c r="R103">
        <v>25.94689</v>
      </c>
      <c r="S103">
        <v>2.8714900000000001</v>
      </c>
      <c r="T103">
        <v>39.094659999999998</v>
      </c>
      <c r="U103">
        <v>2.8714900000000001</v>
      </c>
    </row>
    <row r="104" spans="1:21" x14ac:dyDescent="0.3">
      <c r="A104">
        <v>2008.3330000000001</v>
      </c>
      <c r="B104">
        <v>2008</v>
      </c>
      <c r="C104">
        <v>5</v>
      </c>
      <c r="D104">
        <v>996</v>
      </c>
      <c r="E104">
        <f t="shared" si="7"/>
        <v>493.06930693069307</v>
      </c>
      <c r="F104">
        <f>E104/(24*60*60/DayLength_RET!$M104)</f>
        <v>295.00914390215286</v>
      </c>
      <c r="G104">
        <f t="shared" si="8"/>
        <v>25.488790033146007</v>
      </c>
      <c r="H104">
        <f t="shared" si="9"/>
        <v>177.57900732768945</v>
      </c>
      <c r="I104">
        <v>2.6657380000000002</v>
      </c>
      <c r="J104">
        <v>277.0847</v>
      </c>
      <c r="K104">
        <f t="shared" si="10"/>
        <v>137.17064356435642</v>
      </c>
      <c r="L104">
        <f>K104/(24*60*60/DayLength_RET!$M104)</f>
        <v>82.070803348779961</v>
      </c>
      <c r="M104">
        <f t="shared" si="11"/>
        <v>7.0909174093345886</v>
      </c>
      <c r="N104">
        <f t="shared" si="12"/>
        <v>49.402034108123125</v>
      </c>
      <c r="O104">
        <f>DayLength_RET!R104</f>
        <v>2.6136758626330217</v>
      </c>
      <c r="P104">
        <v>10.19299</v>
      </c>
      <c r="Q104">
        <v>2.869386</v>
      </c>
      <c r="R104">
        <v>27.960159999999998</v>
      </c>
      <c r="S104">
        <v>2.8683070000000002</v>
      </c>
      <c r="T104">
        <v>36.31353</v>
      </c>
      <c r="U104">
        <v>2.8660670000000001</v>
      </c>
    </row>
    <row r="105" spans="1:21" x14ac:dyDescent="0.3">
      <c r="A105">
        <v>2008.4169999999999</v>
      </c>
      <c r="B105">
        <v>2008</v>
      </c>
      <c r="C105">
        <v>6</v>
      </c>
      <c r="D105">
        <v>968</v>
      </c>
      <c r="E105">
        <f t="shared" si="7"/>
        <v>479.20792079207922</v>
      </c>
      <c r="F105">
        <f>E105/(24*60*60/DayLength_RET!$M105)</f>
        <v>300.25779883745497</v>
      </c>
      <c r="G105">
        <f t="shared" si="8"/>
        <v>25.94227381955611</v>
      </c>
      <c r="H105">
        <f t="shared" si="9"/>
        <v>181.21667160907955</v>
      </c>
      <c r="I105">
        <v>2.6657380000000002</v>
      </c>
      <c r="J105">
        <v>269.29509999999999</v>
      </c>
      <c r="K105">
        <f t="shared" si="10"/>
        <v>133.31440594059404</v>
      </c>
      <c r="L105">
        <f>K105/(24*60*60/DayLength_RET!$M105)</f>
        <v>83.530944177388747</v>
      </c>
      <c r="M105">
        <f t="shared" si="11"/>
        <v>7.2170735769263885</v>
      </c>
      <c r="N105">
        <f t="shared" si="12"/>
        <v>50.414010023382481</v>
      </c>
      <c r="O105">
        <f>DayLength_RET!R105</f>
        <v>3.8006557426732579</v>
      </c>
      <c r="P105">
        <v>14.317170000000001</v>
      </c>
      <c r="Q105">
        <v>2.8691200000000001</v>
      </c>
      <c r="R105">
        <v>39.273110000000003</v>
      </c>
      <c r="S105">
        <v>2.8691249999999999</v>
      </c>
      <c r="T105">
        <v>39.30341</v>
      </c>
      <c r="U105">
        <v>2.8703189999999998</v>
      </c>
    </row>
    <row r="106" spans="1:21" x14ac:dyDescent="0.3">
      <c r="A106">
        <v>2008.5</v>
      </c>
      <c r="B106">
        <v>2008</v>
      </c>
      <c r="C106">
        <v>7</v>
      </c>
      <c r="D106">
        <v>908</v>
      </c>
      <c r="E106">
        <f t="shared" si="7"/>
        <v>449.50495049504951</v>
      </c>
      <c r="F106">
        <f>E106/(24*60*60/DayLength_RET!$M106)</f>
        <v>277.11145843980159</v>
      </c>
      <c r="G106">
        <f t="shared" si="8"/>
        <v>23.942430009198858</v>
      </c>
      <c r="H106">
        <f t="shared" si="9"/>
        <v>165.17473005503953</v>
      </c>
      <c r="I106">
        <v>2.6657380000000002</v>
      </c>
      <c r="J106">
        <v>252.60329999999999</v>
      </c>
      <c r="K106">
        <f t="shared" si="10"/>
        <v>125.05113861386138</v>
      </c>
      <c r="L106">
        <f>K106/(24*60*60/DayLength_RET!$M106)</f>
        <v>77.091705803641787</v>
      </c>
      <c r="M106">
        <f t="shared" si="11"/>
        <v>6.6607233814346509</v>
      </c>
      <c r="N106">
        <f t="shared" si="12"/>
        <v>45.951191507171991</v>
      </c>
      <c r="O106">
        <f>DayLength_RET!R106</f>
        <v>4.3121847384744862</v>
      </c>
      <c r="P106">
        <v>16.75169</v>
      </c>
      <c r="Q106">
        <v>2.8706529999999999</v>
      </c>
      <c r="R106">
        <v>45.9512</v>
      </c>
      <c r="S106">
        <v>2.8698009999999998</v>
      </c>
      <c r="T106">
        <v>38.157989999999998</v>
      </c>
      <c r="U106">
        <v>2.870654</v>
      </c>
    </row>
    <row r="107" spans="1:21" x14ac:dyDescent="0.3">
      <c r="A107">
        <v>2008.5830000000001</v>
      </c>
      <c r="B107">
        <v>2008</v>
      </c>
      <c r="C107">
        <v>8</v>
      </c>
      <c r="D107">
        <v>816</v>
      </c>
      <c r="E107">
        <f t="shared" si="7"/>
        <v>403.96039603960395</v>
      </c>
      <c r="F107">
        <f>E107/(24*60*60/DayLength_RET!$M107)</f>
        <v>231.86241472825674</v>
      </c>
      <c r="G107">
        <f t="shared" si="8"/>
        <v>20.032912632521384</v>
      </c>
      <c r="H107">
        <f t="shared" si="9"/>
        <v>133.81415632605399</v>
      </c>
      <c r="I107">
        <v>2.6657380000000002</v>
      </c>
      <c r="J107">
        <v>227.00909999999999</v>
      </c>
      <c r="K107">
        <f t="shared" si="10"/>
        <v>112.38074257425743</v>
      </c>
      <c r="L107">
        <f>K107/(24*60*60/DayLength_RET!$M107)</f>
        <v>64.503527072657235</v>
      </c>
      <c r="M107">
        <f t="shared" si="11"/>
        <v>5.5731047390775856</v>
      </c>
      <c r="N107">
        <f t="shared" si="12"/>
        <v>37.226753915241197</v>
      </c>
      <c r="O107">
        <f>DayLength_RET!R107</f>
        <v>3.7093072555698039</v>
      </c>
      <c r="P107">
        <v>14.38945</v>
      </c>
      <c r="Q107">
        <v>2.868719</v>
      </c>
      <c r="R107">
        <v>39.47139</v>
      </c>
      <c r="S107">
        <v>2.87059</v>
      </c>
      <c r="T107">
        <v>30.015560000000001</v>
      </c>
      <c r="U107">
        <v>2.8705889999999998</v>
      </c>
    </row>
    <row r="108" spans="1:21" x14ac:dyDescent="0.3">
      <c r="A108">
        <v>2008.6669999999999</v>
      </c>
      <c r="B108">
        <v>2008</v>
      </c>
      <c r="C108">
        <v>9</v>
      </c>
      <c r="D108">
        <v>692</v>
      </c>
      <c r="E108">
        <f t="shared" si="7"/>
        <v>342.57425742574259</v>
      </c>
      <c r="F108">
        <f>E108/(24*60*60/DayLength_RET!$M108)</f>
        <v>177.10077541462826</v>
      </c>
      <c r="G108">
        <f t="shared" si="8"/>
        <v>15.301506995823882</v>
      </c>
      <c r="H108">
        <f t="shared" si="9"/>
        <v>95.86072601351475</v>
      </c>
      <c r="I108">
        <v>2.6657380000000002</v>
      </c>
      <c r="J108">
        <v>192.51259999999999</v>
      </c>
      <c r="K108">
        <f t="shared" si="10"/>
        <v>95.303267326732666</v>
      </c>
      <c r="L108">
        <f>K108/(24*60*60/DayLength_RET!$M108)</f>
        <v>49.268975053592719</v>
      </c>
      <c r="M108">
        <f t="shared" si="11"/>
        <v>4.256839444630411</v>
      </c>
      <c r="N108">
        <f t="shared" si="12"/>
        <v>26.668204628250518</v>
      </c>
      <c r="O108">
        <f>DayLength_RET!R108</f>
        <v>2.5289690830698177</v>
      </c>
      <c r="P108">
        <v>9.4866670000000006</v>
      </c>
      <c r="Q108">
        <v>2.8707560000000001</v>
      </c>
      <c r="R108">
        <v>26.022670000000002</v>
      </c>
      <c r="S108">
        <v>2.8692329999999999</v>
      </c>
      <c r="T108">
        <v>18.94819</v>
      </c>
      <c r="U108">
        <v>2.8700030000000001</v>
      </c>
    </row>
    <row r="109" spans="1:21" x14ac:dyDescent="0.3">
      <c r="A109">
        <v>2008.75</v>
      </c>
      <c r="B109">
        <v>2008</v>
      </c>
      <c r="C109">
        <v>10</v>
      </c>
      <c r="D109">
        <v>510</v>
      </c>
      <c r="E109">
        <f t="shared" si="7"/>
        <v>252.47524752475246</v>
      </c>
      <c r="F109">
        <f>E109/(24*60*60/DayLength_RET!$M109)</f>
        <v>115.80590972934672</v>
      </c>
      <c r="G109">
        <f t="shared" si="8"/>
        <v>10.005630600615557</v>
      </c>
      <c r="H109">
        <f t="shared" si="9"/>
        <v>53.379338632479417</v>
      </c>
      <c r="I109">
        <v>2.6657380000000002</v>
      </c>
      <c r="J109">
        <v>141.88069999999999</v>
      </c>
      <c r="K109">
        <f t="shared" si="10"/>
        <v>70.237970297029705</v>
      </c>
      <c r="L109">
        <f>K109/(24*60*60/DayLength_RET!$M109)</f>
        <v>32.216908895169659</v>
      </c>
      <c r="M109">
        <f t="shared" si="11"/>
        <v>2.7835409285426587</v>
      </c>
      <c r="N109">
        <f t="shared" si="12"/>
        <v>14.849995942574944</v>
      </c>
      <c r="O109">
        <f>DayLength_RET!R109</f>
        <v>1.6084378791454668</v>
      </c>
      <c r="P109">
        <v>6.2319719999999998</v>
      </c>
      <c r="Q109">
        <v>2.8711419999999999</v>
      </c>
      <c r="R109">
        <v>17.09478</v>
      </c>
      <c r="S109">
        <v>2.8711419999999999</v>
      </c>
      <c r="T109">
        <v>9.3350580000000001</v>
      </c>
      <c r="U109">
        <v>2.8711419999999999</v>
      </c>
    </row>
    <row r="110" spans="1:21" x14ac:dyDescent="0.3">
      <c r="A110">
        <v>2008.8330000000001</v>
      </c>
      <c r="B110">
        <v>2008</v>
      </c>
      <c r="C110">
        <v>11</v>
      </c>
      <c r="D110">
        <v>318</v>
      </c>
      <c r="E110">
        <f t="shared" si="7"/>
        <v>157.42574257425741</v>
      </c>
      <c r="F110">
        <f>E110/(24*60*60/DayLength_RET!$M110)</f>
        <v>63.599542669158446</v>
      </c>
      <c r="G110">
        <f t="shared" si="8"/>
        <v>5.4950004866152904</v>
      </c>
      <c r="H110">
        <f t="shared" si="9"/>
        <v>13.921519223325348</v>
      </c>
      <c r="I110">
        <v>1.6033729999999999</v>
      </c>
      <c r="J110">
        <v>0</v>
      </c>
      <c r="K110">
        <f t="shared" si="10"/>
        <v>0</v>
      </c>
      <c r="L110">
        <f>K110/(24*60*60/DayLength_RET!$M110)</f>
        <v>0</v>
      </c>
      <c r="M110">
        <f t="shared" si="11"/>
        <v>0</v>
      </c>
      <c r="N110">
        <f t="shared" si="12"/>
        <v>0</v>
      </c>
      <c r="O110">
        <f>DayLength_RET!R110</f>
        <v>0.82235595158402197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>
        <v>2008.9169999999999</v>
      </c>
      <c r="B111">
        <v>2008</v>
      </c>
      <c r="C111">
        <v>12</v>
      </c>
      <c r="D111">
        <v>287</v>
      </c>
      <c r="E111">
        <f t="shared" si="7"/>
        <v>142.07920792079207</v>
      </c>
      <c r="F111">
        <f>E111/(24*60*60/DayLength_RET!$M111)</f>
        <v>53.101668010681209</v>
      </c>
      <c r="G111">
        <f t="shared" si="8"/>
        <v>4.5879841161228567</v>
      </c>
      <c r="H111">
        <f t="shared" si="9"/>
        <v>6.1358334701136528</v>
      </c>
      <c r="I111">
        <v>1.6033729999999999</v>
      </c>
      <c r="J111">
        <v>0</v>
      </c>
      <c r="K111">
        <f t="shared" si="10"/>
        <v>0</v>
      </c>
      <c r="L111">
        <f>K111/(24*60*60/DayLength_RET!$M111)</f>
        <v>0</v>
      </c>
      <c r="M111">
        <f t="shared" si="11"/>
        <v>0</v>
      </c>
      <c r="N111">
        <f t="shared" si="12"/>
        <v>0</v>
      </c>
      <c r="O111">
        <f>DayLength_RET!R111</f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2009</v>
      </c>
      <c r="B112">
        <v>2009</v>
      </c>
      <c r="C112">
        <v>1</v>
      </c>
      <c r="D112">
        <v>350</v>
      </c>
      <c r="E112">
        <f t="shared" si="7"/>
        <v>173.26732673267327</v>
      </c>
      <c r="F112">
        <f>E112/(24*60*60/DayLength_RET!$M112)</f>
        <v>66.862314018715495</v>
      </c>
      <c r="G112">
        <f t="shared" si="8"/>
        <v>5.776903931217019</v>
      </c>
      <c r="H112">
        <f t="shared" si="9"/>
        <v>16.341334018096234</v>
      </c>
      <c r="I112">
        <v>1.6033729999999999</v>
      </c>
      <c r="J112">
        <v>0</v>
      </c>
      <c r="K112">
        <f t="shared" si="10"/>
        <v>0</v>
      </c>
      <c r="L112">
        <f>K112/(24*60*60/DayLength_RET!$M112)</f>
        <v>0</v>
      </c>
      <c r="M112">
        <f t="shared" si="11"/>
        <v>0</v>
      </c>
      <c r="N112">
        <f t="shared" si="12"/>
        <v>0</v>
      </c>
      <c r="O112">
        <f>DayLength_RET!R112</f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2009.0830000000001</v>
      </c>
      <c r="B113">
        <v>2009</v>
      </c>
      <c r="C113">
        <v>2</v>
      </c>
      <c r="D113">
        <v>520</v>
      </c>
      <c r="E113">
        <f t="shared" si="7"/>
        <v>257.42574257425741</v>
      </c>
      <c r="F113">
        <f>E113/(24*60*60/DayLength_RET!$M113)</f>
        <v>111.56524143424932</v>
      </c>
      <c r="G113">
        <f t="shared" si="8"/>
        <v>9.6392368599191407</v>
      </c>
      <c r="H113">
        <f t="shared" si="9"/>
        <v>49.494991918262393</v>
      </c>
      <c r="I113">
        <v>1.6033729999999999</v>
      </c>
      <c r="J113">
        <v>0</v>
      </c>
      <c r="K113">
        <f t="shared" si="10"/>
        <v>0</v>
      </c>
      <c r="L113">
        <f>K113/(24*60*60/DayLength_RET!$M113)</f>
        <v>0</v>
      </c>
      <c r="M113">
        <f t="shared" si="11"/>
        <v>0</v>
      </c>
      <c r="N113">
        <f t="shared" si="12"/>
        <v>0</v>
      </c>
      <c r="O113">
        <f>DayLength_RET!R113</f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>
        <v>2009.1669999999999</v>
      </c>
      <c r="B114">
        <v>2009</v>
      </c>
      <c r="C114">
        <v>3</v>
      </c>
      <c r="D114">
        <v>685</v>
      </c>
      <c r="E114">
        <f t="shared" si="7"/>
        <v>339.10891089108912</v>
      </c>
      <c r="F114">
        <f>E114/(24*60*60/DayLength_RET!$M114)</f>
        <v>165.30965363626956</v>
      </c>
      <c r="G114">
        <f t="shared" si="8"/>
        <v>14.28275407417369</v>
      </c>
      <c r="H114">
        <f t="shared" si="9"/>
        <v>89.3542127614175</v>
      </c>
      <c r="I114">
        <v>1.6033729999999999</v>
      </c>
      <c r="J114">
        <v>0</v>
      </c>
      <c r="K114">
        <f t="shared" si="10"/>
        <v>0</v>
      </c>
      <c r="L114">
        <f>K114/(24*60*60/DayLength_RET!$M114)</f>
        <v>0</v>
      </c>
      <c r="M114">
        <f t="shared" si="11"/>
        <v>0</v>
      </c>
      <c r="N114">
        <f t="shared" si="12"/>
        <v>0</v>
      </c>
      <c r="O114">
        <f>DayLength_RET!R114</f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>
        <v>2009.25</v>
      </c>
      <c r="B115">
        <v>2009</v>
      </c>
      <c r="C115">
        <v>4</v>
      </c>
      <c r="D115">
        <v>889</v>
      </c>
      <c r="E115">
        <f t="shared" si="7"/>
        <v>440.0990099009901</v>
      </c>
      <c r="F115">
        <f>E115/(24*60*60/DayLength_RET!$M115)</f>
        <v>241.10532386023812</v>
      </c>
      <c r="G115">
        <f t="shared" si="8"/>
        <v>20.831499981524573</v>
      </c>
      <c r="H115">
        <f t="shared" si="9"/>
        <v>145.56761680900243</v>
      </c>
      <c r="I115">
        <v>1.6033729999999999</v>
      </c>
      <c r="J115">
        <v>406.62180000000001</v>
      </c>
      <c r="K115">
        <f t="shared" si="10"/>
        <v>201.2979207920792</v>
      </c>
      <c r="L115">
        <f>K115/(24*60*60/DayLength_RET!$M115)</f>
        <v>110.27973090847352</v>
      </c>
      <c r="M115">
        <f t="shared" si="11"/>
        <v>9.5281687504921138</v>
      </c>
      <c r="N115">
        <f t="shared" si="12"/>
        <v>66.581514475350758</v>
      </c>
      <c r="O115">
        <f>DayLength_RET!R115</f>
        <v>1.6488640403133028</v>
      </c>
      <c r="P115">
        <v>12.98851</v>
      </c>
      <c r="Q115">
        <v>2.8714900000000001</v>
      </c>
      <c r="R115">
        <v>26.047840000000001</v>
      </c>
      <c r="S115">
        <v>2.8714900000000001</v>
      </c>
      <c r="T115">
        <v>39.246830000000003</v>
      </c>
      <c r="U115">
        <v>2.8714900000000001</v>
      </c>
    </row>
    <row r="116" spans="1:21" x14ac:dyDescent="0.3">
      <c r="A116">
        <v>2009.3330000000001</v>
      </c>
      <c r="B116">
        <v>2009</v>
      </c>
      <c r="C116">
        <v>5</v>
      </c>
      <c r="D116">
        <v>996</v>
      </c>
      <c r="E116">
        <f t="shared" si="7"/>
        <v>493.06930693069307</v>
      </c>
      <c r="F116">
        <f>E116/(24*60*60/DayLength_RET!$M116)</f>
        <v>295.00914390215286</v>
      </c>
      <c r="G116">
        <f t="shared" si="8"/>
        <v>25.488790033146007</v>
      </c>
      <c r="H116">
        <f t="shared" si="9"/>
        <v>177.57900732768945</v>
      </c>
      <c r="I116">
        <v>2.6375009999999999</v>
      </c>
      <c r="J116">
        <v>280.29770000000002</v>
      </c>
      <c r="K116">
        <f t="shared" si="10"/>
        <v>138.76123762376238</v>
      </c>
      <c r="L116">
        <f>K116/(24*60*60/DayLength_RET!$M116)</f>
        <v>83.022474412392029</v>
      </c>
      <c r="M116">
        <f t="shared" si="11"/>
        <v>7.1731417892306713</v>
      </c>
      <c r="N116">
        <f t="shared" si="12"/>
        <v>49.974886869713352</v>
      </c>
      <c r="O116">
        <f>DayLength_RET!R116</f>
        <v>2.6136758626330217</v>
      </c>
      <c r="P116">
        <v>10.371219999999999</v>
      </c>
      <c r="Q116">
        <v>2.870333</v>
      </c>
      <c r="R116">
        <v>28.2119</v>
      </c>
      <c r="S116">
        <v>2.866717</v>
      </c>
      <c r="T116">
        <v>36.633009999999999</v>
      </c>
      <c r="U116">
        <v>2.8703349999999999</v>
      </c>
    </row>
    <row r="117" spans="1:21" x14ac:dyDescent="0.3">
      <c r="A117">
        <v>2009.4169999999999</v>
      </c>
      <c r="B117">
        <v>2009</v>
      </c>
      <c r="C117">
        <v>6</v>
      </c>
      <c r="D117">
        <v>968</v>
      </c>
      <c r="E117">
        <f t="shared" si="7"/>
        <v>479.20792079207922</v>
      </c>
      <c r="F117">
        <f>E117/(24*60*60/DayLength_RET!$M117)</f>
        <v>300.25779883745497</v>
      </c>
      <c r="G117">
        <f t="shared" si="8"/>
        <v>25.94227381955611</v>
      </c>
      <c r="H117">
        <f t="shared" si="9"/>
        <v>181.21667160907955</v>
      </c>
      <c r="I117">
        <v>2.6375009999999999</v>
      </c>
      <c r="J117">
        <v>272.41789999999997</v>
      </c>
      <c r="K117">
        <f t="shared" si="10"/>
        <v>134.86034653465344</v>
      </c>
      <c r="L117">
        <f>K117/(24*60*60/DayLength_RET!$M117)</f>
        <v>84.49958576231603</v>
      </c>
      <c r="M117">
        <f t="shared" si="11"/>
        <v>7.3007642098641057</v>
      </c>
      <c r="N117">
        <f t="shared" si="12"/>
        <v>50.998620996627139</v>
      </c>
      <c r="O117">
        <f>DayLength_RET!R117</f>
        <v>3.8006557426732579</v>
      </c>
      <c r="P117">
        <v>14.59473</v>
      </c>
      <c r="Q117">
        <v>2.8660860000000001</v>
      </c>
      <c r="R117">
        <v>39.700749999999999</v>
      </c>
      <c r="S117">
        <v>2.870187</v>
      </c>
      <c r="T117">
        <v>39.736620000000002</v>
      </c>
      <c r="U117">
        <v>2.582004</v>
      </c>
    </row>
    <row r="118" spans="1:21" x14ac:dyDescent="0.3">
      <c r="A118">
        <v>2009.5</v>
      </c>
      <c r="B118">
        <v>2009</v>
      </c>
      <c r="C118">
        <v>7</v>
      </c>
      <c r="D118">
        <v>908</v>
      </c>
      <c r="E118">
        <f t="shared" si="7"/>
        <v>449.50495049504951</v>
      </c>
      <c r="F118">
        <f>E118/(24*60*60/DayLength_RET!$M118)</f>
        <v>277.11145843980159</v>
      </c>
      <c r="G118">
        <f t="shared" si="8"/>
        <v>23.942430009198858</v>
      </c>
      <c r="H118">
        <f t="shared" si="9"/>
        <v>165.17473005503953</v>
      </c>
      <c r="I118">
        <v>2.6375009999999999</v>
      </c>
      <c r="J118">
        <v>255.5325</v>
      </c>
      <c r="K118">
        <f t="shared" si="10"/>
        <v>126.50123762376238</v>
      </c>
      <c r="L118">
        <f>K118/(24*60*60/DayLength_RET!$M118)</f>
        <v>77.98566492705794</v>
      </c>
      <c r="M118">
        <f t="shared" si="11"/>
        <v>6.7379614496978064</v>
      </c>
      <c r="N118">
        <f t="shared" si="12"/>
        <v>46.484043731045588</v>
      </c>
      <c r="O118">
        <f>DayLength_RET!R118</f>
        <v>4.3121847384744862</v>
      </c>
      <c r="P118">
        <v>17.111000000000001</v>
      </c>
      <c r="Q118">
        <v>2.8695979999999999</v>
      </c>
      <c r="R118">
        <v>46.545549999999999</v>
      </c>
      <c r="S118">
        <v>2.8705579999999999</v>
      </c>
      <c r="T118">
        <v>38.671379999999999</v>
      </c>
      <c r="U118">
        <v>2.8705569999999998</v>
      </c>
    </row>
    <row r="119" spans="1:21" x14ac:dyDescent="0.3">
      <c r="A119">
        <v>2009.5830000000001</v>
      </c>
      <c r="B119">
        <v>2009</v>
      </c>
      <c r="C119">
        <v>8</v>
      </c>
      <c r="D119">
        <v>816</v>
      </c>
      <c r="E119">
        <f t="shared" si="7"/>
        <v>403.96039603960395</v>
      </c>
      <c r="F119">
        <f>E119/(24*60*60/DayLength_RET!$M119)</f>
        <v>231.86241472825674</v>
      </c>
      <c r="G119">
        <f t="shared" si="8"/>
        <v>20.032912632521384</v>
      </c>
      <c r="H119">
        <f t="shared" si="9"/>
        <v>133.81415632605399</v>
      </c>
      <c r="I119">
        <v>2.6375009999999999</v>
      </c>
      <c r="J119">
        <v>229.64150000000001</v>
      </c>
      <c r="K119">
        <f t="shared" si="10"/>
        <v>113.68391089108911</v>
      </c>
      <c r="L119">
        <f>K119/(24*60*60/DayLength_RET!$M119)</f>
        <v>65.251510676248742</v>
      </c>
      <c r="M119">
        <f t="shared" si="11"/>
        <v>5.6377305224278915</v>
      </c>
      <c r="N119">
        <f t="shared" si="12"/>
        <v>37.658435759742069</v>
      </c>
      <c r="O119">
        <f>DayLength_RET!R119</f>
        <v>3.7093072555698039</v>
      </c>
      <c r="P119">
        <v>14.71875</v>
      </c>
      <c r="Q119">
        <v>2.867302</v>
      </c>
      <c r="R119">
        <v>40.0381</v>
      </c>
      <c r="S119">
        <v>2.868395</v>
      </c>
      <c r="T119">
        <v>30.47466</v>
      </c>
      <c r="U119">
        <v>2.8704830000000001</v>
      </c>
    </row>
    <row r="120" spans="1:21" x14ac:dyDescent="0.3">
      <c r="A120">
        <v>2009.6669999999999</v>
      </c>
      <c r="B120">
        <v>2009</v>
      </c>
      <c r="C120">
        <v>9</v>
      </c>
      <c r="D120">
        <v>692</v>
      </c>
      <c r="E120">
        <f t="shared" si="7"/>
        <v>342.57425742574259</v>
      </c>
      <c r="F120">
        <f>E120/(24*60*60/DayLength_RET!$M120)</f>
        <v>177.10077541462826</v>
      </c>
      <c r="G120">
        <f t="shared" si="8"/>
        <v>15.301506995823882</v>
      </c>
      <c r="H120">
        <f t="shared" si="9"/>
        <v>95.86072601351475</v>
      </c>
      <c r="I120">
        <v>2.6375009999999999</v>
      </c>
      <c r="J120">
        <v>194.745</v>
      </c>
      <c r="K120">
        <f t="shared" si="10"/>
        <v>96.408415841584159</v>
      </c>
      <c r="L120">
        <f>K120/(24*60*60/DayLength_RET!$M120)</f>
        <v>49.84030420248812</v>
      </c>
      <c r="M120">
        <f t="shared" si="11"/>
        <v>4.306202283094974</v>
      </c>
      <c r="N120">
        <f t="shared" si="12"/>
        <v>26.977452438586603</v>
      </c>
      <c r="O120">
        <f>DayLength_RET!R120</f>
        <v>2.5289690830698177</v>
      </c>
      <c r="P120">
        <v>9.7113820000000004</v>
      </c>
      <c r="Q120">
        <v>2.8706680000000002</v>
      </c>
      <c r="R120">
        <v>26.417020000000001</v>
      </c>
      <c r="S120">
        <v>2.8706700000000001</v>
      </c>
      <c r="T120">
        <v>19.263940000000002</v>
      </c>
      <c r="U120">
        <v>2.8698239999999999</v>
      </c>
    </row>
    <row r="121" spans="1:21" x14ac:dyDescent="0.3">
      <c r="A121">
        <v>2009.75</v>
      </c>
      <c r="B121">
        <v>2009</v>
      </c>
      <c r="C121">
        <v>10</v>
      </c>
      <c r="D121">
        <v>510</v>
      </c>
      <c r="E121">
        <f t="shared" si="7"/>
        <v>252.47524752475246</v>
      </c>
      <c r="F121">
        <f>E121/(24*60*60/DayLength_RET!$M121)</f>
        <v>115.80590972934672</v>
      </c>
      <c r="G121">
        <f t="shared" si="8"/>
        <v>10.005630600615557</v>
      </c>
      <c r="H121">
        <f t="shared" si="9"/>
        <v>53.379338632479417</v>
      </c>
      <c r="I121">
        <v>2.6375009999999999</v>
      </c>
      <c r="J121">
        <v>143.52590000000001</v>
      </c>
      <c r="K121">
        <f t="shared" si="10"/>
        <v>71.052425742574258</v>
      </c>
      <c r="L121">
        <f>K121/(24*60*60/DayLength_RET!$M121)</f>
        <v>32.590485135731853</v>
      </c>
      <c r="M121">
        <f t="shared" si="11"/>
        <v>2.8158179157272323</v>
      </c>
      <c r="N121">
        <f t="shared" si="12"/>
        <v>15.022191409081135</v>
      </c>
      <c r="O121">
        <f>DayLength_RET!R121</f>
        <v>1.6084378791454668</v>
      </c>
      <c r="P121">
        <v>6.3823740000000004</v>
      </c>
      <c r="Q121">
        <v>2.8711000000000002</v>
      </c>
      <c r="R121">
        <v>17.361409999999999</v>
      </c>
      <c r="S121">
        <v>2.8711009999999999</v>
      </c>
      <c r="T121">
        <v>9.5078410000000009</v>
      </c>
      <c r="U121">
        <v>2.8702830000000001</v>
      </c>
    </row>
    <row r="122" spans="1:21" x14ac:dyDescent="0.3">
      <c r="A122">
        <v>2009.8330000000001</v>
      </c>
      <c r="B122">
        <v>2009</v>
      </c>
      <c r="C122">
        <v>11</v>
      </c>
      <c r="D122">
        <v>318</v>
      </c>
      <c r="E122">
        <f t="shared" si="7"/>
        <v>157.42574257425741</v>
      </c>
      <c r="F122">
        <f>E122/(24*60*60/DayLength_RET!$M122)</f>
        <v>63.599542669158446</v>
      </c>
      <c r="G122">
        <f t="shared" si="8"/>
        <v>5.4950004866152904</v>
      </c>
      <c r="H122">
        <f t="shared" si="9"/>
        <v>13.921519223325348</v>
      </c>
      <c r="I122">
        <v>1.58687</v>
      </c>
      <c r="J122">
        <v>0</v>
      </c>
      <c r="K122">
        <f t="shared" si="10"/>
        <v>0</v>
      </c>
      <c r="L122">
        <f>K122/(24*60*60/DayLength_RET!$M122)</f>
        <v>0</v>
      </c>
      <c r="M122">
        <f t="shared" si="11"/>
        <v>0</v>
      </c>
      <c r="N122">
        <f t="shared" si="12"/>
        <v>0</v>
      </c>
      <c r="O122">
        <f>DayLength_RET!R122</f>
        <v>0.82235595158402197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2009.9169999999999</v>
      </c>
      <c r="B123">
        <v>2009</v>
      </c>
      <c r="C123">
        <v>12</v>
      </c>
      <c r="D123">
        <v>287</v>
      </c>
      <c r="E123">
        <f t="shared" si="7"/>
        <v>142.07920792079207</v>
      </c>
      <c r="F123">
        <f>E123/(24*60*60/DayLength_RET!$M123)</f>
        <v>53.101668010681209</v>
      </c>
      <c r="G123">
        <f t="shared" si="8"/>
        <v>4.5879841161228567</v>
      </c>
      <c r="H123">
        <f t="shared" si="9"/>
        <v>6.1358334701136528</v>
      </c>
      <c r="I123">
        <v>1.58687</v>
      </c>
      <c r="J123">
        <v>0</v>
      </c>
      <c r="K123">
        <f t="shared" si="10"/>
        <v>0</v>
      </c>
      <c r="L123">
        <f>K123/(24*60*60/DayLength_RET!$M123)</f>
        <v>0</v>
      </c>
      <c r="M123">
        <f t="shared" si="11"/>
        <v>0</v>
      </c>
      <c r="N123">
        <f t="shared" si="12"/>
        <v>0</v>
      </c>
      <c r="O123">
        <f>DayLength_RET!R123</f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2010</v>
      </c>
      <c r="B124">
        <v>2010</v>
      </c>
      <c r="C124">
        <v>1</v>
      </c>
      <c r="D124">
        <v>350</v>
      </c>
      <c r="E124">
        <f t="shared" si="7"/>
        <v>173.26732673267327</v>
      </c>
      <c r="F124">
        <f>E124/(24*60*60/DayLength_RET!$M124)</f>
        <v>66.862314018715495</v>
      </c>
      <c r="G124">
        <f t="shared" si="8"/>
        <v>5.776903931217019</v>
      </c>
      <c r="H124">
        <f t="shared" si="9"/>
        <v>16.341334018096234</v>
      </c>
      <c r="I124">
        <v>1.58687</v>
      </c>
      <c r="J124">
        <v>0</v>
      </c>
      <c r="K124">
        <f t="shared" si="10"/>
        <v>0</v>
      </c>
      <c r="L124">
        <f>K124/(24*60*60/DayLength_RET!$M124)</f>
        <v>0</v>
      </c>
      <c r="M124">
        <f t="shared" si="11"/>
        <v>0</v>
      </c>
      <c r="N124">
        <f t="shared" si="12"/>
        <v>0</v>
      </c>
      <c r="O124">
        <f>DayLength_RET!R124</f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2010.0830000000001</v>
      </c>
      <c r="B125">
        <v>2010</v>
      </c>
      <c r="C125">
        <v>2</v>
      </c>
      <c r="D125">
        <v>520</v>
      </c>
      <c r="E125">
        <f t="shared" si="7"/>
        <v>257.42574257425741</v>
      </c>
      <c r="F125">
        <f>E125/(24*60*60/DayLength_RET!$M125)</f>
        <v>111.56524143424932</v>
      </c>
      <c r="G125">
        <f t="shared" si="8"/>
        <v>9.6392368599191407</v>
      </c>
      <c r="H125">
        <f t="shared" si="9"/>
        <v>49.494991918262393</v>
      </c>
      <c r="I125">
        <v>1.58687</v>
      </c>
      <c r="J125">
        <v>0</v>
      </c>
      <c r="K125">
        <f t="shared" si="10"/>
        <v>0</v>
      </c>
      <c r="L125">
        <f>K125/(24*60*60/DayLength_RET!$M125)</f>
        <v>0</v>
      </c>
      <c r="M125">
        <f t="shared" si="11"/>
        <v>0</v>
      </c>
      <c r="N125">
        <f t="shared" si="12"/>
        <v>0</v>
      </c>
      <c r="O125">
        <f>DayLength_RET!R125</f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2010.1669999999999</v>
      </c>
      <c r="B126">
        <v>2010</v>
      </c>
      <c r="C126">
        <v>3</v>
      </c>
      <c r="D126">
        <v>685</v>
      </c>
      <c r="E126">
        <f t="shared" si="7"/>
        <v>339.10891089108912</v>
      </c>
      <c r="F126">
        <f>E126/(24*60*60/DayLength_RET!$M126)</f>
        <v>165.30965363626956</v>
      </c>
      <c r="G126">
        <f t="shared" si="8"/>
        <v>14.28275407417369</v>
      </c>
      <c r="H126">
        <f t="shared" si="9"/>
        <v>89.3542127614175</v>
      </c>
      <c r="I126">
        <v>1.58687</v>
      </c>
      <c r="J126">
        <v>0</v>
      </c>
      <c r="K126">
        <f t="shared" si="10"/>
        <v>0</v>
      </c>
      <c r="L126">
        <f>K126/(24*60*60/DayLength_RET!$M126)</f>
        <v>0</v>
      </c>
      <c r="M126">
        <f t="shared" si="11"/>
        <v>0</v>
      </c>
      <c r="N126">
        <f t="shared" si="12"/>
        <v>0</v>
      </c>
      <c r="O126">
        <f>DayLength_RET!R126</f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2010.25</v>
      </c>
      <c r="B127">
        <v>2010</v>
      </c>
      <c r="C127">
        <v>4</v>
      </c>
      <c r="D127">
        <v>889</v>
      </c>
      <c r="E127">
        <f t="shared" si="7"/>
        <v>440.0990099009901</v>
      </c>
      <c r="F127">
        <f>E127/(24*60*60/DayLength_RET!$M127)</f>
        <v>241.10532386023812</v>
      </c>
      <c r="G127">
        <f t="shared" si="8"/>
        <v>20.831499981524573</v>
      </c>
      <c r="H127">
        <f t="shared" si="9"/>
        <v>145.56761680900243</v>
      </c>
      <c r="I127">
        <v>1.58687</v>
      </c>
      <c r="J127">
        <v>409.62630000000001</v>
      </c>
      <c r="K127">
        <f t="shared" si="10"/>
        <v>202.78529702970297</v>
      </c>
      <c r="L127">
        <f>K127/(24*60*60/DayLength_RET!$M127)</f>
        <v>111.09458011605292</v>
      </c>
      <c r="M127">
        <f t="shared" si="11"/>
        <v>9.5985717220269731</v>
      </c>
      <c r="N127">
        <f t="shared" si="12"/>
        <v>67.073480622372855</v>
      </c>
      <c r="O127">
        <f>DayLength_RET!R127</f>
        <v>1.6488640403133028</v>
      </c>
      <c r="P127">
        <v>13.138640000000001</v>
      </c>
      <c r="Q127">
        <v>2.8714900000000001</v>
      </c>
      <c r="R127">
        <v>26.22035</v>
      </c>
      <c r="S127">
        <v>2.8714900000000001</v>
      </c>
      <c r="T127">
        <v>39.536279999999998</v>
      </c>
      <c r="U127">
        <v>2.8714900000000001</v>
      </c>
    </row>
    <row r="128" spans="1:21" x14ac:dyDescent="0.3">
      <c r="A128">
        <v>2010.3330000000001</v>
      </c>
      <c r="B128">
        <v>2010</v>
      </c>
      <c r="C128">
        <v>5</v>
      </c>
      <c r="D128">
        <v>996</v>
      </c>
      <c r="E128">
        <f t="shared" si="7"/>
        <v>493.06930693069307</v>
      </c>
      <c r="F128">
        <f>E128/(24*60*60/DayLength_RET!$M128)</f>
        <v>295.00914390215286</v>
      </c>
      <c r="G128">
        <f t="shared" si="8"/>
        <v>25.488790033146007</v>
      </c>
      <c r="H128">
        <f t="shared" si="9"/>
        <v>177.57900732768945</v>
      </c>
      <c r="I128">
        <v>2.6112229999999998</v>
      </c>
      <c r="J128">
        <v>281.60500000000002</v>
      </c>
      <c r="K128">
        <f t="shared" si="10"/>
        <v>139.40841584158417</v>
      </c>
      <c r="L128">
        <f>K128/(24*60*60/DayLength_RET!$M128)</f>
        <v>83.409688723459595</v>
      </c>
      <c r="M128">
        <f t="shared" si="11"/>
        <v>7.2065971057069094</v>
      </c>
      <c r="N128">
        <f t="shared" si="12"/>
        <v>50.20796823143975</v>
      </c>
      <c r="O128">
        <f>DayLength_RET!R128</f>
        <v>2.6136758626330217</v>
      </c>
      <c r="P128">
        <v>10.45538</v>
      </c>
      <c r="Q128">
        <v>2.869777</v>
      </c>
      <c r="R128">
        <v>28.510020000000001</v>
      </c>
      <c r="S128">
        <v>2.8702030000000001</v>
      </c>
      <c r="T128">
        <v>36.919829999999997</v>
      </c>
      <c r="U128">
        <v>2.8711150000000001</v>
      </c>
    </row>
    <row r="129" spans="1:21" x14ac:dyDescent="0.3">
      <c r="A129">
        <v>2010.4169999999999</v>
      </c>
      <c r="B129">
        <v>2010</v>
      </c>
      <c r="C129">
        <v>6</v>
      </c>
      <c r="D129">
        <v>968</v>
      </c>
      <c r="E129">
        <f t="shared" si="7"/>
        <v>479.20792079207922</v>
      </c>
      <c r="F129">
        <f>E129/(24*60*60/DayLength_RET!$M129)</f>
        <v>300.25779883745497</v>
      </c>
      <c r="G129">
        <f t="shared" si="8"/>
        <v>25.94227381955611</v>
      </c>
      <c r="H129">
        <f t="shared" si="9"/>
        <v>181.21667160907955</v>
      </c>
      <c r="I129">
        <v>2.6112229999999998</v>
      </c>
      <c r="J129">
        <v>273.6884</v>
      </c>
      <c r="K129">
        <f t="shared" si="10"/>
        <v>135.48930693069306</v>
      </c>
      <c r="L129">
        <f>K129/(24*60*60/DayLength_RET!$M129)</f>
        <v>84.893674123290197</v>
      </c>
      <c r="M129">
        <f t="shared" si="11"/>
        <v>7.3348134442522737</v>
      </c>
      <c r="N129">
        <f t="shared" si="12"/>
        <v>51.236467878114055</v>
      </c>
      <c r="O129">
        <f>DayLength_RET!R129</f>
        <v>3.8006557426732579</v>
      </c>
      <c r="P129">
        <v>14.71317</v>
      </c>
      <c r="Q129">
        <v>2.8698450000000002</v>
      </c>
      <c r="R129">
        <v>40.120269999999998</v>
      </c>
      <c r="S129">
        <v>2.8670230000000001</v>
      </c>
      <c r="T129">
        <v>40.047739999999997</v>
      </c>
      <c r="U129">
        <v>2.8711310000000001</v>
      </c>
    </row>
    <row r="130" spans="1:21" x14ac:dyDescent="0.3">
      <c r="A130">
        <v>2010.5</v>
      </c>
      <c r="B130">
        <v>2010</v>
      </c>
      <c r="C130">
        <v>7</v>
      </c>
      <c r="D130">
        <v>908</v>
      </c>
      <c r="E130">
        <f t="shared" si="7"/>
        <v>449.50495049504951</v>
      </c>
      <c r="F130">
        <f>E130/(24*60*60/DayLength_RET!$M130)</f>
        <v>277.11145843980159</v>
      </c>
      <c r="G130">
        <f t="shared" si="8"/>
        <v>23.942430009198858</v>
      </c>
      <c r="H130">
        <f t="shared" si="9"/>
        <v>165.17473005503953</v>
      </c>
      <c r="I130">
        <v>2.6112229999999998</v>
      </c>
      <c r="J130">
        <v>256.7242</v>
      </c>
      <c r="K130">
        <f t="shared" si="10"/>
        <v>127.09118811881187</v>
      </c>
      <c r="L130">
        <f>K130/(24*60*60/DayLength_RET!$M130)</f>
        <v>78.349358456818621</v>
      </c>
      <c r="M130">
        <f t="shared" si="11"/>
        <v>6.7693845706691294</v>
      </c>
      <c r="N130">
        <f t="shared" si="12"/>
        <v>46.700826468718041</v>
      </c>
      <c r="O130">
        <f>DayLength_RET!R130</f>
        <v>4.3121847384744862</v>
      </c>
      <c r="P130">
        <v>17.249860000000002</v>
      </c>
      <c r="Q130">
        <v>2.870447</v>
      </c>
      <c r="R130">
        <v>47.037390000000002</v>
      </c>
      <c r="S130">
        <v>2.8704499999999999</v>
      </c>
      <c r="T130">
        <v>38.974159999999998</v>
      </c>
      <c r="U130">
        <v>2.8714</v>
      </c>
    </row>
    <row r="131" spans="1:21" x14ac:dyDescent="0.3">
      <c r="A131">
        <v>2010.5830000000001</v>
      </c>
      <c r="B131">
        <v>2010</v>
      </c>
      <c r="C131">
        <v>8</v>
      </c>
      <c r="D131">
        <v>816</v>
      </c>
      <c r="E131">
        <f t="shared" si="7"/>
        <v>403.96039603960395</v>
      </c>
      <c r="F131">
        <f>E131/(24*60*60/DayLength_RET!$M131)</f>
        <v>231.86241472825674</v>
      </c>
      <c r="G131">
        <f t="shared" si="8"/>
        <v>20.032912632521384</v>
      </c>
      <c r="H131">
        <f t="shared" si="9"/>
        <v>133.81415632605399</v>
      </c>
      <c r="I131">
        <v>2.6112229999999998</v>
      </c>
      <c r="J131">
        <v>230.71250000000001</v>
      </c>
      <c r="K131">
        <f t="shared" si="10"/>
        <v>114.21410891089108</v>
      </c>
      <c r="L131">
        <f>K131/(24*60*60/DayLength_RET!$M131)</f>
        <v>65.55583009557958</v>
      </c>
      <c r="M131">
        <f t="shared" si="11"/>
        <v>5.6640237202580757</v>
      </c>
      <c r="N131">
        <f t="shared" si="12"/>
        <v>37.834066839920013</v>
      </c>
      <c r="O131">
        <f>DayLength_RET!R131</f>
        <v>3.7093072555698039</v>
      </c>
      <c r="P131">
        <v>14.838190000000001</v>
      </c>
      <c r="Q131">
        <v>2.8701050000000001</v>
      </c>
      <c r="R131">
        <v>40.461179999999999</v>
      </c>
      <c r="S131">
        <v>2.870368</v>
      </c>
      <c r="T131">
        <v>30.713259999999998</v>
      </c>
      <c r="U131">
        <v>2.8689230000000001</v>
      </c>
    </row>
    <row r="132" spans="1:21" x14ac:dyDescent="0.3">
      <c r="A132">
        <v>2010.6669999999999</v>
      </c>
      <c r="B132">
        <v>2010</v>
      </c>
      <c r="C132">
        <v>9</v>
      </c>
      <c r="D132">
        <v>692</v>
      </c>
      <c r="E132">
        <f t="shared" si="7"/>
        <v>342.57425742574259</v>
      </c>
      <c r="F132">
        <f>E132/(24*60*60/DayLength_RET!$M132)</f>
        <v>177.10077541462826</v>
      </c>
      <c r="G132">
        <f t="shared" si="8"/>
        <v>15.301506995823882</v>
      </c>
      <c r="H132">
        <f t="shared" si="9"/>
        <v>95.86072601351475</v>
      </c>
      <c r="I132">
        <v>2.6112229999999998</v>
      </c>
      <c r="J132">
        <v>195.6533</v>
      </c>
      <c r="K132">
        <f t="shared" si="10"/>
        <v>96.858069306930688</v>
      </c>
      <c r="L132">
        <f>K132/(24*60*60/DayLength_RET!$M132)</f>
        <v>50.072761766518624</v>
      </c>
      <c r="M132">
        <f t="shared" si="11"/>
        <v>4.3262866166272094</v>
      </c>
      <c r="N132">
        <f t="shared" si="12"/>
        <v>27.103276567832378</v>
      </c>
      <c r="O132">
        <f>DayLength_RET!R132</f>
        <v>2.5289690830698177</v>
      </c>
      <c r="P132">
        <v>9.7901910000000001</v>
      </c>
      <c r="Q132">
        <v>2.8705720000000001</v>
      </c>
      <c r="R132">
        <v>26.696159999999999</v>
      </c>
      <c r="S132">
        <v>2.8676659999999998</v>
      </c>
      <c r="T132">
        <v>19.414760000000001</v>
      </c>
      <c r="U132">
        <v>2.8703609999999999</v>
      </c>
    </row>
    <row r="133" spans="1:21" x14ac:dyDescent="0.3">
      <c r="A133">
        <v>2010.75</v>
      </c>
      <c r="B133">
        <v>2010</v>
      </c>
      <c r="C133">
        <v>10</v>
      </c>
      <c r="D133">
        <v>510</v>
      </c>
      <c r="E133">
        <f t="shared" ref="E133:E196" si="13">D133/2.02</f>
        <v>252.47524752475246</v>
      </c>
      <c r="F133">
        <f>E133/(24*60*60/DayLength_RET!$M133)</f>
        <v>115.80590972934672</v>
      </c>
      <c r="G133">
        <f t="shared" ref="G133:G196" si="14">F133*0.0864</f>
        <v>10.005630600615557</v>
      </c>
      <c r="H133">
        <f t="shared" ref="H133:H196" si="15">IF(I133&gt;2.4,-26.8818+0.693066*F133,-33.2467+0.741644*F133)</f>
        <v>53.379338632479417</v>
      </c>
      <c r="I133">
        <v>2.6112229999999998</v>
      </c>
      <c r="J133">
        <v>144.1953</v>
      </c>
      <c r="K133">
        <f t="shared" ref="K133:K196" si="16">J133/2.02</f>
        <v>71.383811881188123</v>
      </c>
      <c r="L133">
        <f>K133/(24*60*60/DayLength_RET!$M133)</f>
        <v>32.742486069011903</v>
      </c>
      <c r="M133">
        <f t="shared" ref="M133:M196" si="17">L133*0.0864</f>
        <v>2.8289507963626286</v>
      </c>
      <c r="N133">
        <f t="shared" si="12"/>
        <v>15.092254407670508</v>
      </c>
      <c r="O133">
        <f>DayLength_RET!R133</f>
        <v>1.6084378791454668</v>
      </c>
      <c r="P133">
        <v>6.4341679999999997</v>
      </c>
      <c r="Q133">
        <v>2.87087</v>
      </c>
      <c r="R133">
        <v>17.54486</v>
      </c>
      <c r="S133">
        <v>2.870606</v>
      </c>
      <c r="T133">
        <v>9.5822819999999993</v>
      </c>
      <c r="U133">
        <v>2.871413</v>
      </c>
    </row>
    <row r="134" spans="1:21" x14ac:dyDescent="0.3">
      <c r="A134">
        <v>2010.8330000000001</v>
      </c>
      <c r="B134">
        <v>2010</v>
      </c>
      <c r="C134">
        <v>11</v>
      </c>
      <c r="D134">
        <v>318</v>
      </c>
      <c r="E134">
        <f t="shared" si="13"/>
        <v>157.42574257425741</v>
      </c>
      <c r="F134">
        <f>E134/(24*60*60/DayLength_RET!$M134)</f>
        <v>63.599542669158446</v>
      </c>
      <c r="G134">
        <f t="shared" si="14"/>
        <v>5.4950004866152904</v>
      </c>
      <c r="H134">
        <f t="shared" si="15"/>
        <v>13.921519223325348</v>
      </c>
      <c r="I134">
        <v>1.571599</v>
      </c>
      <c r="J134">
        <v>0</v>
      </c>
      <c r="K134">
        <f t="shared" si="16"/>
        <v>0</v>
      </c>
      <c r="L134">
        <f>K134/(24*60*60/DayLength_RET!$M134)</f>
        <v>0</v>
      </c>
      <c r="M134">
        <f t="shared" si="17"/>
        <v>0</v>
      </c>
      <c r="N134">
        <f t="shared" si="12"/>
        <v>0</v>
      </c>
      <c r="O134">
        <f>DayLength_RET!R134</f>
        <v>0.82235595158402197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>
        <v>2010.9169999999999</v>
      </c>
      <c r="B135">
        <v>2010</v>
      </c>
      <c r="C135">
        <v>12</v>
      </c>
      <c r="D135">
        <v>287</v>
      </c>
      <c r="E135">
        <f t="shared" si="13"/>
        <v>142.07920792079207</v>
      </c>
      <c r="F135">
        <f>E135/(24*60*60/DayLength_RET!$M135)</f>
        <v>53.101668010681209</v>
      </c>
      <c r="G135">
        <f t="shared" si="14"/>
        <v>4.5879841161228567</v>
      </c>
      <c r="H135">
        <f t="shared" si="15"/>
        <v>6.1358334701136528</v>
      </c>
      <c r="I135">
        <v>1.571599</v>
      </c>
      <c r="J135">
        <v>0</v>
      </c>
      <c r="K135">
        <f t="shared" si="16"/>
        <v>0</v>
      </c>
      <c r="L135">
        <f>K135/(24*60*60/DayLength_RET!$M135)</f>
        <v>0</v>
      </c>
      <c r="M135">
        <f t="shared" si="17"/>
        <v>0</v>
      </c>
      <c r="N135">
        <f t="shared" si="12"/>
        <v>0</v>
      </c>
      <c r="O135">
        <f>DayLength_RET!R135</f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2011</v>
      </c>
      <c r="B136">
        <v>2011</v>
      </c>
      <c r="C136">
        <v>1</v>
      </c>
      <c r="D136">
        <v>350</v>
      </c>
      <c r="E136">
        <f t="shared" si="13"/>
        <v>173.26732673267327</v>
      </c>
      <c r="F136">
        <f>E136/(24*60*60/DayLength_RET!$M136)</f>
        <v>66.862314018715495</v>
      </c>
      <c r="G136">
        <f t="shared" si="14"/>
        <v>5.776903931217019</v>
      </c>
      <c r="H136">
        <f t="shared" si="15"/>
        <v>16.341334018096234</v>
      </c>
      <c r="I136">
        <v>1.571599</v>
      </c>
      <c r="J136">
        <v>0</v>
      </c>
      <c r="K136">
        <f t="shared" si="16"/>
        <v>0</v>
      </c>
      <c r="L136">
        <f>K136/(24*60*60/DayLength_RET!$M136)</f>
        <v>0</v>
      </c>
      <c r="M136">
        <f t="shared" si="17"/>
        <v>0</v>
      </c>
      <c r="N136">
        <f t="shared" si="12"/>
        <v>0</v>
      </c>
      <c r="O136">
        <f>DayLength_RET!R136</f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2011.0830000000001</v>
      </c>
      <c r="B137">
        <v>2011</v>
      </c>
      <c r="C137">
        <v>2</v>
      </c>
      <c r="D137">
        <v>520</v>
      </c>
      <c r="E137">
        <f t="shared" si="13"/>
        <v>257.42574257425741</v>
      </c>
      <c r="F137">
        <f>E137/(24*60*60/DayLength_RET!$M137)</f>
        <v>111.56524143424932</v>
      </c>
      <c r="G137">
        <f t="shared" si="14"/>
        <v>9.6392368599191407</v>
      </c>
      <c r="H137">
        <f t="shared" si="15"/>
        <v>49.494991918262393</v>
      </c>
      <c r="I137">
        <v>1.571599</v>
      </c>
      <c r="J137">
        <v>0</v>
      </c>
      <c r="K137">
        <f t="shared" si="16"/>
        <v>0</v>
      </c>
      <c r="L137">
        <f>K137/(24*60*60/DayLength_RET!$M137)</f>
        <v>0</v>
      </c>
      <c r="M137">
        <f t="shared" si="17"/>
        <v>0</v>
      </c>
      <c r="N137">
        <f t="shared" ref="N137:N200" si="18">H137*(J137/D137)</f>
        <v>0</v>
      </c>
      <c r="O137">
        <f>DayLength_RET!R137</f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>
        <v>2011.1669999999999</v>
      </c>
      <c r="B138">
        <v>2011</v>
      </c>
      <c r="C138">
        <v>3</v>
      </c>
      <c r="D138">
        <v>685</v>
      </c>
      <c r="E138">
        <f t="shared" si="13"/>
        <v>339.10891089108912</v>
      </c>
      <c r="F138">
        <f>E138/(24*60*60/DayLength_RET!$M138)</f>
        <v>165.30965363626956</v>
      </c>
      <c r="G138">
        <f t="shared" si="14"/>
        <v>14.28275407417369</v>
      </c>
      <c r="H138">
        <f t="shared" si="15"/>
        <v>89.3542127614175</v>
      </c>
      <c r="I138">
        <v>1.571599</v>
      </c>
      <c r="J138">
        <v>0</v>
      </c>
      <c r="K138">
        <f t="shared" si="16"/>
        <v>0</v>
      </c>
      <c r="L138">
        <f>K138/(24*60*60/DayLength_RET!$M138)</f>
        <v>0</v>
      </c>
      <c r="M138">
        <f t="shared" si="17"/>
        <v>0</v>
      </c>
      <c r="N138">
        <f t="shared" si="18"/>
        <v>0</v>
      </c>
      <c r="O138">
        <f>DayLength_RET!R138</f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>
        <v>2011.25</v>
      </c>
      <c r="B139">
        <v>2011</v>
      </c>
      <c r="C139">
        <v>4</v>
      </c>
      <c r="D139">
        <v>889</v>
      </c>
      <c r="E139">
        <f t="shared" si="13"/>
        <v>440.0990099009901</v>
      </c>
      <c r="F139">
        <f>E139/(24*60*60/DayLength_RET!$M139)</f>
        <v>241.10532386023812</v>
      </c>
      <c r="G139">
        <f t="shared" si="14"/>
        <v>20.831499981524573</v>
      </c>
      <c r="H139">
        <f t="shared" si="15"/>
        <v>145.56761680900243</v>
      </c>
      <c r="I139">
        <v>1.571599</v>
      </c>
      <c r="J139">
        <v>412.05309999999997</v>
      </c>
      <c r="K139">
        <f t="shared" si="16"/>
        <v>203.98668316831683</v>
      </c>
      <c r="L139">
        <f>K139/(24*60*60/DayLength_RET!$M139)</f>
        <v>111.75275154456139</v>
      </c>
      <c r="M139">
        <f t="shared" si="17"/>
        <v>9.6554377334501051</v>
      </c>
      <c r="N139">
        <f t="shared" si="18"/>
        <v>67.470852379934257</v>
      </c>
      <c r="O139">
        <f>DayLength_RET!R139</f>
        <v>1.6488640403133028</v>
      </c>
      <c r="P139">
        <v>13.260949999999999</v>
      </c>
      <c r="Q139">
        <v>2.8714900000000001</v>
      </c>
      <c r="R139">
        <v>26.381</v>
      </c>
      <c r="S139">
        <v>2.8714900000000001</v>
      </c>
      <c r="T139">
        <v>39.770189999999999</v>
      </c>
      <c r="U139">
        <v>2.8714900000000001</v>
      </c>
    </row>
    <row r="140" spans="1:21" x14ac:dyDescent="0.3">
      <c r="A140">
        <v>2011.3330000000001</v>
      </c>
      <c r="B140">
        <v>2011</v>
      </c>
      <c r="C140">
        <v>5</v>
      </c>
      <c r="D140">
        <v>996</v>
      </c>
      <c r="E140">
        <f t="shared" si="13"/>
        <v>493.06930693069307</v>
      </c>
      <c r="F140">
        <f>E140/(24*60*60/DayLength_RET!$M140)</f>
        <v>295.00914390215286</v>
      </c>
      <c r="G140">
        <f t="shared" si="14"/>
        <v>25.488790033146007</v>
      </c>
      <c r="H140">
        <f t="shared" si="15"/>
        <v>177.57900732768945</v>
      </c>
      <c r="I140">
        <v>2.5869049999999998</v>
      </c>
      <c r="J140">
        <v>284.43900000000002</v>
      </c>
      <c r="K140">
        <f t="shared" si="16"/>
        <v>140.81138613861387</v>
      </c>
      <c r="L140">
        <f>K140/(24*60*60/DayLength_RET!$M140)</f>
        <v>84.249102291550656</v>
      </c>
      <c r="M140">
        <f t="shared" si="17"/>
        <v>7.2791224379899768</v>
      </c>
      <c r="N140">
        <f t="shared" si="18"/>
        <v>50.713248258313918</v>
      </c>
      <c r="O140">
        <f>DayLength_RET!R140</f>
        <v>2.6136758626330217</v>
      </c>
      <c r="P140">
        <v>10.61894</v>
      </c>
      <c r="Q140">
        <v>2.8697339999999998</v>
      </c>
      <c r="R140">
        <v>28.788689999999999</v>
      </c>
      <c r="S140">
        <v>2.8700549999999998</v>
      </c>
      <c r="T140">
        <v>37.294670000000004</v>
      </c>
      <c r="U140">
        <v>2.8711190000000002</v>
      </c>
    </row>
    <row r="141" spans="1:21" x14ac:dyDescent="0.3">
      <c r="A141">
        <v>2011.4169999999999</v>
      </c>
      <c r="B141">
        <v>2011</v>
      </c>
      <c r="C141">
        <v>6</v>
      </c>
      <c r="D141">
        <v>968</v>
      </c>
      <c r="E141">
        <f t="shared" si="13"/>
        <v>479.20792079207922</v>
      </c>
      <c r="F141">
        <f>E141/(24*60*60/DayLength_RET!$M141)</f>
        <v>300.25779883745497</v>
      </c>
      <c r="G141">
        <f t="shared" si="14"/>
        <v>25.94227381955611</v>
      </c>
      <c r="H141">
        <f t="shared" si="15"/>
        <v>181.21667160907955</v>
      </c>
      <c r="I141">
        <v>2.5869049999999998</v>
      </c>
      <c r="J141">
        <v>276.4427</v>
      </c>
      <c r="K141">
        <f t="shared" si="16"/>
        <v>136.85282178217821</v>
      </c>
      <c r="L141">
        <f>K141/(24*60*60/DayLength_RET!$M141)</f>
        <v>85.748013023432762</v>
      </c>
      <c r="M141">
        <f t="shared" si="17"/>
        <v>7.4086283252245906</v>
      </c>
      <c r="N141">
        <f t="shared" si="18"/>
        <v>51.752092959325722</v>
      </c>
      <c r="O141">
        <f>DayLength_RET!R141</f>
        <v>3.8006557426732579</v>
      </c>
      <c r="P141">
        <v>14.94333</v>
      </c>
      <c r="Q141">
        <v>2.8689789999999999</v>
      </c>
      <c r="R141">
        <v>40.512430000000002</v>
      </c>
      <c r="S141">
        <v>2.8698679999999999</v>
      </c>
      <c r="T141">
        <v>40.454340000000002</v>
      </c>
      <c r="U141">
        <v>2.8711769999999999</v>
      </c>
    </row>
    <row r="142" spans="1:21" x14ac:dyDescent="0.3">
      <c r="A142">
        <v>2011.5</v>
      </c>
      <c r="B142">
        <v>2011</v>
      </c>
      <c r="C142">
        <v>7</v>
      </c>
      <c r="D142">
        <v>908</v>
      </c>
      <c r="E142">
        <f t="shared" si="13"/>
        <v>449.50495049504951</v>
      </c>
      <c r="F142">
        <f>E142/(24*60*60/DayLength_RET!$M142)</f>
        <v>277.11145843980159</v>
      </c>
      <c r="G142">
        <f t="shared" si="14"/>
        <v>23.942430009198858</v>
      </c>
      <c r="H142">
        <f t="shared" si="15"/>
        <v>165.17473005503953</v>
      </c>
      <c r="I142">
        <v>2.5869049999999998</v>
      </c>
      <c r="J142">
        <v>259.30779999999999</v>
      </c>
      <c r="K142">
        <f t="shared" si="16"/>
        <v>128.37019801980196</v>
      </c>
      <c r="L142">
        <f>K142/(24*60*60/DayLength_RET!$M142)</f>
        <v>79.137844320282355</v>
      </c>
      <c r="M142">
        <f t="shared" si="17"/>
        <v>6.837509749272396</v>
      </c>
      <c r="N142">
        <f t="shared" si="18"/>
        <v>47.170810425293148</v>
      </c>
      <c r="O142">
        <f>DayLength_RET!R142</f>
        <v>4.3121847384744862</v>
      </c>
      <c r="P142">
        <v>17.51971</v>
      </c>
      <c r="Q142">
        <v>2.869246</v>
      </c>
      <c r="R142">
        <v>47.497160000000001</v>
      </c>
      <c r="S142">
        <v>2.8703289999999999</v>
      </c>
      <c r="T142">
        <v>39.369860000000003</v>
      </c>
      <c r="U142">
        <v>2.8697659999999998</v>
      </c>
    </row>
    <row r="143" spans="1:21" x14ac:dyDescent="0.3">
      <c r="A143">
        <v>2011.5830000000001</v>
      </c>
      <c r="B143">
        <v>2011</v>
      </c>
      <c r="C143">
        <v>8</v>
      </c>
      <c r="D143">
        <v>816</v>
      </c>
      <c r="E143">
        <f t="shared" si="13"/>
        <v>403.96039603960395</v>
      </c>
      <c r="F143">
        <f>E143/(24*60*60/DayLength_RET!$M143)</f>
        <v>231.86241472825674</v>
      </c>
      <c r="G143">
        <f t="shared" si="14"/>
        <v>20.032912632521384</v>
      </c>
      <c r="H143">
        <f t="shared" si="15"/>
        <v>133.81415632605399</v>
      </c>
      <c r="I143">
        <v>2.5869049999999998</v>
      </c>
      <c r="J143">
        <v>233.0343</v>
      </c>
      <c r="K143">
        <f t="shared" si="16"/>
        <v>115.36351485148515</v>
      </c>
      <c r="L143">
        <f>K143/(24*60*60/DayLength_RET!$M143)</f>
        <v>66.21555822611397</v>
      </c>
      <c r="M143">
        <f t="shared" si="17"/>
        <v>5.7210242307362469</v>
      </c>
      <c r="N143">
        <f t="shared" si="18"/>
        <v>38.214814031289905</v>
      </c>
      <c r="O143">
        <f>DayLength_RET!R143</f>
        <v>3.7093072555698039</v>
      </c>
      <c r="P143">
        <v>15.070309999999999</v>
      </c>
      <c r="Q143">
        <v>2.8677929999999998</v>
      </c>
      <c r="R143">
        <v>40.856670000000001</v>
      </c>
      <c r="S143">
        <v>2.8702380000000001</v>
      </c>
      <c r="T143">
        <v>31.025089999999999</v>
      </c>
      <c r="U143">
        <v>2.8696579999999998</v>
      </c>
    </row>
    <row r="144" spans="1:21" x14ac:dyDescent="0.3">
      <c r="A144">
        <v>2011.6669999999999</v>
      </c>
      <c r="B144">
        <v>2011</v>
      </c>
      <c r="C144">
        <v>9</v>
      </c>
      <c r="D144">
        <v>692</v>
      </c>
      <c r="E144">
        <f t="shared" si="13"/>
        <v>342.57425742574259</v>
      </c>
      <c r="F144">
        <f>E144/(24*60*60/DayLength_RET!$M144)</f>
        <v>177.10077541462826</v>
      </c>
      <c r="G144">
        <f t="shared" si="14"/>
        <v>15.301506995823882</v>
      </c>
      <c r="H144">
        <f t="shared" si="15"/>
        <v>95.86072601351475</v>
      </c>
      <c r="I144">
        <v>2.5869049999999998</v>
      </c>
      <c r="J144">
        <v>197.62219999999999</v>
      </c>
      <c r="K144">
        <f t="shared" si="16"/>
        <v>97.832772277227718</v>
      </c>
      <c r="L144">
        <f>K144/(24*60*60/DayLength_RET!$M144)</f>
        <v>50.576654420729405</v>
      </c>
      <c r="M144">
        <f t="shared" si="17"/>
        <v>4.3698229419510204</v>
      </c>
      <c r="N144">
        <f t="shared" si="18"/>
        <v>27.37602249767054</v>
      </c>
      <c r="O144">
        <f>DayLength_RET!R144</f>
        <v>2.5289690830698177</v>
      </c>
      <c r="P144">
        <v>9.9433450000000008</v>
      </c>
      <c r="Q144">
        <v>2.8701750000000001</v>
      </c>
      <c r="R144">
        <v>26.95711</v>
      </c>
      <c r="S144">
        <v>2.8704679999999998</v>
      </c>
      <c r="T144">
        <v>19.611879999999999</v>
      </c>
      <c r="U144">
        <v>2.8712909999999998</v>
      </c>
    </row>
    <row r="145" spans="1:21" x14ac:dyDescent="0.3">
      <c r="A145">
        <v>2011.75</v>
      </c>
      <c r="B145">
        <v>2011</v>
      </c>
      <c r="C145">
        <v>10</v>
      </c>
      <c r="D145">
        <v>510</v>
      </c>
      <c r="E145">
        <f t="shared" si="13"/>
        <v>252.47524752475246</v>
      </c>
      <c r="F145">
        <f>E145/(24*60*60/DayLength_RET!$M145)</f>
        <v>115.80590972934672</v>
      </c>
      <c r="G145">
        <f t="shared" si="14"/>
        <v>10.005630600615557</v>
      </c>
      <c r="H145">
        <f t="shared" si="15"/>
        <v>53.379338632479417</v>
      </c>
      <c r="I145">
        <v>2.5869049999999998</v>
      </c>
      <c r="J145">
        <v>145.6465</v>
      </c>
      <c r="K145">
        <f t="shared" si="16"/>
        <v>72.102227722772284</v>
      </c>
      <c r="L145">
        <f>K145/(24*60*60/DayLength_RET!$M145)</f>
        <v>33.072010649794706</v>
      </c>
      <c r="M145">
        <f t="shared" si="17"/>
        <v>2.8574217201422627</v>
      </c>
      <c r="N145">
        <f t="shared" si="18"/>
        <v>15.244144792422379</v>
      </c>
      <c r="O145">
        <f>DayLength_RET!R145</f>
        <v>1.6084378791454668</v>
      </c>
      <c r="P145">
        <v>6.5348220000000001</v>
      </c>
      <c r="Q145">
        <v>2.8707029999999998</v>
      </c>
      <c r="R145">
        <v>17.716360000000002</v>
      </c>
      <c r="S145">
        <v>2.8694470000000001</v>
      </c>
      <c r="T145">
        <v>9.6795670000000005</v>
      </c>
      <c r="U145">
        <v>2.871394</v>
      </c>
    </row>
    <row r="146" spans="1:21" x14ac:dyDescent="0.3">
      <c r="A146">
        <v>2011.8330000000001</v>
      </c>
      <c r="B146">
        <v>2011</v>
      </c>
      <c r="C146">
        <v>11</v>
      </c>
      <c r="D146">
        <v>318</v>
      </c>
      <c r="E146">
        <f t="shared" si="13"/>
        <v>157.42574257425741</v>
      </c>
      <c r="F146">
        <f>E146/(24*60*60/DayLength_RET!$M146)</f>
        <v>63.599542669158446</v>
      </c>
      <c r="G146">
        <f t="shared" si="14"/>
        <v>5.4950004866152904</v>
      </c>
      <c r="H146">
        <f t="shared" si="15"/>
        <v>13.921519223325348</v>
      </c>
      <c r="I146">
        <v>1.557566</v>
      </c>
      <c r="J146">
        <v>0</v>
      </c>
      <c r="K146">
        <f t="shared" si="16"/>
        <v>0</v>
      </c>
      <c r="L146">
        <f>K146/(24*60*60/DayLength_RET!$M146)</f>
        <v>0</v>
      </c>
      <c r="M146">
        <f t="shared" si="17"/>
        <v>0</v>
      </c>
      <c r="N146">
        <f t="shared" si="18"/>
        <v>0</v>
      </c>
      <c r="O146">
        <f>DayLength_RET!R146</f>
        <v>0.82235595158402197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>
        <v>2011.9169999999999</v>
      </c>
      <c r="B147">
        <v>2011</v>
      </c>
      <c r="C147">
        <v>12</v>
      </c>
      <c r="D147">
        <v>287</v>
      </c>
      <c r="E147">
        <f t="shared" si="13"/>
        <v>142.07920792079207</v>
      </c>
      <c r="F147">
        <f>E147/(24*60*60/DayLength_RET!$M147)</f>
        <v>53.101668010681209</v>
      </c>
      <c r="G147">
        <f t="shared" si="14"/>
        <v>4.5879841161228567</v>
      </c>
      <c r="H147">
        <f t="shared" si="15"/>
        <v>6.1358334701136528</v>
      </c>
      <c r="I147">
        <v>1.557566</v>
      </c>
      <c r="J147">
        <v>0</v>
      </c>
      <c r="K147">
        <f t="shared" si="16"/>
        <v>0</v>
      </c>
      <c r="L147">
        <f>K147/(24*60*60/DayLength_RET!$M147)</f>
        <v>0</v>
      </c>
      <c r="M147">
        <f t="shared" si="17"/>
        <v>0</v>
      </c>
      <c r="N147">
        <f t="shared" si="18"/>
        <v>0</v>
      </c>
      <c r="O147">
        <f>DayLength_RET!R147</f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>
        <v>2012</v>
      </c>
      <c r="B148">
        <v>2012</v>
      </c>
      <c r="C148">
        <v>1</v>
      </c>
      <c r="D148">
        <v>350</v>
      </c>
      <c r="E148">
        <f t="shared" si="13"/>
        <v>173.26732673267327</v>
      </c>
      <c r="F148">
        <f>E148/(24*60*60/DayLength_RET!$M148)</f>
        <v>66.862314018715495</v>
      </c>
      <c r="G148">
        <f t="shared" si="14"/>
        <v>5.776903931217019</v>
      </c>
      <c r="H148">
        <f t="shared" si="15"/>
        <v>16.341334018096234</v>
      </c>
      <c r="I148">
        <v>1.557566</v>
      </c>
      <c r="J148">
        <v>0</v>
      </c>
      <c r="K148">
        <f t="shared" si="16"/>
        <v>0</v>
      </c>
      <c r="L148">
        <f>K148/(24*60*60/DayLength_RET!$M148)</f>
        <v>0</v>
      </c>
      <c r="M148">
        <f t="shared" si="17"/>
        <v>0</v>
      </c>
      <c r="N148">
        <f t="shared" si="18"/>
        <v>0</v>
      </c>
      <c r="O148">
        <f>DayLength_RET!R148</f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>
        <v>2012.0830000000001</v>
      </c>
      <c r="B149">
        <v>2012</v>
      </c>
      <c r="C149">
        <v>2</v>
      </c>
      <c r="D149">
        <v>520</v>
      </c>
      <c r="E149">
        <f t="shared" si="13"/>
        <v>257.42574257425741</v>
      </c>
      <c r="F149">
        <f>E149/(24*60*60/DayLength_RET!$M149)</f>
        <v>111.56524143424932</v>
      </c>
      <c r="G149">
        <f t="shared" si="14"/>
        <v>9.6392368599191407</v>
      </c>
      <c r="H149">
        <f t="shared" si="15"/>
        <v>49.494991918262393</v>
      </c>
      <c r="I149">
        <v>1.557566</v>
      </c>
      <c r="J149">
        <v>0</v>
      </c>
      <c r="K149">
        <f t="shared" si="16"/>
        <v>0</v>
      </c>
      <c r="L149">
        <f>K149/(24*60*60/DayLength_RET!$M149)</f>
        <v>0</v>
      </c>
      <c r="M149">
        <f t="shared" si="17"/>
        <v>0</v>
      </c>
      <c r="N149">
        <f t="shared" si="18"/>
        <v>0</v>
      </c>
      <c r="O149">
        <f>DayLength_RET!R149</f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>
        <v>2012.1669999999999</v>
      </c>
      <c r="B150">
        <v>2012</v>
      </c>
      <c r="C150">
        <v>3</v>
      </c>
      <c r="D150">
        <v>685</v>
      </c>
      <c r="E150">
        <f t="shared" si="13"/>
        <v>339.10891089108912</v>
      </c>
      <c r="F150">
        <f>E150/(24*60*60/DayLength_RET!$M150)</f>
        <v>165.30965363626956</v>
      </c>
      <c r="G150">
        <f t="shared" si="14"/>
        <v>14.28275407417369</v>
      </c>
      <c r="H150">
        <f t="shared" si="15"/>
        <v>89.3542127614175</v>
      </c>
      <c r="I150">
        <v>1.557566</v>
      </c>
      <c r="J150">
        <v>0</v>
      </c>
      <c r="K150">
        <f t="shared" si="16"/>
        <v>0</v>
      </c>
      <c r="L150">
        <f>K150/(24*60*60/DayLength_RET!$M150)</f>
        <v>0</v>
      </c>
      <c r="M150">
        <f t="shared" si="17"/>
        <v>0</v>
      </c>
      <c r="N150">
        <f t="shared" si="18"/>
        <v>0</v>
      </c>
      <c r="O150">
        <f>DayLength_RET!R150</f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>
        <v>2012.25</v>
      </c>
      <c r="B151">
        <v>2012</v>
      </c>
      <c r="C151">
        <v>4</v>
      </c>
      <c r="D151">
        <v>889</v>
      </c>
      <c r="E151">
        <f t="shared" si="13"/>
        <v>440.0990099009901</v>
      </c>
      <c r="F151">
        <f>E151/(24*60*60/DayLength_RET!$M151)</f>
        <v>241.10532386023812</v>
      </c>
      <c r="G151">
        <f t="shared" si="14"/>
        <v>20.831499981524573</v>
      </c>
      <c r="H151">
        <f t="shared" si="15"/>
        <v>145.56761680900243</v>
      </c>
      <c r="I151">
        <v>1.557566</v>
      </c>
      <c r="J151">
        <v>414.36649999999997</v>
      </c>
      <c r="K151">
        <f t="shared" si="16"/>
        <v>205.13193069306928</v>
      </c>
      <c r="L151">
        <f>K151/(24*60*60/DayLength_RET!$M151)</f>
        <v>112.38016780577428</v>
      </c>
      <c r="M151">
        <f t="shared" si="17"/>
        <v>9.7096464984188984</v>
      </c>
      <c r="N151">
        <f t="shared" si="18"/>
        <v>67.849655669839706</v>
      </c>
      <c r="O151">
        <f>DayLength_RET!R151</f>
        <v>1.6488640403133028</v>
      </c>
      <c r="P151">
        <v>13.41808</v>
      </c>
      <c r="Q151">
        <v>2.8714900000000001</v>
      </c>
      <c r="R151">
        <v>26.619959999999999</v>
      </c>
      <c r="S151">
        <v>2.8714900000000001</v>
      </c>
      <c r="T151">
        <v>40.163559999999997</v>
      </c>
      <c r="U151">
        <v>2.8714900000000001</v>
      </c>
    </row>
    <row r="152" spans="1:21" x14ac:dyDescent="0.3">
      <c r="A152">
        <v>2012.3330000000001</v>
      </c>
      <c r="B152">
        <v>2012</v>
      </c>
      <c r="C152">
        <v>5</v>
      </c>
      <c r="D152">
        <v>996</v>
      </c>
      <c r="E152">
        <f t="shared" si="13"/>
        <v>493.06930693069307</v>
      </c>
      <c r="F152">
        <f>E152/(24*60*60/DayLength_RET!$M152)</f>
        <v>295.00914390215286</v>
      </c>
      <c r="G152">
        <f t="shared" si="14"/>
        <v>25.488790033146007</v>
      </c>
      <c r="H152">
        <f t="shared" si="15"/>
        <v>177.57900732768945</v>
      </c>
      <c r="I152">
        <v>2.5600049999999999</v>
      </c>
      <c r="J152">
        <v>288.4554</v>
      </c>
      <c r="K152">
        <f t="shared" si="16"/>
        <v>142.79970297029703</v>
      </c>
      <c r="L152">
        <f>K152/(24*60*60/DayLength_RET!$M152)</f>
        <v>85.438735550153666</v>
      </c>
      <c r="M152">
        <f t="shared" si="17"/>
        <v>7.3819067515332772</v>
      </c>
      <c r="N152">
        <f t="shared" si="18"/>
        <v>51.429340954128101</v>
      </c>
      <c r="O152">
        <f>DayLength_RET!R152</f>
        <v>2.6136758626330217</v>
      </c>
      <c r="P152">
        <v>10.83075</v>
      </c>
      <c r="Q152">
        <v>2.8668520000000002</v>
      </c>
      <c r="R152">
        <v>29.168040000000001</v>
      </c>
      <c r="S152">
        <v>2.869882</v>
      </c>
      <c r="T152">
        <v>37.946480000000001</v>
      </c>
      <c r="U152">
        <v>2.8708670000000001</v>
      </c>
    </row>
    <row r="153" spans="1:21" x14ac:dyDescent="0.3">
      <c r="A153">
        <v>2012.4169999999999</v>
      </c>
      <c r="B153">
        <v>2012</v>
      </c>
      <c r="C153">
        <v>6</v>
      </c>
      <c r="D153">
        <v>968</v>
      </c>
      <c r="E153">
        <f t="shared" si="13"/>
        <v>479.20792079207922</v>
      </c>
      <c r="F153">
        <f>E153/(24*60*60/DayLength_RET!$M153)</f>
        <v>300.25779883745497</v>
      </c>
      <c r="G153">
        <f t="shared" si="14"/>
        <v>25.94227381955611</v>
      </c>
      <c r="H153">
        <f t="shared" si="15"/>
        <v>181.21667160907955</v>
      </c>
      <c r="I153">
        <v>2.5600049999999999</v>
      </c>
      <c r="J153">
        <v>280.34609999999998</v>
      </c>
      <c r="K153">
        <f t="shared" si="16"/>
        <v>138.78519801980198</v>
      </c>
      <c r="L153">
        <f>K153/(24*60*60/DayLength_RET!$M153)</f>
        <v>86.958783986224219</v>
      </c>
      <c r="M153">
        <f t="shared" si="17"/>
        <v>7.5132389364097731</v>
      </c>
      <c r="N153">
        <f t="shared" si="18"/>
        <v>52.482837955151005</v>
      </c>
      <c r="O153">
        <f>DayLength_RET!R153</f>
        <v>3.8006557426732579</v>
      </c>
      <c r="P153">
        <v>15.21297</v>
      </c>
      <c r="Q153">
        <v>2.8696660000000001</v>
      </c>
      <c r="R153">
        <v>40.969720000000002</v>
      </c>
      <c r="S153">
        <v>2.8639329999999998</v>
      </c>
      <c r="T153">
        <v>41.070810000000002</v>
      </c>
      <c r="U153">
        <v>2.8706809999999998</v>
      </c>
    </row>
    <row r="154" spans="1:21" x14ac:dyDescent="0.3">
      <c r="A154">
        <v>2012.5</v>
      </c>
      <c r="B154">
        <v>2012</v>
      </c>
      <c r="C154">
        <v>7</v>
      </c>
      <c r="D154">
        <v>908</v>
      </c>
      <c r="E154">
        <f t="shared" si="13"/>
        <v>449.50495049504951</v>
      </c>
      <c r="F154">
        <f>E154/(24*60*60/DayLength_RET!$M154)</f>
        <v>277.11145843980159</v>
      </c>
      <c r="G154">
        <f t="shared" si="14"/>
        <v>23.942430009198858</v>
      </c>
      <c r="H154">
        <f t="shared" si="15"/>
        <v>165.17473005503953</v>
      </c>
      <c r="I154">
        <v>2.5600049999999999</v>
      </c>
      <c r="J154">
        <v>262.96929999999998</v>
      </c>
      <c r="K154">
        <f t="shared" si="16"/>
        <v>130.18282178217819</v>
      </c>
      <c r="L154">
        <f>K154/(24*60*60/DayLength_RET!$M154)</f>
        <v>80.255293224552545</v>
      </c>
      <c r="M154">
        <f t="shared" si="17"/>
        <v>6.9340573346013405</v>
      </c>
      <c r="N154">
        <f t="shared" si="18"/>
        <v>47.836875705135128</v>
      </c>
      <c r="O154">
        <f>DayLength_RET!R154</f>
        <v>4.3121847384744862</v>
      </c>
      <c r="P154">
        <v>17.79982</v>
      </c>
      <c r="Q154">
        <v>2.870187</v>
      </c>
      <c r="R154">
        <v>47.936309999999999</v>
      </c>
      <c r="S154">
        <v>2.870193</v>
      </c>
      <c r="T154">
        <v>39.873869999999997</v>
      </c>
      <c r="U154">
        <v>2.8709889999999998</v>
      </c>
    </row>
    <row r="155" spans="1:21" x14ac:dyDescent="0.3">
      <c r="A155">
        <v>2012.5830000000001</v>
      </c>
      <c r="B155">
        <v>2012</v>
      </c>
      <c r="C155">
        <v>8</v>
      </c>
      <c r="D155">
        <v>816</v>
      </c>
      <c r="E155">
        <f t="shared" si="13"/>
        <v>403.96039603960395</v>
      </c>
      <c r="F155">
        <f>E155/(24*60*60/DayLength_RET!$M155)</f>
        <v>231.86241472825674</v>
      </c>
      <c r="G155">
        <f t="shared" si="14"/>
        <v>20.032912632521384</v>
      </c>
      <c r="H155">
        <f t="shared" si="15"/>
        <v>133.81415632605399</v>
      </c>
      <c r="I155">
        <v>2.5600049999999999</v>
      </c>
      <c r="J155">
        <v>236.32480000000001</v>
      </c>
      <c r="K155">
        <f t="shared" si="16"/>
        <v>116.99247524752475</v>
      </c>
      <c r="L155">
        <f>K155/(24*60*60/DayLength_RET!$M155)</f>
        <v>67.150537730603347</v>
      </c>
      <c r="M155">
        <f t="shared" si="17"/>
        <v>5.801806459924129</v>
      </c>
      <c r="N155">
        <f t="shared" si="18"/>
        <v>38.754416336915988</v>
      </c>
      <c r="O155">
        <f>DayLength_RET!R155</f>
        <v>3.7093072555698039</v>
      </c>
      <c r="P155">
        <v>15.28978</v>
      </c>
      <c r="Q155">
        <v>2.8700860000000001</v>
      </c>
      <c r="R155">
        <v>41.176560000000002</v>
      </c>
      <c r="S155">
        <v>2.8700920000000001</v>
      </c>
      <c r="T155">
        <v>31.365300000000001</v>
      </c>
      <c r="U155">
        <v>2.8694510000000002</v>
      </c>
    </row>
    <row r="156" spans="1:21" x14ac:dyDescent="0.3">
      <c r="A156">
        <v>2012.6669999999999</v>
      </c>
      <c r="B156">
        <v>2012</v>
      </c>
      <c r="C156">
        <v>9</v>
      </c>
      <c r="D156">
        <v>692</v>
      </c>
      <c r="E156">
        <f t="shared" si="13"/>
        <v>342.57425742574259</v>
      </c>
      <c r="F156">
        <f>E156/(24*60*60/DayLength_RET!$M156)</f>
        <v>177.10077541462826</v>
      </c>
      <c r="G156">
        <f t="shared" si="14"/>
        <v>15.301506995823882</v>
      </c>
      <c r="H156">
        <f t="shared" si="15"/>
        <v>95.86072601351475</v>
      </c>
      <c r="I156">
        <v>2.5600049999999999</v>
      </c>
      <c r="J156">
        <v>200.4127</v>
      </c>
      <c r="K156">
        <f t="shared" si="16"/>
        <v>99.214207920792077</v>
      </c>
      <c r="L156">
        <f>K156/(24*60*60/DayLength_RET!$M156)</f>
        <v>51.290815856848653</v>
      </c>
      <c r="M156">
        <f t="shared" si="17"/>
        <v>4.4315264900317235</v>
      </c>
      <c r="N156">
        <f t="shared" si="18"/>
        <v>27.762582260590648</v>
      </c>
      <c r="O156">
        <f>DayLength_RET!R156</f>
        <v>2.5289690830698177</v>
      </c>
      <c r="P156">
        <v>10.08023</v>
      </c>
      <c r="Q156">
        <v>2.868293</v>
      </c>
      <c r="R156">
        <v>27.146850000000001</v>
      </c>
      <c r="S156">
        <v>2.8703500000000002</v>
      </c>
      <c r="T156">
        <v>19.800249999999998</v>
      </c>
      <c r="U156">
        <v>2.8709929999999999</v>
      </c>
    </row>
    <row r="157" spans="1:21" x14ac:dyDescent="0.3">
      <c r="A157">
        <v>2012.75</v>
      </c>
      <c r="B157">
        <v>2012</v>
      </c>
      <c r="C157">
        <v>10</v>
      </c>
      <c r="D157">
        <v>510</v>
      </c>
      <c r="E157">
        <f t="shared" si="13"/>
        <v>252.47524752475246</v>
      </c>
      <c r="F157">
        <f>E157/(24*60*60/DayLength_RET!$M157)</f>
        <v>115.80590972934672</v>
      </c>
      <c r="G157">
        <f t="shared" si="14"/>
        <v>10.005630600615557</v>
      </c>
      <c r="H157">
        <f t="shared" si="15"/>
        <v>53.379338632479417</v>
      </c>
      <c r="I157">
        <v>2.5600049999999999</v>
      </c>
      <c r="J157">
        <v>147.703</v>
      </c>
      <c r="K157">
        <f t="shared" si="16"/>
        <v>73.120297029702968</v>
      </c>
      <c r="L157">
        <f>K157/(24*60*60/DayLength_RET!$M157)</f>
        <v>33.538980950497454</v>
      </c>
      <c r="M157">
        <f t="shared" si="17"/>
        <v>2.8977679541229802</v>
      </c>
      <c r="N157">
        <f t="shared" si="18"/>
        <v>15.459389125555113</v>
      </c>
      <c r="O157">
        <f>DayLength_RET!R157</f>
        <v>1.6084378791454668</v>
      </c>
      <c r="P157">
        <v>6.6218969999999997</v>
      </c>
      <c r="Q157">
        <v>2.870946</v>
      </c>
      <c r="R157">
        <v>17.833279999999998</v>
      </c>
      <c r="S157">
        <v>2.870949</v>
      </c>
      <c r="T157">
        <v>9.7548399999999997</v>
      </c>
      <c r="U157">
        <v>2.8712759999999999</v>
      </c>
    </row>
    <row r="158" spans="1:21" x14ac:dyDescent="0.3">
      <c r="A158">
        <v>2012.8330000000001</v>
      </c>
      <c r="B158">
        <v>2012</v>
      </c>
      <c r="C158">
        <v>11</v>
      </c>
      <c r="D158">
        <v>318</v>
      </c>
      <c r="E158">
        <f t="shared" si="13"/>
        <v>157.42574257425741</v>
      </c>
      <c r="F158">
        <f>E158/(24*60*60/DayLength_RET!$M158)</f>
        <v>63.599542669158446</v>
      </c>
      <c r="G158">
        <f t="shared" si="14"/>
        <v>5.4950004866152904</v>
      </c>
      <c r="H158">
        <f t="shared" si="15"/>
        <v>13.921519223325348</v>
      </c>
      <c r="I158">
        <v>1.5420529999999999</v>
      </c>
      <c r="J158">
        <v>0</v>
      </c>
      <c r="K158">
        <f t="shared" si="16"/>
        <v>0</v>
      </c>
      <c r="L158">
        <f>K158/(24*60*60/DayLength_RET!$M158)</f>
        <v>0</v>
      </c>
      <c r="M158">
        <f t="shared" si="17"/>
        <v>0</v>
      </c>
      <c r="N158">
        <f t="shared" si="18"/>
        <v>0</v>
      </c>
      <c r="O158">
        <f>DayLength_RET!R158</f>
        <v>0.82235595158402197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>
        <v>2012.9169999999999</v>
      </c>
      <c r="B159">
        <v>2012</v>
      </c>
      <c r="C159">
        <v>12</v>
      </c>
      <c r="D159">
        <v>287</v>
      </c>
      <c r="E159">
        <f t="shared" si="13"/>
        <v>142.07920792079207</v>
      </c>
      <c r="F159">
        <f>E159/(24*60*60/DayLength_RET!$M159)</f>
        <v>53.101668010681209</v>
      </c>
      <c r="G159">
        <f t="shared" si="14"/>
        <v>4.5879841161228567</v>
      </c>
      <c r="H159">
        <f t="shared" si="15"/>
        <v>6.1358334701136528</v>
      </c>
      <c r="I159">
        <v>1.5420529999999999</v>
      </c>
      <c r="J159">
        <v>0</v>
      </c>
      <c r="K159">
        <f t="shared" si="16"/>
        <v>0</v>
      </c>
      <c r="L159">
        <f>K159/(24*60*60/DayLength_RET!$M159)</f>
        <v>0</v>
      </c>
      <c r="M159">
        <f t="shared" si="17"/>
        <v>0</v>
      </c>
      <c r="N159">
        <f t="shared" si="18"/>
        <v>0</v>
      </c>
      <c r="O159">
        <f>DayLength_RET!R159</f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>
        <v>2013</v>
      </c>
      <c r="B160">
        <v>2013</v>
      </c>
      <c r="C160">
        <v>1</v>
      </c>
      <c r="D160">
        <v>350</v>
      </c>
      <c r="E160">
        <f t="shared" si="13"/>
        <v>173.26732673267327</v>
      </c>
      <c r="F160">
        <f>E160/(24*60*60/DayLength_RET!$M160)</f>
        <v>66.862314018715495</v>
      </c>
      <c r="G160">
        <f t="shared" si="14"/>
        <v>5.776903931217019</v>
      </c>
      <c r="H160">
        <f t="shared" si="15"/>
        <v>16.341334018096234</v>
      </c>
      <c r="I160">
        <v>1.5420529999999999</v>
      </c>
      <c r="J160">
        <v>0</v>
      </c>
      <c r="K160">
        <f t="shared" si="16"/>
        <v>0</v>
      </c>
      <c r="L160">
        <f>K160/(24*60*60/DayLength_RET!$M160)</f>
        <v>0</v>
      </c>
      <c r="M160">
        <f t="shared" si="17"/>
        <v>0</v>
      </c>
      <c r="N160">
        <f t="shared" si="18"/>
        <v>0</v>
      </c>
      <c r="O160">
        <f>DayLength_RET!R160</f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">
      <c r="A161">
        <v>2013.0830000000001</v>
      </c>
      <c r="B161">
        <v>2013</v>
      </c>
      <c r="C161">
        <v>2</v>
      </c>
      <c r="D161">
        <v>520</v>
      </c>
      <c r="E161">
        <f t="shared" si="13"/>
        <v>257.42574257425741</v>
      </c>
      <c r="F161">
        <f>E161/(24*60*60/DayLength_RET!$M161)</f>
        <v>111.56524143424932</v>
      </c>
      <c r="G161">
        <f t="shared" si="14"/>
        <v>9.6392368599191407</v>
      </c>
      <c r="H161">
        <f t="shared" si="15"/>
        <v>49.494991918262393</v>
      </c>
      <c r="I161">
        <v>1.5420529999999999</v>
      </c>
      <c r="J161">
        <v>0</v>
      </c>
      <c r="K161">
        <f t="shared" si="16"/>
        <v>0</v>
      </c>
      <c r="L161">
        <f>K161/(24*60*60/DayLength_RET!$M161)</f>
        <v>0</v>
      </c>
      <c r="M161">
        <f t="shared" si="17"/>
        <v>0</v>
      </c>
      <c r="N161">
        <f t="shared" si="18"/>
        <v>0</v>
      </c>
      <c r="O161">
        <f>DayLength_RET!R161</f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>
        <v>2013.1669999999999</v>
      </c>
      <c r="B162">
        <v>2013</v>
      </c>
      <c r="C162">
        <v>3</v>
      </c>
      <c r="D162">
        <v>685</v>
      </c>
      <c r="E162">
        <f t="shared" si="13"/>
        <v>339.10891089108912</v>
      </c>
      <c r="F162">
        <f>E162/(24*60*60/DayLength_RET!$M162)</f>
        <v>165.30965363626956</v>
      </c>
      <c r="G162">
        <f t="shared" si="14"/>
        <v>14.28275407417369</v>
      </c>
      <c r="H162">
        <f t="shared" si="15"/>
        <v>89.3542127614175</v>
      </c>
      <c r="I162">
        <v>1.5420529999999999</v>
      </c>
      <c r="J162">
        <v>0</v>
      </c>
      <c r="K162">
        <f t="shared" si="16"/>
        <v>0</v>
      </c>
      <c r="L162">
        <f>K162/(24*60*60/DayLength_RET!$M162)</f>
        <v>0</v>
      </c>
      <c r="M162">
        <f t="shared" si="17"/>
        <v>0</v>
      </c>
      <c r="N162">
        <f t="shared" si="18"/>
        <v>0</v>
      </c>
      <c r="O162">
        <f>DayLength_RET!R162</f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>
        <v>2013.25</v>
      </c>
      <c r="B163">
        <v>2013</v>
      </c>
      <c r="C163">
        <v>4</v>
      </c>
      <c r="D163">
        <v>889</v>
      </c>
      <c r="E163">
        <f t="shared" si="13"/>
        <v>440.0990099009901</v>
      </c>
      <c r="F163">
        <f>E163/(24*60*60/DayLength_RET!$M163)</f>
        <v>241.10532386023812</v>
      </c>
      <c r="G163">
        <f t="shared" si="14"/>
        <v>20.831499981524573</v>
      </c>
      <c r="H163">
        <f t="shared" si="15"/>
        <v>145.56761680900243</v>
      </c>
      <c r="I163">
        <v>1.5420529999999999</v>
      </c>
      <c r="J163">
        <v>417.73540000000003</v>
      </c>
      <c r="K163">
        <f t="shared" si="16"/>
        <v>206.79970297029703</v>
      </c>
      <c r="L163">
        <f>K163/(24*60*60/DayLength_RET!$M163)</f>
        <v>113.29384578727347</v>
      </c>
      <c r="M163">
        <f t="shared" si="17"/>
        <v>9.7885882760204286</v>
      </c>
      <c r="N163">
        <f t="shared" si="18"/>
        <v>68.401289802874416</v>
      </c>
      <c r="O163">
        <f>DayLength_RET!R163</f>
        <v>1.6488640403133028</v>
      </c>
      <c r="P163">
        <v>13.51732</v>
      </c>
      <c r="Q163">
        <v>2.8714900000000001</v>
      </c>
      <c r="R163">
        <v>26.69464</v>
      </c>
      <c r="S163">
        <v>2.8714900000000001</v>
      </c>
      <c r="T163">
        <v>40.32114</v>
      </c>
      <c r="U163">
        <v>2.8714900000000001</v>
      </c>
    </row>
    <row r="164" spans="1:21" x14ac:dyDescent="0.3">
      <c r="A164">
        <v>2013.3330000000001</v>
      </c>
      <c r="B164">
        <v>2013</v>
      </c>
      <c r="C164">
        <v>5</v>
      </c>
      <c r="D164">
        <v>996</v>
      </c>
      <c r="E164">
        <f t="shared" si="13"/>
        <v>493.06930693069307</v>
      </c>
      <c r="F164">
        <f>E164/(24*60*60/DayLength_RET!$M164)</f>
        <v>295.00914390215286</v>
      </c>
      <c r="G164">
        <f t="shared" si="14"/>
        <v>25.488790033146007</v>
      </c>
      <c r="H164">
        <f t="shared" si="15"/>
        <v>177.57900732768945</v>
      </c>
      <c r="I164">
        <v>2.5354299999999999</v>
      </c>
      <c r="J164">
        <v>291.99970000000002</v>
      </c>
      <c r="K164">
        <f t="shared" si="16"/>
        <v>144.55430693069309</v>
      </c>
      <c r="L164">
        <f>K164/(24*60*60/DayLength_RET!$M164)</f>
        <v>86.488535659322764</v>
      </c>
      <c r="M164">
        <f t="shared" si="17"/>
        <v>7.4726094809654873</v>
      </c>
      <c r="N164">
        <f t="shared" si="18"/>
        <v>52.061261913637672</v>
      </c>
      <c r="O164">
        <f>DayLength_RET!R164</f>
        <v>2.6136758626330217</v>
      </c>
      <c r="P164">
        <v>10.96612</v>
      </c>
      <c r="Q164">
        <v>2.8691680000000002</v>
      </c>
      <c r="R164">
        <v>29.387599999999999</v>
      </c>
      <c r="S164">
        <v>2.8640080000000001</v>
      </c>
      <c r="T164">
        <v>38.332320000000003</v>
      </c>
      <c r="U164">
        <v>2.8711419999999999</v>
      </c>
    </row>
    <row r="165" spans="1:21" x14ac:dyDescent="0.3">
      <c r="A165">
        <v>2013.4169999999999</v>
      </c>
      <c r="B165">
        <v>2013</v>
      </c>
      <c r="C165">
        <v>6</v>
      </c>
      <c r="D165">
        <v>968</v>
      </c>
      <c r="E165">
        <f t="shared" si="13"/>
        <v>479.20792079207922</v>
      </c>
      <c r="F165">
        <f>E165/(24*60*60/DayLength_RET!$M165)</f>
        <v>300.25779883745497</v>
      </c>
      <c r="G165">
        <f t="shared" si="14"/>
        <v>25.94227381955611</v>
      </c>
      <c r="H165">
        <f t="shared" si="15"/>
        <v>181.21667160907955</v>
      </c>
      <c r="I165">
        <v>2.5354299999999999</v>
      </c>
      <c r="J165">
        <v>283.79090000000002</v>
      </c>
      <c r="K165">
        <f t="shared" si="16"/>
        <v>140.49054455445545</v>
      </c>
      <c r="L165">
        <f>K165/(24*60*60/DayLength_RET!$M165)</f>
        <v>88.02730471497965</v>
      </c>
      <c r="M165">
        <f t="shared" si="17"/>
        <v>7.6055591273742422</v>
      </c>
      <c r="N165">
        <f t="shared" si="18"/>
        <v>53.12772968072845</v>
      </c>
      <c r="O165">
        <f>DayLength_RET!R165</f>
        <v>3.8006557426732579</v>
      </c>
      <c r="P165">
        <v>15.431900000000001</v>
      </c>
      <c r="Q165">
        <v>2.8687809999999998</v>
      </c>
      <c r="R165">
        <v>41.355229999999999</v>
      </c>
      <c r="S165">
        <v>2.8673670000000002</v>
      </c>
      <c r="T165">
        <v>41.579900000000002</v>
      </c>
      <c r="U165">
        <v>2.871092</v>
      </c>
    </row>
    <row r="166" spans="1:21" x14ac:dyDescent="0.3">
      <c r="A166">
        <v>2013.5</v>
      </c>
      <c r="B166">
        <v>2013</v>
      </c>
      <c r="C166">
        <v>7</v>
      </c>
      <c r="D166">
        <v>908</v>
      </c>
      <c r="E166">
        <f t="shared" si="13"/>
        <v>449.50495049504951</v>
      </c>
      <c r="F166">
        <f>E166/(24*60*60/DayLength_RET!$M166)</f>
        <v>277.11145843980159</v>
      </c>
      <c r="G166">
        <f t="shared" si="14"/>
        <v>23.942430009198858</v>
      </c>
      <c r="H166">
        <f t="shared" si="15"/>
        <v>165.17473005503953</v>
      </c>
      <c r="I166">
        <v>2.5354299999999999</v>
      </c>
      <c r="J166">
        <v>266.20049999999998</v>
      </c>
      <c r="K166">
        <f t="shared" si="16"/>
        <v>131.78242574257425</v>
      </c>
      <c r="L166">
        <f>K166/(24*60*60/DayLength_RET!$M166)</f>
        <v>81.241419374894718</v>
      </c>
      <c r="M166">
        <f t="shared" si="17"/>
        <v>7.019258633990904</v>
      </c>
      <c r="N166">
        <f t="shared" si="18"/>
        <v>48.424664898696641</v>
      </c>
      <c r="O166">
        <f>DayLength_RET!R166</f>
        <v>4.3121847384744862</v>
      </c>
      <c r="P166">
        <v>18.092510000000001</v>
      </c>
      <c r="Q166">
        <v>2.8658700000000001</v>
      </c>
      <c r="R166">
        <v>48.48527</v>
      </c>
      <c r="S166">
        <v>2.8700350000000001</v>
      </c>
      <c r="T166">
        <v>40.465249999999997</v>
      </c>
      <c r="U166">
        <v>2.8709159999999998</v>
      </c>
    </row>
    <row r="167" spans="1:21" x14ac:dyDescent="0.3">
      <c r="A167">
        <v>2013.5830000000001</v>
      </c>
      <c r="B167">
        <v>2013</v>
      </c>
      <c r="C167">
        <v>8</v>
      </c>
      <c r="D167">
        <v>816</v>
      </c>
      <c r="E167">
        <f t="shared" si="13"/>
        <v>403.96039603960395</v>
      </c>
      <c r="F167">
        <f>E167/(24*60*60/DayLength_RET!$M167)</f>
        <v>231.86241472825674</v>
      </c>
      <c r="G167">
        <f t="shared" si="14"/>
        <v>20.032912632521384</v>
      </c>
      <c r="H167">
        <f t="shared" si="15"/>
        <v>133.81415632605399</v>
      </c>
      <c r="I167">
        <v>2.5354299999999999</v>
      </c>
      <c r="J167">
        <v>239.2287</v>
      </c>
      <c r="K167">
        <f t="shared" si="16"/>
        <v>118.43004950495049</v>
      </c>
      <c r="L167">
        <f>K167/(24*60*60/DayLength_RET!$M167)</f>
        <v>67.975666733212876</v>
      </c>
      <c r="M167">
        <f t="shared" si="17"/>
        <v>5.8730976057495932</v>
      </c>
      <c r="N167">
        <f t="shared" si="18"/>
        <v>39.230620906223862</v>
      </c>
      <c r="O167">
        <f>DayLength_RET!R167</f>
        <v>3.7093072555698039</v>
      </c>
      <c r="P167">
        <v>15.563029999999999</v>
      </c>
      <c r="Q167">
        <v>2.866177</v>
      </c>
      <c r="R167">
        <v>41.70664</v>
      </c>
      <c r="S167">
        <v>2.8666299999999998</v>
      </c>
      <c r="T167">
        <v>31.888300000000001</v>
      </c>
      <c r="U167">
        <v>2.8708670000000001</v>
      </c>
    </row>
    <row r="168" spans="1:21" x14ac:dyDescent="0.3">
      <c r="A168">
        <v>2013.6669999999999</v>
      </c>
      <c r="B168">
        <v>2013</v>
      </c>
      <c r="C168">
        <v>9</v>
      </c>
      <c r="D168">
        <v>692</v>
      </c>
      <c r="E168">
        <f t="shared" si="13"/>
        <v>342.57425742574259</v>
      </c>
      <c r="F168">
        <f>E168/(24*60*60/DayLength_RET!$M168)</f>
        <v>177.10077541462826</v>
      </c>
      <c r="G168">
        <f t="shared" si="14"/>
        <v>15.301506995823882</v>
      </c>
      <c r="H168">
        <f t="shared" si="15"/>
        <v>95.86072601351475</v>
      </c>
      <c r="I168">
        <v>2.5354299999999999</v>
      </c>
      <c r="J168">
        <v>202.87530000000001</v>
      </c>
      <c r="K168">
        <f t="shared" si="16"/>
        <v>100.43331683168317</v>
      </c>
      <c r="L168">
        <f>K168/(24*60*60/DayLength_RET!$M168)</f>
        <v>51.921059165426783</v>
      </c>
      <c r="M168">
        <f t="shared" si="17"/>
        <v>4.4859795118928742</v>
      </c>
      <c r="N168">
        <f t="shared" si="18"/>
        <v>28.103719000302906</v>
      </c>
      <c r="O168">
        <f>DayLength_RET!R168</f>
        <v>2.5289690830698177</v>
      </c>
      <c r="P168">
        <v>10.26844</v>
      </c>
      <c r="Q168">
        <v>2.8700749999999999</v>
      </c>
      <c r="R168">
        <v>27.517910000000001</v>
      </c>
      <c r="S168">
        <v>2.8702079999999999</v>
      </c>
      <c r="T168">
        <v>20.157540000000001</v>
      </c>
      <c r="U168">
        <v>2.8712360000000001</v>
      </c>
    </row>
    <row r="169" spans="1:21" x14ac:dyDescent="0.3">
      <c r="A169">
        <v>2013.75</v>
      </c>
      <c r="B169">
        <v>2013</v>
      </c>
      <c r="C169">
        <v>10</v>
      </c>
      <c r="D169">
        <v>510</v>
      </c>
      <c r="E169">
        <f t="shared" si="13"/>
        <v>252.47524752475246</v>
      </c>
      <c r="F169">
        <f>E169/(24*60*60/DayLength_RET!$M169)</f>
        <v>115.80590972934672</v>
      </c>
      <c r="G169">
        <f t="shared" si="14"/>
        <v>10.005630600615557</v>
      </c>
      <c r="H169">
        <f t="shared" si="15"/>
        <v>53.379338632479417</v>
      </c>
      <c r="I169">
        <v>2.5354299999999999</v>
      </c>
      <c r="J169">
        <v>149.5179</v>
      </c>
      <c r="K169">
        <f t="shared" si="16"/>
        <v>74.018762376237618</v>
      </c>
      <c r="L169">
        <f>K169/(24*60*60/DayLength_RET!$M169)</f>
        <v>33.951091039846062</v>
      </c>
      <c r="M169">
        <f t="shared" si="17"/>
        <v>2.9333742658427</v>
      </c>
      <c r="N169">
        <f t="shared" si="18"/>
        <v>15.64934630532783</v>
      </c>
      <c r="O169">
        <f>DayLength_RET!R169</f>
        <v>1.6084378791454668</v>
      </c>
      <c r="P169">
        <v>6.748475</v>
      </c>
      <c r="Q169">
        <v>2.8708269999999998</v>
      </c>
      <c r="R169">
        <v>18.08492</v>
      </c>
      <c r="S169">
        <v>2.8682020000000001</v>
      </c>
      <c r="T169">
        <v>9.9488850000000006</v>
      </c>
      <c r="U169">
        <v>2.8713679999999999</v>
      </c>
    </row>
    <row r="170" spans="1:21" x14ac:dyDescent="0.3">
      <c r="A170">
        <v>2013.8330000000001</v>
      </c>
      <c r="B170">
        <v>2013</v>
      </c>
      <c r="C170">
        <v>11</v>
      </c>
      <c r="D170">
        <v>318</v>
      </c>
      <c r="E170">
        <f t="shared" si="13"/>
        <v>157.42574257425741</v>
      </c>
      <c r="F170">
        <f>E170/(24*60*60/DayLength_RET!$M170)</f>
        <v>63.599542669158446</v>
      </c>
      <c r="G170">
        <f t="shared" si="14"/>
        <v>5.4950004866152904</v>
      </c>
      <c r="H170">
        <f t="shared" si="15"/>
        <v>13.921519223325348</v>
      </c>
      <c r="I170">
        <v>1.528017</v>
      </c>
      <c r="J170">
        <v>0</v>
      </c>
      <c r="K170">
        <f t="shared" si="16"/>
        <v>0</v>
      </c>
      <c r="L170">
        <f>K170/(24*60*60/DayLength_RET!$M170)</f>
        <v>0</v>
      </c>
      <c r="M170">
        <f t="shared" si="17"/>
        <v>0</v>
      </c>
      <c r="N170">
        <f t="shared" si="18"/>
        <v>0</v>
      </c>
      <c r="O170">
        <f>DayLength_RET!R170</f>
        <v>0.82235595158402197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>
        <v>2013.9169999999999</v>
      </c>
      <c r="B171">
        <v>2013</v>
      </c>
      <c r="C171">
        <v>12</v>
      </c>
      <c r="D171">
        <v>287</v>
      </c>
      <c r="E171">
        <f t="shared" si="13"/>
        <v>142.07920792079207</v>
      </c>
      <c r="F171">
        <f>E171/(24*60*60/DayLength_RET!$M171)</f>
        <v>53.101668010681209</v>
      </c>
      <c r="G171">
        <f t="shared" si="14"/>
        <v>4.5879841161228567</v>
      </c>
      <c r="H171">
        <f t="shared" si="15"/>
        <v>6.1358334701136528</v>
      </c>
      <c r="I171">
        <v>1.528017</v>
      </c>
      <c r="J171">
        <v>0</v>
      </c>
      <c r="K171">
        <f t="shared" si="16"/>
        <v>0</v>
      </c>
      <c r="L171">
        <f>K171/(24*60*60/DayLength_RET!$M171)</f>
        <v>0</v>
      </c>
      <c r="M171">
        <f t="shared" si="17"/>
        <v>0</v>
      </c>
      <c r="N171">
        <f t="shared" si="18"/>
        <v>0</v>
      </c>
      <c r="O171">
        <f>DayLength_RET!R171</f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">
      <c r="A172">
        <v>2014</v>
      </c>
      <c r="B172">
        <v>2014</v>
      </c>
      <c r="C172">
        <v>1</v>
      </c>
      <c r="D172">
        <v>350</v>
      </c>
      <c r="E172">
        <f t="shared" si="13"/>
        <v>173.26732673267327</v>
      </c>
      <c r="F172">
        <f>E172/(24*60*60/DayLength_RET!$M172)</f>
        <v>66.862314018715495</v>
      </c>
      <c r="G172">
        <f t="shared" si="14"/>
        <v>5.776903931217019</v>
      </c>
      <c r="H172">
        <f t="shared" si="15"/>
        <v>16.341334018096234</v>
      </c>
      <c r="I172">
        <v>1.528017</v>
      </c>
      <c r="J172">
        <v>0</v>
      </c>
      <c r="K172">
        <f t="shared" si="16"/>
        <v>0</v>
      </c>
      <c r="L172">
        <f>K172/(24*60*60/DayLength_RET!$M172)</f>
        <v>0</v>
      </c>
      <c r="M172">
        <f t="shared" si="17"/>
        <v>0</v>
      </c>
      <c r="N172">
        <f t="shared" si="18"/>
        <v>0</v>
      </c>
      <c r="O172">
        <f>DayLength_RET!R172</f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>
        <v>2014.0830000000001</v>
      </c>
      <c r="B173">
        <v>2014</v>
      </c>
      <c r="C173">
        <v>2</v>
      </c>
      <c r="D173">
        <v>520</v>
      </c>
      <c r="E173">
        <f t="shared" si="13"/>
        <v>257.42574257425741</v>
      </c>
      <c r="F173">
        <f>E173/(24*60*60/DayLength_RET!$M173)</f>
        <v>111.56524143424932</v>
      </c>
      <c r="G173">
        <f t="shared" si="14"/>
        <v>9.6392368599191407</v>
      </c>
      <c r="H173">
        <f t="shared" si="15"/>
        <v>49.494991918262393</v>
      </c>
      <c r="I173">
        <v>1.528017</v>
      </c>
      <c r="J173">
        <v>0</v>
      </c>
      <c r="K173">
        <f t="shared" si="16"/>
        <v>0</v>
      </c>
      <c r="L173">
        <f>K173/(24*60*60/DayLength_RET!$M173)</f>
        <v>0</v>
      </c>
      <c r="M173">
        <f t="shared" si="17"/>
        <v>0</v>
      </c>
      <c r="N173">
        <f t="shared" si="18"/>
        <v>0</v>
      </c>
      <c r="O173">
        <f>DayLength_RET!R173</f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2014.1669999999999</v>
      </c>
      <c r="B174">
        <v>2014</v>
      </c>
      <c r="C174">
        <v>3</v>
      </c>
      <c r="D174">
        <v>685</v>
      </c>
      <c r="E174">
        <f t="shared" si="13"/>
        <v>339.10891089108912</v>
      </c>
      <c r="F174">
        <f>E174/(24*60*60/DayLength_RET!$M174)</f>
        <v>165.30965363626956</v>
      </c>
      <c r="G174">
        <f t="shared" si="14"/>
        <v>14.28275407417369</v>
      </c>
      <c r="H174">
        <f t="shared" si="15"/>
        <v>89.3542127614175</v>
      </c>
      <c r="I174">
        <v>1.528017</v>
      </c>
      <c r="J174">
        <v>0</v>
      </c>
      <c r="K174">
        <f t="shared" si="16"/>
        <v>0</v>
      </c>
      <c r="L174">
        <f>K174/(24*60*60/DayLength_RET!$M174)</f>
        <v>0</v>
      </c>
      <c r="M174">
        <f t="shared" si="17"/>
        <v>0</v>
      </c>
      <c r="N174">
        <f t="shared" si="18"/>
        <v>0</v>
      </c>
      <c r="O174">
        <f>DayLength_RET!R174</f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>
        <v>2014.25</v>
      </c>
      <c r="B175">
        <v>2014</v>
      </c>
      <c r="C175">
        <v>4</v>
      </c>
      <c r="D175">
        <v>889</v>
      </c>
      <c r="E175">
        <f t="shared" si="13"/>
        <v>440.0990099009901</v>
      </c>
      <c r="F175">
        <f>E175/(24*60*60/DayLength_RET!$M175)</f>
        <v>241.10532386023812</v>
      </c>
      <c r="G175">
        <f t="shared" si="14"/>
        <v>20.831499981524573</v>
      </c>
      <c r="H175">
        <f t="shared" si="15"/>
        <v>145.56761680900243</v>
      </c>
      <c r="I175">
        <v>1.528017</v>
      </c>
      <c r="J175">
        <v>420.69040000000001</v>
      </c>
      <c r="K175">
        <f t="shared" si="16"/>
        <v>208.26257425742574</v>
      </c>
      <c r="L175">
        <f>K175/(24*60*60/DayLength_RET!$M175)</f>
        <v>114.09527012023972</v>
      </c>
      <c r="M175">
        <f t="shared" si="17"/>
        <v>9.8578313383887117</v>
      </c>
      <c r="N175">
        <f t="shared" si="18"/>
        <v>68.885150666395901</v>
      </c>
      <c r="O175">
        <f>DayLength_RET!R175</f>
        <v>1.6488640403133028</v>
      </c>
      <c r="P175">
        <v>13.642910000000001</v>
      </c>
      <c r="Q175">
        <v>2.8714900000000001</v>
      </c>
      <c r="R175">
        <v>26.844940000000001</v>
      </c>
      <c r="S175">
        <v>2.8714900000000001</v>
      </c>
      <c r="T175">
        <v>40.606479999999998</v>
      </c>
      <c r="U175">
        <v>2.8714900000000001</v>
      </c>
    </row>
    <row r="176" spans="1:21" x14ac:dyDescent="0.3">
      <c r="A176">
        <v>2014.3330000000001</v>
      </c>
      <c r="B176">
        <v>2014</v>
      </c>
      <c r="C176">
        <v>5</v>
      </c>
      <c r="D176">
        <v>996</v>
      </c>
      <c r="E176">
        <f t="shared" si="13"/>
        <v>493.06930693069307</v>
      </c>
      <c r="F176">
        <f>E176/(24*60*60/DayLength_RET!$M176)</f>
        <v>295.00914390215286</v>
      </c>
      <c r="G176">
        <f t="shared" si="14"/>
        <v>25.488790033146007</v>
      </c>
      <c r="H176">
        <f t="shared" si="15"/>
        <v>177.57900732768945</v>
      </c>
      <c r="I176">
        <v>2.5127929999999998</v>
      </c>
      <c r="J176">
        <v>295.29750000000001</v>
      </c>
      <c r="K176">
        <f t="shared" si="16"/>
        <v>146.1868811881188</v>
      </c>
      <c r="L176">
        <f>K176/(24*60*60/DayLength_RET!$M176)</f>
        <v>87.465323967315229</v>
      </c>
      <c r="M176">
        <f t="shared" si="17"/>
        <v>7.5570039907760362</v>
      </c>
      <c r="N176">
        <f t="shared" si="18"/>
        <v>52.649233851755405</v>
      </c>
      <c r="O176">
        <f>DayLength_RET!R176</f>
        <v>2.6136758626330217</v>
      </c>
      <c r="P176">
        <v>11.10942</v>
      </c>
      <c r="Q176">
        <v>2.868662</v>
      </c>
      <c r="R176">
        <v>29.654910000000001</v>
      </c>
      <c r="S176">
        <v>2.8694790000000001</v>
      </c>
      <c r="T176">
        <v>38.797330000000002</v>
      </c>
      <c r="U176">
        <v>2.8685800000000001</v>
      </c>
    </row>
    <row r="177" spans="1:21" x14ac:dyDescent="0.3">
      <c r="A177">
        <v>2014.4169999999999</v>
      </c>
      <c r="B177">
        <v>2014</v>
      </c>
      <c r="C177">
        <v>6</v>
      </c>
      <c r="D177">
        <v>968</v>
      </c>
      <c r="E177">
        <f t="shared" si="13"/>
        <v>479.20792079207922</v>
      </c>
      <c r="F177">
        <f>E177/(24*60*60/DayLength_RET!$M177)</f>
        <v>300.25779883745497</v>
      </c>
      <c r="G177">
        <f t="shared" si="14"/>
        <v>25.94227381955611</v>
      </c>
      <c r="H177">
        <f t="shared" si="15"/>
        <v>181.21667160907955</v>
      </c>
      <c r="I177">
        <v>2.5127929999999998</v>
      </c>
      <c r="J177">
        <v>286.99599999999998</v>
      </c>
      <c r="K177">
        <f t="shared" si="16"/>
        <v>142.07722772277228</v>
      </c>
      <c r="L177">
        <f>K177/(24*60*60/DayLength_RET!$M177)</f>
        <v>89.021474416481638</v>
      </c>
      <c r="M177">
        <f t="shared" si="17"/>
        <v>7.6914553895840143</v>
      </c>
      <c r="N177">
        <f t="shared" si="18"/>
        <v>53.727747815205987</v>
      </c>
      <c r="O177">
        <f>DayLength_RET!R177</f>
        <v>3.8006557426732579</v>
      </c>
      <c r="P177">
        <v>15.633559999999999</v>
      </c>
      <c r="Q177">
        <v>2.8684249999999998</v>
      </c>
      <c r="R177">
        <v>41.731400000000001</v>
      </c>
      <c r="S177">
        <v>2.8692120000000001</v>
      </c>
      <c r="T177">
        <v>42.084299999999999</v>
      </c>
      <c r="U177">
        <v>2.8705090000000002</v>
      </c>
    </row>
    <row r="178" spans="1:21" x14ac:dyDescent="0.3">
      <c r="A178">
        <v>2014.5</v>
      </c>
      <c r="B178">
        <v>2014</v>
      </c>
      <c r="C178">
        <v>7</v>
      </c>
      <c r="D178">
        <v>908</v>
      </c>
      <c r="E178">
        <f t="shared" si="13"/>
        <v>449.50495049504951</v>
      </c>
      <c r="F178">
        <f>E178/(24*60*60/DayLength_RET!$M178)</f>
        <v>277.11145843980159</v>
      </c>
      <c r="G178">
        <f t="shared" si="14"/>
        <v>23.942430009198858</v>
      </c>
      <c r="H178">
        <f t="shared" si="15"/>
        <v>165.17473005503953</v>
      </c>
      <c r="I178">
        <v>2.5127929999999998</v>
      </c>
      <c r="J178">
        <v>269.20699999999999</v>
      </c>
      <c r="K178">
        <f t="shared" si="16"/>
        <v>133.27079207920792</v>
      </c>
      <c r="L178">
        <f>K178/(24*60*60/DayLength_RET!$M178)</f>
        <v>82.158969594937972</v>
      </c>
      <c r="M178">
        <f t="shared" si="17"/>
        <v>7.098534973002641</v>
      </c>
      <c r="N178">
        <f t="shared" si="18"/>
        <v>48.971578803884391</v>
      </c>
      <c r="O178">
        <f>DayLength_RET!R178</f>
        <v>4.3121847384744862</v>
      </c>
      <c r="P178">
        <v>18.328939999999999</v>
      </c>
      <c r="Q178">
        <v>2.8694980000000001</v>
      </c>
      <c r="R178">
        <v>48.926290000000002</v>
      </c>
      <c r="S178">
        <v>2.8267579999999999</v>
      </c>
      <c r="T178">
        <v>40.956130000000002</v>
      </c>
      <c r="U178">
        <v>2.8711639999999998</v>
      </c>
    </row>
    <row r="179" spans="1:21" x14ac:dyDescent="0.3">
      <c r="A179">
        <v>2014.5830000000001</v>
      </c>
      <c r="B179">
        <v>2014</v>
      </c>
      <c r="C179">
        <v>8</v>
      </c>
      <c r="D179">
        <v>816</v>
      </c>
      <c r="E179">
        <f t="shared" si="13"/>
        <v>403.96039603960395</v>
      </c>
      <c r="F179">
        <f>E179/(24*60*60/DayLength_RET!$M179)</f>
        <v>231.86241472825674</v>
      </c>
      <c r="G179">
        <f t="shared" si="14"/>
        <v>20.032912632521384</v>
      </c>
      <c r="H179">
        <f t="shared" si="15"/>
        <v>133.81415632605399</v>
      </c>
      <c r="I179">
        <v>2.5127929999999998</v>
      </c>
      <c r="J179">
        <v>241.93049999999999</v>
      </c>
      <c r="K179">
        <f t="shared" si="16"/>
        <v>119.76757425742574</v>
      </c>
      <c r="L179">
        <f>K179/(24*60*60/DayLength_RET!$M179)</f>
        <v>68.743370007860932</v>
      </c>
      <c r="M179">
        <f t="shared" si="17"/>
        <v>5.9394271686791846</v>
      </c>
      <c r="N179">
        <f t="shared" si="18"/>
        <v>39.673683513529902</v>
      </c>
      <c r="O179">
        <f>DayLength_RET!R179</f>
        <v>3.7093072555698039</v>
      </c>
      <c r="P179">
        <v>15.76641</v>
      </c>
      <c r="Q179">
        <v>2.8697210000000002</v>
      </c>
      <c r="R179">
        <v>42.085999999999999</v>
      </c>
      <c r="S179">
        <v>2.8697300000000001</v>
      </c>
      <c r="T179">
        <v>32.27514</v>
      </c>
      <c r="U179">
        <v>2.8707210000000001</v>
      </c>
    </row>
    <row r="180" spans="1:21" x14ac:dyDescent="0.3">
      <c r="A180">
        <v>2014.6669999999999</v>
      </c>
      <c r="B180">
        <v>2014</v>
      </c>
      <c r="C180">
        <v>9</v>
      </c>
      <c r="D180">
        <v>692</v>
      </c>
      <c r="E180">
        <f t="shared" si="13"/>
        <v>342.57425742574259</v>
      </c>
      <c r="F180">
        <f>E180/(24*60*60/DayLength_RET!$M180)</f>
        <v>177.10077541462826</v>
      </c>
      <c r="G180">
        <f t="shared" si="14"/>
        <v>15.301506995823882</v>
      </c>
      <c r="H180">
        <f t="shared" si="15"/>
        <v>95.86072601351475</v>
      </c>
      <c r="I180">
        <v>2.5127929999999998</v>
      </c>
      <c r="J180">
        <v>205.16659999999999</v>
      </c>
      <c r="K180">
        <f t="shared" si="16"/>
        <v>101.56762376237623</v>
      </c>
      <c r="L180">
        <f>K180/(24*60*60/DayLength_RET!$M180)</f>
        <v>52.507462354310505</v>
      </c>
      <c r="M180">
        <f t="shared" si="17"/>
        <v>4.5366447474124278</v>
      </c>
      <c r="N180">
        <f t="shared" si="18"/>
        <v>28.421126054514993</v>
      </c>
      <c r="O180">
        <f>DayLength_RET!R180</f>
        <v>2.5289690830698177</v>
      </c>
      <c r="P180">
        <v>10.40263</v>
      </c>
      <c r="Q180">
        <v>2.8700459999999999</v>
      </c>
      <c r="R180">
        <v>27.76821</v>
      </c>
      <c r="S180">
        <v>2.870053</v>
      </c>
      <c r="T180">
        <v>20.402069999999998</v>
      </c>
      <c r="U180">
        <v>2.870905</v>
      </c>
    </row>
    <row r="181" spans="1:21" x14ac:dyDescent="0.3">
      <c r="A181">
        <v>2014.75</v>
      </c>
      <c r="B181">
        <v>2014</v>
      </c>
      <c r="C181">
        <v>10</v>
      </c>
      <c r="D181">
        <v>510</v>
      </c>
      <c r="E181">
        <f t="shared" si="13"/>
        <v>252.47524752475246</v>
      </c>
      <c r="F181">
        <f>E181/(24*60*60/DayLength_RET!$M181)</f>
        <v>115.80590972934672</v>
      </c>
      <c r="G181">
        <f t="shared" si="14"/>
        <v>10.005630600615557</v>
      </c>
      <c r="H181">
        <f t="shared" si="15"/>
        <v>53.379338632479417</v>
      </c>
      <c r="I181">
        <v>2.5127929999999998</v>
      </c>
      <c r="J181">
        <v>151.20660000000001</v>
      </c>
      <c r="K181">
        <f t="shared" si="16"/>
        <v>74.854752475247523</v>
      </c>
      <c r="L181">
        <f>K181/(24*60*60/DayLength_RET!$M181)</f>
        <v>34.334544843296939</v>
      </c>
      <c r="M181">
        <f t="shared" si="17"/>
        <v>2.9665046744608556</v>
      </c>
      <c r="N181">
        <f t="shared" si="18"/>
        <v>15.82609471542326</v>
      </c>
      <c r="O181">
        <f>DayLength_RET!R181</f>
        <v>1.6084378791454668</v>
      </c>
      <c r="P181">
        <v>6.8366629999999997</v>
      </c>
      <c r="Q181">
        <v>2.870803</v>
      </c>
      <c r="R181">
        <v>18.249420000000001</v>
      </c>
      <c r="S181">
        <v>2.8708070000000001</v>
      </c>
      <c r="T181">
        <v>10.069570000000001</v>
      </c>
      <c r="U181">
        <v>2.8713500000000001</v>
      </c>
    </row>
    <row r="182" spans="1:21" x14ac:dyDescent="0.3">
      <c r="A182">
        <v>2014.8330000000001</v>
      </c>
      <c r="B182">
        <v>2014</v>
      </c>
      <c r="C182">
        <v>11</v>
      </c>
      <c r="D182">
        <v>318</v>
      </c>
      <c r="E182">
        <f t="shared" si="13"/>
        <v>157.42574257425741</v>
      </c>
      <c r="F182">
        <f>E182/(24*60*60/DayLength_RET!$M182)</f>
        <v>63.599542669158446</v>
      </c>
      <c r="G182">
        <f t="shared" si="14"/>
        <v>5.4950004866152904</v>
      </c>
      <c r="H182">
        <f t="shared" si="15"/>
        <v>13.921519223325348</v>
      </c>
      <c r="I182">
        <v>1.515236</v>
      </c>
      <c r="J182">
        <v>0</v>
      </c>
      <c r="K182">
        <f t="shared" si="16"/>
        <v>0</v>
      </c>
      <c r="L182">
        <f>K182/(24*60*60/DayLength_RET!$M182)</f>
        <v>0</v>
      </c>
      <c r="M182">
        <f t="shared" si="17"/>
        <v>0</v>
      </c>
      <c r="N182">
        <f t="shared" si="18"/>
        <v>0</v>
      </c>
      <c r="O182">
        <f>DayLength_RET!R182</f>
        <v>0.82235595158402197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>
        <v>2014.9169999999999</v>
      </c>
      <c r="B183">
        <v>2014</v>
      </c>
      <c r="C183">
        <v>12</v>
      </c>
      <c r="D183">
        <v>287</v>
      </c>
      <c r="E183">
        <f t="shared" si="13"/>
        <v>142.07920792079207</v>
      </c>
      <c r="F183">
        <f>E183/(24*60*60/DayLength_RET!$M183)</f>
        <v>53.101668010681209</v>
      </c>
      <c r="G183">
        <f t="shared" si="14"/>
        <v>4.5879841161228567</v>
      </c>
      <c r="H183">
        <f t="shared" si="15"/>
        <v>6.1358334701136528</v>
      </c>
      <c r="I183">
        <v>1.515236</v>
      </c>
      <c r="J183">
        <v>0</v>
      </c>
      <c r="K183">
        <f t="shared" si="16"/>
        <v>0</v>
      </c>
      <c r="L183">
        <f>K183/(24*60*60/DayLength_RET!$M183)</f>
        <v>0</v>
      </c>
      <c r="M183">
        <f t="shared" si="17"/>
        <v>0</v>
      </c>
      <c r="N183">
        <f t="shared" si="18"/>
        <v>0</v>
      </c>
      <c r="O183">
        <f>DayLength_RET!R183</f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>
        <v>2015</v>
      </c>
      <c r="B184">
        <v>2015</v>
      </c>
      <c r="C184">
        <v>1</v>
      </c>
      <c r="D184">
        <v>350</v>
      </c>
      <c r="E184">
        <f t="shared" si="13"/>
        <v>173.26732673267327</v>
      </c>
      <c r="F184">
        <f>E184/(24*60*60/DayLength_RET!$M184)</f>
        <v>66.862314018715495</v>
      </c>
      <c r="G184">
        <f t="shared" si="14"/>
        <v>5.776903931217019</v>
      </c>
      <c r="H184">
        <f t="shared" si="15"/>
        <v>16.341334018096234</v>
      </c>
      <c r="I184">
        <v>1.515236</v>
      </c>
      <c r="J184">
        <v>0</v>
      </c>
      <c r="K184">
        <f t="shared" si="16"/>
        <v>0</v>
      </c>
      <c r="L184">
        <f>K184/(24*60*60/DayLength_RET!$M184)</f>
        <v>0</v>
      </c>
      <c r="M184">
        <f t="shared" si="17"/>
        <v>0</v>
      </c>
      <c r="N184">
        <f t="shared" si="18"/>
        <v>0</v>
      </c>
      <c r="O184">
        <f>DayLength_RET!R184</f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>
        <v>2015.0830000000001</v>
      </c>
      <c r="B185">
        <v>2015</v>
      </c>
      <c r="C185">
        <v>2</v>
      </c>
      <c r="D185">
        <v>520</v>
      </c>
      <c r="E185">
        <f t="shared" si="13"/>
        <v>257.42574257425741</v>
      </c>
      <c r="F185">
        <f>E185/(24*60*60/DayLength_RET!$M185)</f>
        <v>111.56524143424932</v>
      </c>
      <c r="G185">
        <f t="shared" si="14"/>
        <v>9.6392368599191407</v>
      </c>
      <c r="H185">
        <f t="shared" si="15"/>
        <v>49.494991918262393</v>
      </c>
      <c r="I185">
        <v>1.515236</v>
      </c>
      <c r="J185">
        <v>0</v>
      </c>
      <c r="K185">
        <f t="shared" si="16"/>
        <v>0</v>
      </c>
      <c r="L185">
        <f>K185/(24*60*60/DayLength_RET!$M185)</f>
        <v>0</v>
      </c>
      <c r="M185">
        <f t="shared" si="17"/>
        <v>0</v>
      </c>
      <c r="N185">
        <f t="shared" si="18"/>
        <v>0</v>
      </c>
      <c r="O185">
        <f>DayLength_RET!R185</f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2015.1669999999999</v>
      </c>
      <c r="B186">
        <v>2015</v>
      </c>
      <c r="C186">
        <v>3</v>
      </c>
      <c r="D186">
        <v>685</v>
      </c>
      <c r="E186">
        <f t="shared" si="13"/>
        <v>339.10891089108912</v>
      </c>
      <c r="F186">
        <f>E186/(24*60*60/DayLength_RET!$M186)</f>
        <v>165.30965363626956</v>
      </c>
      <c r="G186">
        <f t="shared" si="14"/>
        <v>14.28275407417369</v>
      </c>
      <c r="H186">
        <f t="shared" si="15"/>
        <v>89.3542127614175</v>
      </c>
      <c r="I186">
        <v>1.515236</v>
      </c>
      <c r="J186">
        <v>0</v>
      </c>
      <c r="K186">
        <f t="shared" si="16"/>
        <v>0</v>
      </c>
      <c r="L186">
        <f>K186/(24*60*60/DayLength_RET!$M186)</f>
        <v>0</v>
      </c>
      <c r="M186">
        <f t="shared" si="17"/>
        <v>0</v>
      </c>
      <c r="N186">
        <f t="shared" si="18"/>
        <v>0</v>
      </c>
      <c r="O186">
        <f>DayLength_RET!R186</f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>
        <v>2015.25</v>
      </c>
      <c r="B187">
        <v>2015</v>
      </c>
      <c r="C187">
        <v>4</v>
      </c>
      <c r="D187">
        <v>889</v>
      </c>
      <c r="E187">
        <f t="shared" si="13"/>
        <v>440.0990099009901</v>
      </c>
      <c r="F187">
        <f>E187/(24*60*60/DayLength_RET!$M187)</f>
        <v>241.10532386023812</v>
      </c>
      <c r="G187">
        <f t="shared" si="14"/>
        <v>20.831499981524573</v>
      </c>
      <c r="H187">
        <f t="shared" si="15"/>
        <v>145.56761680900243</v>
      </c>
      <c r="I187">
        <v>1.515236</v>
      </c>
      <c r="J187">
        <v>423.42110000000002</v>
      </c>
      <c r="K187">
        <f t="shared" si="16"/>
        <v>209.61440594059408</v>
      </c>
      <c r="L187">
        <f>K187/(24*60*60/DayLength_RET!$M187)</f>
        <v>114.83586214258524</v>
      </c>
      <c r="M187">
        <f t="shared" si="17"/>
        <v>9.9218184891193655</v>
      </c>
      <c r="N187">
        <f t="shared" si="18"/>
        <v>69.33228395235804</v>
      </c>
      <c r="O187">
        <f>DayLength_RET!R187</f>
        <v>1.6488640403133028</v>
      </c>
      <c r="P187">
        <v>13.756629999999999</v>
      </c>
      <c r="Q187">
        <v>2.8714900000000001</v>
      </c>
      <c r="R187">
        <v>26.982520000000001</v>
      </c>
      <c r="S187">
        <v>2.8714900000000001</v>
      </c>
      <c r="T187">
        <v>40.870350000000002</v>
      </c>
      <c r="U187">
        <v>2.8714900000000001</v>
      </c>
    </row>
    <row r="188" spans="1:21" x14ac:dyDescent="0.3">
      <c r="A188">
        <v>2015.3330000000001</v>
      </c>
      <c r="B188">
        <v>2015</v>
      </c>
      <c r="C188">
        <v>5</v>
      </c>
      <c r="D188">
        <v>996</v>
      </c>
      <c r="E188">
        <f t="shared" si="13"/>
        <v>493.06930693069307</v>
      </c>
      <c r="F188">
        <f>E188/(24*60*60/DayLength_RET!$M188)</f>
        <v>295.00914390215286</v>
      </c>
      <c r="G188">
        <f t="shared" si="14"/>
        <v>25.488790033146007</v>
      </c>
      <c r="H188">
        <f t="shared" si="15"/>
        <v>177.57900732768945</v>
      </c>
      <c r="I188">
        <v>2.492137</v>
      </c>
      <c r="J188">
        <v>298.31619999999998</v>
      </c>
      <c r="K188">
        <f t="shared" si="16"/>
        <v>147.68128712871285</v>
      </c>
      <c r="L188">
        <f>K188/(24*60*60/DayLength_RET!$M188)</f>
        <v>88.359444552352798</v>
      </c>
      <c r="M188">
        <f t="shared" si="17"/>
        <v>7.6342560093232823</v>
      </c>
      <c r="N188">
        <f t="shared" si="18"/>
        <v>53.187444443542638</v>
      </c>
      <c r="O188">
        <f>DayLength_RET!R188</f>
        <v>2.6136758626330217</v>
      </c>
      <c r="P188">
        <v>11.233219999999999</v>
      </c>
      <c r="Q188">
        <v>2.8692250000000001</v>
      </c>
      <c r="R188">
        <v>29.900929999999999</v>
      </c>
      <c r="S188">
        <v>2.8669129999999998</v>
      </c>
      <c r="T188">
        <v>39.231969999999997</v>
      </c>
      <c r="U188">
        <v>2.8682129999999999</v>
      </c>
    </row>
    <row r="189" spans="1:21" x14ac:dyDescent="0.3">
      <c r="A189">
        <v>2015.4169999999999</v>
      </c>
      <c r="B189">
        <v>2015</v>
      </c>
      <c r="C189">
        <v>6</v>
      </c>
      <c r="D189">
        <v>968</v>
      </c>
      <c r="E189">
        <f t="shared" si="13"/>
        <v>479.20792079207922</v>
      </c>
      <c r="F189">
        <f>E189/(24*60*60/DayLength_RET!$M189)</f>
        <v>300.25779883745497</v>
      </c>
      <c r="G189">
        <f t="shared" si="14"/>
        <v>25.94227381955611</v>
      </c>
      <c r="H189">
        <f t="shared" si="15"/>
        <v>181.21667160907955</v>
      </c>
      <c r="I189">
        <v>2.492137</v>
      </c>
      <c r="J189">
        <v>289.9298</v>
      </c>
      <c r="K189">
        <f t="shared" si="16"/>
        <v>143.52960396039603</v>
      </c>
      <c r="L189">
        <f>K189/(24*60*60/DayLength_RET!$M189)</f>
        <v>89.931491286553253</v>
      </c>
      <c r="M189">
        <f t="shared" si="17"/>
        <v>7.7700808471582015</v>
      </c>
      <c r="N189">
        <f t="shared" si="18"/>
        <v>54.276976607733587</v>
      </c>
      <c r="O189">
        <f>DayLength_RET!R189</f>
        <v>3.8006557426732579</v>
      </c>
      <c r="P189">
        <v>15.80777</v>
      </c>
      <c r="Q189">
        <v>2.867632</v>
      </c>
      <c r="R189">
        <v>42.07761</v>
      </c>
      <c r="S189">
        <v>2.8689369999999998</v>
      </c>
      <c r="T189">
        <v>42.555779999999999</v>
      </c>
      <c r="U189">
        <v>2.8623569999999998</v>
      </c>
    </row>
    <row r="190" spans="1:21" x14ac:dyDescent="0.3">
      <c r="A190">
        <v>2015.5</v>
      </c>
      <c r="B190">
        <v>2015</v>
      </c>
      <c r="C190">
        <v>7</v>
      </c>
      <c r="D190">
        <v>908</v>
      </c>
      <c r="E190">
        <f t="shared" si="13"/>
        <v>449.50495049504951</v>
      </c>
      <c r="F190">
        <f>E190/(24*60*60/DayLength_RET!$M190)</f>
        <v>277.11145843980159</v>
      </c>
      <c r="G190">
        <f t="shared" si="14"/>
        <v>23.942430009198858</v>
      </c>
      <c r="H190">
        <f t="shared" si="15"/>
        <v>165.17473005503953</v>
      </c>
      <c r="I190">
        <v>2.492137</v>
      </c>
      <c r="J190">
        <v>271.959</v>
      </c>
      <c r="K190">
        <f t="shared" si="16"/>
        <v>134.63316831683167</v>
      </c>
      <c r="L190">
        <f>K190/(24*60*60/DayLength_RET!$M190)</f>
        <v>82.998849257522025</v>
      </c>
      <c r="M190">
        <f t="shared" si="17"/>
        <v>7.1711005758499029</v>
      </c>
      <c r="N190">
        <f t="shared" si="18"/>
        <v>49.472196487927853</v>
      </c>
      <c r="O190">
        <f>DayLength_RET!R190</f>
        <v>4.3121847384744862</v>
      </c>
      <c r="P190">
        <v>18.533180000000002</v>
      </c>
      <c r="Q190">
        <v>2.8672219999999999</v>
      </c>
      <c r="R190">
        <v>49.3322</v>
      </c>
      <c r="S190">
        <v>2.8696619999999999</v>
      </c>
      <c r="T190">
        <v>41.414960000000001</v>
      </c>
      <c r="U190">
        <v>2.8711169999999999</v>
      </c>
    </row>
    <row r="191" spans="1:21" x14ac:dyDescent="0.3">
      <c r="A191">
        <v>2015.5830000000001</v>
      </c>
      <c r="B191">
        <v>2015</v>
      </c>
      <c r="C191">
        <v>8</v>
      </c>
      <c r="D191">
        <v>816</v>
      </c>
      <c r="E191">
        <f t="shared" si="13"/>
        <v>403.96039603960395</v>
      </c>
      <c r="F191">
        <f>E191/(24*60*60/DayLength_RET!$M191)</f>
        <v>231.86241472825674</v>
      </c>
      <c r="G191">
        <f t="shared" si="14"/>
        <v>20.032912632521384</v>
      </c>
      <c r="H191">
        <f t="shared" si="15"/>
        <v>133.81415632605399</v>
      </c>
      <c r="I191">
        <v>2.492137</v>
      </c>
      <c r="J191">
        <v>244.40369999999999</v>
      </c>
      <c r="K191">
        <f t="shared" si="16"/>
        <v>120.99193069306929</v>
      </c>
      <c r="L191">
        <f>K191/(24*60*60/DayLength_RET!$M191)</f>
        <v>69.44611770897113</v>
      </c>
      <c r="M191">
        <f t="shared" si="17"/>
        <v>6.0001445700551059</v>
      </c>
      <c r="N191">
        <f t="shared" si="18"/>
        <v>40.079258478512259</v>
      </c>
      <c r="O191">
        <f>DayLength_RET!R191</f>
        <v>3.7093072555698039</v>
      </c>
      <c r="P191">
        <v>15.94209</v>
      </c>
      <c r="Q191">
        <v>2.8695050000000002</v>
      </c>
      <c r="R191">
        <v>42.435160000000003</v>
      </c>
      <c r="S191">
        <v>2.8695170000000001</v>
      </c>
      <c r="T191">
        <v>32.636719999999997</v>
      </c>
      <c r="U191">
        <v>2.8710849999999999</v>
      </c>
    </row>
    <row r="192" spans="1:21" x14ac:dyDescent="0.3">
      <c r="A192">
        <v>2015.6669999999999</v>
      </c>
      <c r="B192">
        <v>2015</v>
      </c>
      <c r="C192">
        <v>9</v>
      </c>
      <c r="D192">
        <v>692</v>
      </c>
      <c r="E192">
        <f t="shared" si="13"/>
        <v>342.57425742574259</v>
      </c>
      <c r="F192">
        <f>E192/(24*60*60/DayLength_RET!$M192)</f>
        <v>177.10077541462826</v>
      </c>
      <c r="G192">
        <f t="shared" si="14"/>
        <v>15.301506995823882</v>
      </c>
      <c r="H192">
        <f t="shared" si="15"/>
        <v>95.86072601351475</v>
      </c>
      <c r="I192">
        <v>2.492137</v>
      </c>
      <c r="J192">
        <v>207.26390000000001</v>
      </c>
      <c r="K192">
        <f t="shared" si="16"/>
        <v>102.60589108910891</v>
      </c>
      <c r="L192">
        <f>K192/(24*60*60/DayLength_RET!$M192)</f>
        <v>53.044215903843885</v>
      </c>
      <c r="M192">
        <f t="shared" si="17"/>
        <v>4.5830202540921121</v>
      </c>
      <c r="N192">
        <f t="shared" si="18"/>
        <v>28.711658858948727</v>
      </c>
      <c r="O192">
        <f>DayLength_RET!R192</f>
        <v>2.5289690830698177</v>
      </c>
      <c r="P192">
        <v>10.51854</v>
      </c>
      <c r="Q192">
        <v>2.8693550000000001</v>
      </c>
      <c r="R192">
        <v>27.99859</v>
      </c>
      <c r="S192">
        <v>2.8664700000000001</v>
      </c>
      <c r="T192">
        <v>20.63063</v>
      </c>
      <c r="U192">
        <v>2.8711570000000002</v>
      </c>
    </row>
    <row r="193" spans="1:21" x14ac:dyDescent="0.3">
      <c r="A193">
        <v>2015.75</v>
      </c>
      <c r="B193">
        <v>2015</v>
      </c>
      <c r="C193">
        <v>10</v>
      </c>
      <c r="D193">
        <v>510</v>
      </c>
      <c r="E193">
        <f t="shared" si="13"/>
        <v>252.47524752475246</v>
      </c>
      <c r="F193">
        <f>E193/(24*60*60/DayLength_RET!$M193)</f>
        <v>115.80590972934672</v>
      </c>
      <c r="G193">
        <f t="shared" si="14"/>
        <v>10.005630600615557</v>
      </c>
      <c r="H193">
        <f t="shared" si="15"/>
        <v>53.379338632479417</v>
      </c>
      <c r="I193">
        <v>2.492137</v>
      </c>
      <c r="J193">
        <v>152.75229999999999</v>
      </c>
      <c r="K193">
        <f t="shared" si="16"/>
        <v>75.619950495049494</v>
      </c>
      <c r="L193">
        <f>K193/(24*60*60/DayLength_RET!$M193)</f>
        <v>34.68552757794135</v>
      </c>
      <c r="M193">
        <f t="shared" si="17"/>
        <v>2.9968295827341329</v>
      </c>
      <c r="N193">
        <f t="shared" si="18"/>
        <v>15.987875977627619</v>
      </c>
      <c r="O193">
        <f>DayLength_RET!R193</f>
        <v>1.6084378791454668</v>
      </c>
      <c r="P193">
        <v>6.9128449999999999</v>
      </c>
      <c r="Q193">
        <v>2.8707199999999999</v>
      </c>
      <c r="R193">
        <v>18.400829999999999</v>
      </c>
      <c r="S193">
        <v>2.8707240000000001</v>
      </c>
      <c r="T193">
        <v>10.18238</v>
      </c>
      <c r="U193">
        <v>2.867658</v>
      </c>
    </row>
    <row r="194" spans="1:21" x14ac:dyDescent="0.3">
      <c r="A194">
        <v>2015.8330000000001</v>
      </c>
      <c r="B194">
        <v>2015</v>
      </c>
      <c r="C194">
        <v>11</v>
      </c>
      <c r="D194">
        <v>318</v>
      </c>
      <c r="E194">
        <f t="shared" si="13"/>
        <v>157.42574257425741</v>
      </c>
      <c r="F194">
        <f>E194/(24*60*60/DayLength_RET!$M194)</f>
        <v>63.599542669158446</v>
      </c>
      <c r="G194">
        <f t="shared" si="14"/>
        <v>5.4950004866152904</v>
      </c>
      <c r="H194">
        <f t="shared" si="15"/>
        <v>13.921519223325348</v>
      </c>
      <c r="I194">
        <v>1.503749</v>
      </c>
      <c r="J194">
        <v>0</v>
      </c>
      <c r="K194">
        <f t="shared" si="16"/>
        <v>0</v>
      </c>
      <c r="L194">
        <f>K194/(24*60*60/DayLength_RET!$M194)</f>
        <v>0</v>
      </c>
      <c r="M194">
        <f t="shared" si="17"/>
        <v>0</v>
      </c>
      <c r="N194">
        <f t="shared" si="18"/>
        <v>0</v>
      </c>
      <c r="O194">
        <f>DayLength_RET!R194</f>
        <v>0.82235595158402197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>
        <v>2015.9169999999999</v>
      </c>
      <c r="B195">
        <v>2015</v>
      </c>
      <c r="C195">
        <v>12</v>
      </c>
      <c r="D195">
        <v>287</v>
      </c>
      <c r="E195">
        <f t="shared" si="13"/>
        <v>142.07920792079207</v>
      </c>
      <c r="F195">
        <f>E195/(24*60*60/DayLength_RET!$M195)</f>
        <v>53.101668010681209</v>
      </c>
      <c r="G195">
        <f t="shared" si="14"/>
        <v>4.5879841161228567</v>
      </c>
      <c r="H195">
        <f t="shared" si="15"/>
        <v>6.1358334701136528</v>
      </c>
      <c r="I195">
        <v>1.503749</v>
      </c>
      <c r="J195">
        <v>0</v>
      </c>
      <c r="K195">
        <f t="shared" si="16"/>
        <v>0</v>
      </c>
      <c r="L195">
        <f>K195/(24*60*60/DayLength_RET!$M195)</f>
        <v>0</v>
      </c>
      <c r="M195">
        <f t="shared" si="17"/>
        <v>0</v>
      </c>
      <c r="N195">
        <f t="shared" si="18"/>
        <v>0</v>
      </c>
      <c r="O195">
        <f>DayLength_RET!R195</f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>
        <v>2016</v>
      </c>
      <c r="B196">
        <v>2016</v>
      </c>
      <c r="C196">
        <v>1</v>
      </c>
      <c r="D196">
        <v>350</v>
      </c>
      <c r="E196">
        <f t="shared" si="13"/>
        <v>173.26732673267327</v>
      </c>
      <c r="F196">
        <f>E196/(24*60*60/DayLength_RET!$M196)</f>
        <v>66.862314018715495</v>
      </c>
      <c r="G196">
        <f t="shared" si="14"/>
        <v>5.776903931217019</v>
      </c>
      <c r="H196">
        <f t="shared" si="15"/>
        <v>16.341334018096234</v>
      </c>
      <c r="I196">
        <v>1.503749</v>
      </c>
      <c r="J196">
        <v>0</v>
      </c>
      <c r="K196">
        <f t="shared" si="16"/>
        <v>0</v>
      </c>
      <c r="L196">
        <f>K196/(24*60*60/DayLength_RET!$M196)</f>
        <v>0</v>
      </c>
      <c r="M196">
        <f t="shared" si="17"/>
        <v>0</v>
      </c>
      <c r="N196">
        <f t="shared" si="18"/>
        <v>0</v>
      </c>
      <c r="O196">
        <f>DayLength_RET!R196</f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>
        <v>2016.0830000000001</v>
      </c>
      <c r="B197">
        <v>2016</v>
      </c>
      <c r="C197">
        <v>2</v>
      </c>
      <c r="D197">
        <v>520</v>
      </c>
      <c r="E197">
        <f t="shared" ref="E197:E260" si="19">D197/2.02</f>
        <v>257.42574257425741</v>
      </c>
      <c r="F197">
        <f>E197/(24*60*60/DayLength_RET!$M197)</f>
        <v>111.56524143424932</v>
      </c>
      <c r="G197">
        <f t="shared" ref="G197:G260" si="20">F197*0.0864</f>
        <v>9.6392368599191407</v>
      </c>
      <c r="H197">
        <f t="shared" ref="H197:H260" si="21">IF(I197&gt;2.4,-26.8818+0.693066*F197,-33.2467+0.741644*F197)</f>
        <v>49.494991918262393</v>
      </c>
      <c r="I197">
        <v>1.503749</v>
      </c>
      <c r="J197">
        <v>0</v>
      </c>
      <c r="K197">
        <f t="shared" ref="K197:K260" si="22">J197/2.02</f>
        <v>0</v>
      </c>
      <c r="L197">
        <f>K197/(24*60*60/DayLength_RET!$M197)</f>
        <v>0</v>
      </c>
      <c r="M197">
        <f t="shared" ref="M197:M260" si="23">L197*0.0864</f>
        <v>0</v>
      </c>
      <c r="N197">
        <f t="shared" si="18"/>
        <v>0</v>
      </c>
      <c r="O197">
        <f>DayLength_RET!R197</f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>
        <v>2016.1669999999999</v>
      </c>
      <c r="B198">
        <v>2016</v>
      </c>
      <c r="C198">
        <v>3</v>
      </c>
      <c r="D198">
        <v>685</v>
      </c>
      <c r="E198">
        <f t="shared" si="19"/>
        <v>339.10891089108912</v>
      </c>
      <c r="F198">
        <f>E198/(24*60*60/DayLength_RET!$M198)</f>
        <v>165.30965363626956</v>
      </c>
      <c r="G198">
        <f t="shared" si="20"/>
        <v>14.28275407417369</v>
      </c>
      <c r="H198">
        <f t="shared" si="21"/>
        <v>89.3542127614175</v>
      </c>
      <c r="I198">
        <v>1.503749</v>
      </c>
      <c r="J198">
        <v>0</v>
      </c>
      <c r="K198">
        <f t="shared" si="22"/>
        <v>0</v>
      </c>
      <c r="L198">
        <f>K198/(24*60*60/DayLength_RET!$M198)</f>
        <v>0</v>
      </c>
      <c r="M198">
        <f t="shared" si="23"/>
        <v>0</v>
      </c>
      <c r="N198">
        <f t="shared" si="18"/>
        <v>0</v>
      </c>
      <c r="O198">
        <f>DayLength_RET!R198</f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>
        <v>2016.25</v>
      </c>
      <c r="B199">
        <v>2016</v>
      </c>
      <c r="C199">
        <v>4</v>
      </c>
      <c r="D199">
        <v>889</v>
      </c>
      <c r="E199">
        <f t="shared" si="19"/>
        <v>440.0990099009901</v>
      </c>
      <c r="F199">
        <f>E199/(24*60*60/DayLength_RET!$M199)</f>
        <v>241.10532386023812</v>
      </c>
      <c r="G199">
        <f t="shared" si="20"/>
        <v>20.831499981524573</v>
      </c>
      <c r="H199">
        <f t="shared" si="21"/>
        <v>145.56761680900243</v>
      </c>
      <c r="I199">
        <v>1.503749</v>
      </c>
      <c r="J199">
        <v>425.90539999999999</v>
      </c>
      <c r="K199">
        <f t="shared" si="22"/>
        <v>210.84425742574257</v>
      </c>
      <c r="L199">
        <f>K199/(24*60*60/DayLength_RET!$M199)</f>
        <v>115.50962812241198</v>
      </c>
      <c r="M199">
        <f t="shared" si="23"/>
        <v>9.9800318697763952</v>
      </c>
      <c r="N199">
        <f t="shared" si="18"/>
        <v>69.739070938228238</v>
      </c>
      <c r="O199">
        <f>DayLength_RET!R199</f>
        <v>1.6488640403133028</v>
      </c>
      <c r="P199">
        <v>13.904680000000001</v>
      </c>
      <c r="Q199">
        <v>2.8714900000000001</v>
      </c>
      <c r="R199">
        <v>27.199210000000001</v>
      </c>
      <c r="S199">
        <v>2.8714900000000001</v>
      </c>
      <c r="T199">
        <v>41.283200000000001</v>
      </c>
      <c r="U199">
        <v>2.8714900000000001</v>
      </c>
    </row>
    <row r="200" spans="1:21" x14ac:dyDescent="0.3">
      <c r="A200">
        <v>2016.3330000000001</v>
      </c>
      <c r="B200">
        <v>2016</v>
      </c>
      <c r="C200">
        <v>5</v>
      </c>
      <c r="D200">
        <v>996</v>
      </c>
      <c r="E200">
        <f t="shared" si="19"/>
        <v>493.06930693069307</v>
      </c>
      <c r="F200">
        <f>E200/(24*60*60/DayLength_RET!$M200)</f>
        <v>295.00914390215286</v>
      </c>
      <c r="G200">
        <f t="shared" si="20"/>
        <v>25.488790033146007</v>
      </c>
      <c r="H200">
        <f t="shared" si="21"/>
        <v>177.57900732768945</v>
      </c>
      <c r="I200">
        <v>2.472737</v>
      </c>
      <c r="J200">
        <v>301.1558</v>
      </c>
      <c r="K200">
        <f t="shared" si="22"/>
        <v>149.08702970297028</v>
      </c>
      <c r="L200">
        <f>K200/(24*60*60/DayLength_RET!$M200)</f>
        <v>89.200516806393523</v>
      </c>
      <c r="M200">
        <f t="shared" si="23"/>
        <v>7.7069246520724004</v>
      </c>
      <c r="N200">
        <f t="shared" si="18"/>
        <v>53.693722906602588</v>
      </c>
      <c r="O200">
        <f>DayLength_RET!R200</f>
        <v>2.6136758626330217</v>
      </c>
      <c r="P200">
        <v>11.367749999999999</v>
      </c>
      <c r="Q200">
        <v>2.864106</v>
      </c>
      <c r="R200">
        <v>30.2042</v>
      </c>
      <c r="S200">
        <v>2.863648</v>
      </c>
      <c r="T200">
        <v>39.762749999999997</v>
      </c>
      <c r="U200">
        <v>2.8703850000000002</v>
      </c>
    </row>
    <row r="201" spans="1:21" x14ac:dyDescent="0.3">
      <c r="A201">
        <v>2016.4169999999999</v>
      </c>
      <c r="B201">
        <v>2016</v>
      </c>
      <c r="C201">
        <v>6</v>
      </c>
      <c r="D201">
        <v>968</v>
      </c>
      <c r="E201">
        <f t="shared" si="19"/>
        <v>479.20792079207922</v>
      </c>
      <c r="F201">
        <f>E201/(24*60*60/DayLength_RET!$M201)</f>
        <v>300.25779883745497</v>
      </c>
      <c r="G201">
        <f t="shared" si="20"/>
        <v>25.94227381955611</v>
      </c>
      <c r="H201">
        <f t="shared" si="21"/>
        <v>181.21667160907955</v>
      </c>
      <c r="I201">
        <v>2.472737</v>
      </c>
      <c r="J201">
        <v>292.68950000000001</v>
      </c>
      <c r="K201">
        <f t="shared" si="22"/>
        <v>144.89579207920792</v>
      </c>
      <c r="L201">
        <f>K201/(24*60*60/DayLength_RET!$M201)</f>
        <v>90.787505178548841</v>
      </c>
      <c r="M201">
        <f t="shared" si="23"/>
        <v>7.8440404474266199</v>
      </c>
      <c r="N201">
        <f t="shared" ref="N201:N264" si="24">H201*(J201/D201)</f>
        <v>54.793612608394312</v>
      </c>
      <c r="O201">
        <f>DayLength_RET!R201</f>
        <v>3.8006557426732579</v>
      </c>
      <c r="P201">
        <v>15.96726</v>
      </c>
      <c r="Q201">
        <v>2.8681519999999998</v>
      </c>
      <c r="R201">
        <v>42.425109999999997</v>
      </c>
      <c r="S201">
        <v>2.8686259999999999</v>
      </c>
      <c r="T201">
        <v>43.036619999999999</v>
      </c>
      <c r="U201">
        <v>2.8708939999999998</v>
      </c>
    </row>
    <row r="202" spans="1:21" x14ac:dyDescent="0.3">
      <c r="A202">
        <v>2016.5</v>
      </c>
      <c r="B202">
        <v>2016</v>
      </c>
      <c r="C202">
        <v>7</v>
      </c>
      <c r="D202">
        <v>908</v>
      </c>
      <c r="E202">
        <f t="shared" si="19"/>
        <v>449.50495049504951</v>
      </c>
      <c r="F202">
        <f>E202/(24*60*60/DayLength_RET!$M202)</f>
        <v>277.11145843980159</v>
      </c>
      <c r="G202">
        <f t="shared" si="20"/>
        <v>23.942430009198858</v>
      </c>
      <c r="H202">
        <f t="shared" si="21"/>
        <v>165.17473005503953</v>
      </c>
      <c r="I202">
        <v>2.472737</v>
      </c>
      <c r="J202">
        <v>274.54759999999999</v>
      </c>
      <c r="K202">
        <f t="shared" si="22"/>
        <v>135.91465346534653</v>
      </c>
      <c r="L202">
        <f>K202/(24*60*60/DayLength_RET!$M202)</f>
        <v>83.788861065140168</v>
      </c>
      <c r="M202">
        <f t="shared" si="23"/>
        <v>7.2393575960281105</v>
      </c>
      <c r="N202">
        <f t="shared" si="24"/>
        <v>49.943089996981243</v>
      </c>
      <c r="O202">
        <f>DayLength_RET!R202</f>
        <v>4.3121847384744862</v>
      </c>
      <c r="P202">
        <v>18.682369999999999</v>
      </c>
      <c r="Q202">
        <v>2.8670900000000001</v>
      </c>
      <c r="R202">
        <v>49.639180000000003</v>
      </c>
      <c r="S202">
        <v>2.8694440000000001</v>
      </c>
      <c r="T202">
        <v>41.782400000000003</v>
      </c>
      <c r="U202">
        <v>2.8683930000000002</v>
      </c>
    </row>
    <row r="203" spans="1:21" x14ac:dyDescent="0.3">
      <c r="A203">
        <v>2016.5830000000001</v>
      </c>
      <c r="B203">
        <v>2016</v>
      </c>
      <c r="C203">
        <v>8</v>
      </c>
      <c r="D203">
        <v>816</v>
      </c>
      <c r="E203">
        <f t="shared" si="19"/>
        <v>403.96039603960395</v>
      </c>
      <c r="F203">
        <f>E203/(24*60*60/DayLength_RET!$M203)</f>
        <v>231.86241472825674</v>
      </c>
      <c r="G203">
        <f t="shared" si="20"/>
        <v>20.032912632521384</v>
      </c>
      <c r="H203">
        <f t="shared" si="21"/>
        <v>133.81415632605399</v>
      </c>
      <c r="I203">
        <v>2.472737</v>
      </c>
      <c r="J203">
        <v>246.73</v>
      </c>
      <c r="K203">
        <f t="shared" si="22"/>
        <v>122.14356435643563</v>
      </c>
      <c r="L203">
        <f>K203/(24*60*60/DayLength_RET!$M203)</f>
        <v>70.107124492527916</v>
      </c>
      <c r="M203">
        <f t="shared" si="23"/>
        <v>6.0572555561544119</v>
      </c>
      <c r="N203">
        <f t="shared" si="24"/>
        <v>40.460743615597181</v>
      </c>
      <c r="O203">
        <f>DayLength_RET!R203</f>
        <v>3.7093072555698039</v>
      </c>
      <c r="P203">
        <v>16.04787</v>
      </c>
      <c r="Q203">
        <v>2.8688769999999999</v>
      </c>
      <c r="R203">
        <v>42.639310000000002</v>
      </c>
      <c r="S203">
        <v>2.8669950000000002</v>
      </c>
      <c r="T203">
        <v>32.866570000000003</v>
      </c>
      <c r="U203">
        <v>2.8710270000000002</v>
      </c>
    </row>
    <row r="204" spans="1:21" x14ac:dyDescent="0.3">
      <c r="A204">
        <v>2016.6669999999999</v>
      </c>
      <c r="B204">
        <v>2016</v>
      </c>
      <c r="C204">
        <v>9</v>
      </c>
      <c r="D204">
        <v>692</v>
      </c>
      <c r="E204">
        <f t="shared" si="19"/>
        <v>342.57425742574259</v>
      </c>
      <c r="F204">
        <f>E204/(24*60*60/DayLength_RET!$M204)</f>
        <v>177.10077541462826</v>
      </c>
      <c r="G204">
        <f t="shared" si="20"/>
        <v>15.301506995823882</v>
      </c>
      <c r="H204">
        <f t="shared" si="21"/>
        <v>95.86072601351475</v>
      </c>
      <c r="I204">
        <v>2.472737</v>
      </c>
      <c r="J204">
        <v>209.23679999999999</v>
      </c>
      <c r="K204">
        <f t="shared" si="22"/>
        <v>103.58257425742573</v>
      </c>
      <c r="L204">
        <f>K204/(24*60*60/DayLength_RET!$M204)</f>
        <v>53.549132261958796</v>
      </c>
      <c r="M204">
        <f t="shared" si="23"/>
        <v>4.6266450274332405</v>
      </c>
      <c r="N204">
        <f t="shared" si="24"/>
        <v>28.984958897029742</v>
      </c>
      <c r="O204">
        <f>DayLength_RET!R204</f>
        <v>2.5289690830698177</v>
      </c>
      <c r="P204">
        <v>10.580030000000001</v>
      </c>
      <c r="Q204">
        <v>2.868862</v>
      </c>
      <c r="R204">
        <v>28.11121</v>
      </c>
      <c r="S204">
        <v>2.8638490000000001</v>
      </c>
      <c r="T204">
        <v>20.747969999999999</v>
      </c>
      <c r="U204">
        <v>2.8706429999999998</v>
      </c>
    </row>
    <row r="205" spans="1:21" x14ac:dyDescent="0.3">
      <c r="A205">
        <v>2016.75</v>
      </c>
      <c r="B205">
        <v>2016</v>
      </c>
      <c r="C205">
        <v>10</v>
      </c>
      <c r="D205">
        <v>510</v>
      </c>
      <c r="E205">
        <f t="shared" si="19"/>
        <v>252.47524752475246</v>
      </c>
      <c r="F205">
        <f>E205/(24*60*60/DayLength_RET!$M205)</f>
        <v>115.80590972934672</v>
      </c>
      <c r="G205">
        <f t="shared" si="20"/>
        <v>10.005630600615557</v>
      </c>
      <c r="H205">
        <f t="shared" si="21"/>
        <v>53.379338632479417</v>
      </c>
      <c r="I205">
        <v>2.472737</v>
      </c>
      <c r="J205">
        <v>154.2063</v>
      </c>
      <c r="K205">
        <f t="shared" si="22"/>
        <v>76.339752475247522</v>
      </c>
      <c r="L205">
        <f>K205/(24*60*60/DayLength_RET!$M205)</f>
        <v>35.015687955875606</v>
      </c>
      <c r="M205">
        <f t="shared" si="23"/>
        <v>3.0253554393876527</v>
      </c>
      <c r="N205">
        <f t="shared" si="24"/>
        <v>16.140059425415121</v>
      </c>
      <c r="O205">
        <f>DayLength_RET!R205</f>
        <v>1.6084378791454668</v>
      </c>
      <c r="P205">
        <v>6.9502220000000001</v>
      </c>
      <c r="Q205">
        <v>2.8701919999999999</v>
      </c>
      <c r="R205">
        <v>18.46679</v>
      </c>
      <c r="S205">
        <v>2.868805</v>
      </c>
      <c r="T205">
        <v>10.22175</v>
      </c>
      <c r="U205">
        <v>2.871121</v>
      </c>
    </row>
    <row r="206" spans="1:21" x14ac:dyDescent="0.3">
      <c r="A206">
        <v>2016.8330000000001</v>
      </c>
      <c r="B206">
        <v>2016</v>
      </c>
      <c r="C206">
        <v>11</v>
      </c>
      <c r="D206">
        <v>318</v>
      </c>
      <c r="E206">
        <f t="shared" si="19"/>
        <v>157.42574257425741</v>
      </c>
      <c r="F206">
        <f>E206/(24*60*60/DayLength_RET!$M206)</f>
        <v>63.599542669158446</v>
      </c>
      <c r="G206">
        <f t="shared" si="20"/>
        <v>5.4950004866152904</v>
      </c>
      <c r="H206">
        <f t="shared" si="21"/>
        <v>13.921519223325348</v>
      </c>
      <c r="I206">
        <v>1.493131</v>
      </c>
      <c r="J206">
        <v>0</v>
      </c>
      <c r="K206">
        <f t="shared" si="22"/>
        <v>0</v>
      </c>
      <c r="L206">
        <f>K206/(24*60*60/DayLength_RET!$M206)</f>
        <v>0</v>
      </c>
      <c r="M206">
        <f t="shared" si="23"/>
        <v>0</v>
      </c>
      <c r="N206">
        <f t="shared" si="24"/>
        <v>0</v>
      </c>
      <c r="O206">
        <f>DayLength_RET!R206</f>
        <v>0.82235595158402197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>
        <v>2016.9169999999999</v>
      </c>
      <c r="B207">
        <v>2016</v>
      </c>
      <c r="C207">
        <v>12</v>
      </c>
      <c r="D207">
        <v>287</v>
      </c>
      <c r="E207">
        <f t="shared" si="19"/>
        <v>142.07920792079207</v>
      </c>
      <c r="F207">
        <f>E207/(24*60*60/DayLength_RET!$M207)</f>
        <v>53.101668010681209</v>
      </c>
      <c r="G207">
        <f t="shared" si="20"/>
        <v>4.5879841161228567</v>
      </c>
      <c r="H207">
        <f t="shared" si="21"/>
        <v>6.1358334701136528</v>
      </c>
      <c r="I207">
        <v>1.493131</v>
      </c>
      <c r="J207">
        <v>0</v>
      </c>
      <c r="K207">
        <f t="shared" si="22"/>
        <v>0</v>
      </c>
      <c r="L207">
        <f>K207/(24*60*60/DayLength_RET!$M207)</f>
        <v>0</v>
      </c>
      <c r="M207">
        <f t="shared" si="23"/>
        <v>0</v>
      </c>
      <c r="N207">
        <f t="shared" si="24"/>
        <v>0</v>
      </c>
      <c r="O207">
        <f>DayLength_RET!R207</f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>
        <v>2017</v>
      </c>
      <c r="B208">
        <v>2017</v>
      </c>
      <c r="C208">
        <v>1</v>
      </c>
      <c r="D208">
        <v>350</v>
      </c>
      <c r="E208">
        <f t="shared" si="19"/>
        <v>173.26732673267327</v>
      </c>
      <c r="F208">
        <f>E208/(24*60*60/DayLength_RET!$M208)</f>
        <v>66.862314018715495</v>
      </c>
      <c r="G208">
        <f t="shared" si="20"/>
        <v>5.776903931217019</v>
      </c>
      <c r="H208">
        <f t="shared" si="21"/>
        <v>16.341334018096234</v>
      </c>
      <c r="I208">
        <v>1.493131</v>
      </c>
      <c r="J208">
        <v>0</v>
      </c>
      <c r="K208">
        <f t="shared" si="22"/>
        <v>0</v>
      </c>
      <c r="L208">
        <f>K208/(24*60*60/DayLength_RET!$M208)</f>
        <v>0</v>
      </c>
      <c r="M208">
        <f t="shared" si="23"/>
        <v>0</v>
      </c>
      <c r="N208">
        <f t="shared" si="24"/>
        <v>0</v>
      </c>
      <c r="O208">
        <f>DayLength_RET!R208</f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>
        <v>2017.0830000000001</v>
      </c>
      <c r="B209">
        <v>2017</v>
      </c>
      <c r="C209">
        <v>2</v>
      </c>
      <c r="D209">
        <v>520</v>
      </c>
      <c r="E209">
        <f t="shared" si="19"/>
        <v>257.42574257425741</v>
      </c>
      <c r="F209">
        <f>E209/(24*60*60/DayLength_RET!$M209)</f>
        <v>111.56524143424932</v>
      </c>
      <c r="G209">
        <f t="shared" si="20"/>
        <v>9.6392368599191407</v>
      </c>
      <c r="H209">
        <f t="shared" si="21"/>
        <v>49.494991918262393</v>
      </c>
      <c r="I209">
        <v>1.493131</v>
      </c>
      <c r="J209">
        <v>0</v>
      </c>
      <c r="K209">
        <f t="shared" si="22"/>
        <v>0</v>
      </c>
      <c r="L209">
        <f>K209/(24*60*60/DayLength_RET!$M209)</f>
        <v>0</v>
      </c>
      <c r="M209">
        <f t="shared" si="23"/>
        <v>0</v>
      </c>
      <c r="N209">
        <f t="shared" si="24"/>
        <v>0</v>
      </c>
      <c r="O209">
        <f>DayLength_RET!R209</f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>
        <v>2017.1669999999999</v>
      </c>
      <c r="B210">
        <v>2017</v>
      </c>
      <c r="C210">
        <v>3</v>
      </c>
      <c r="D210">
        <v>685</v>
      </c>
      <c r="E210">
        <f t="shared" si="19"/>
        <v>339.10891089108912</v>
      </c>
      <c r="F210">
        <f>E210/(24*60*60/DayLength_RET!$M210)</f>
        <v>165.30965363626956</v>
      </c>
      <c r="G210">
        <f t="shared" si="20"/>
        <v>14.28275407417369</v>
      </c>
      <c r="H210">
        <f t="shared" si="21"/>
        <v>89.3542127614175</v>
      </c>
      <c r="I210">
        <v>1.493131</v>
      </c>
      <c r="J210">
        <v>0</v>
      </c>
      <c r="K210">
        <f t="shared" si="22"/>
        <v>0</v>
      </c>
      <c r="L210">
        <f>K210/(24*60*60/DayLength_RET!$M210)</f>
        <v>0</v>
      </c>
      <c r="M210">
        <f t="shared" si="23"/>
        <v>0</v>
      </c>
      <c r="N210">
        <f t="shared" si="24"/>
        <v>0</v>
      </c>
      <c r="O210">
        <f>DayLength_RET!R210</f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>
        <v>2017.25</v>
      </c>
      <c r="B211">
        <v>2017</v>
      </c>
      <c r="C211">
        <v>4</v>
      </c>
      <c r="D211">
        <v>889</v>
      </c>
      <c r="E211">
        <f t="shared" si="19"/>
        <v>440.0990099009901</v>
      </c>
      <c r="F211">
        <f>E211/(24*60*60/DayLength_RET!$M211)</f>
        <v>241.10532386023812</v>
      </c>
      <c r="G211">
        <f t="shared" si="20"/>
        <v>20.831499981524573</v>
      </c>
      <c r="H211">
        <f t="shared" si="21"/>
        <v>145.56761680900243</v>
      </c>
      <c r="I211">
        <v>1.493131</v>
      </c>
      <c r="J211">
        <v>428.23910000000001</v>
      </c>
      <c r="K211">
        <f t="shared" si="22"/>
        <v>211.99955445544555</v>
      </c>
      <c r="L211">
        <f>K211/(24*60*60/DayLength_RET!$M211)</f>
        <v>116.14254993826422</v>
      </c>
      <c r="M211">
        <f t="shared" si="23"/>
        <v>10.03471631466603</v>
      </c>
      <c r="N211">
        <f t="shared" si="24"/>
        <v>70.121198213084455</v>
      </c>
      <c r="O211">
        <f>DayLength_RET!R211</f>
        <v>1.6488640403133028</v>
      </c>
      <c r="P211">
        <v>13.948790000000001</v>
      </c>
      <c r="Q211">
        <v>2.8714900000000001</v>
      </c>
      <c r="R211">
        <v>27.222169999999998</v>
      </c>
      <c r="S211">
        <v>2.8714900000000001</v>
      </c>
      <c r="T211">
        <v>41.336770000000001</v>
      </c>
      <c r="U211">
        <v>2.8714900000000001</v>
      </c>
    </row>
    <row r="212" spans="1:21" x14ac:dyDescent="0.3">
      <c r="A212">
        <v>2017.3330000000001</v>
      </c>
      <c r="B212">
        <v>2017</v>
      </c>
      <c r="C212">
        <v>5</v>
      </c>
      <c r="D212">
        <v>996</v>
      </c>
      <c r="E212">
        <f t="shared" si="19"/>
        <v>493.06930693069307</v>
      </c>
      <c r="F212">
        <f>E212/(24*60*60/DayLength_RET!$M212)</f>
        <v>295.00914390215286</v>
      </c>
      <c r="G212">
        <f t="shared" si="20"/>
        <v>25.488790033146007</v>
      </c>
      <c r="H212">
        <f t="shared" si="21"/>
        <v>177.57900732768945</v>
      </c>
      <c r="I212">
        <v>2.456445</v>
      </c>
      <c r="J212">
        <v>303.47140000000002</v>
      </c>
      <c r="K212">
        <f t="shared" si="22"/>
        <v>150.23336633663368</v>
      </c>
      <c r="L212">
        <f>K212/(24*60*60/DayLength_RET!$M212)</f>
        <v>89.886383446574087</v>
      </c>
      <c r="M212">
        <f t="shared" si="23"/>
        <v>7.7661835297840014</v>
      </c>
      <c r="N212">
        <f t="shared" si="24"/>
        <v>54.106576269421872</v>
      </c>
      <c r="O212">
        <f>DayLength_RET!R212</f>
        <v>2.6136758626330217</v>
      </c>
      <c r="P212">
        <v>11.41732</v>
      </c>
      <c r="Q212">
        <v>2.861402</v>
      </c>
      <c r="R212">
        <v>30.33089</v>
      </c>
      <c r="S212">
        <v>2.8686609999999999</v>
      </c>
      <c r="T212">
        <v>40.013710000000003</v>
      </c>
      <c r="U212">
        <v>2.8643809999999998</v>
      </c>
    </row>
    <row r="213" spans="1:21" x14ac:dyDescent="0.3">
      <c r="A213">
        <v>2017.4169999999999</v>
      </c>
      <c r="B213">
        <v>2017</v>
      </c>
      <c r="C213">
        <v>6</v>
      </c>
      <c r="D213">
        <v>968</v>
      </c>
      <c r="E213">
        <f t="shared" si="19"/>
        <v>479.20792079207922</v>
      </c>
      <c r="F213">
        <f>E213/(24*60*60/DayLength_RET!$M213)</f>
        <v>300.25779883745497</v>
      </c>
      <c r="G213">
        <f t="shared" si="20"/>
        <v>25.94227381955611</v>
      </c>
      <c r="H213">
        <f t="shared" si="21"/>
        <v>181.21667160907955</v>
      </c>
      <c r="I213">
        <v>2.456445</v>
      </c>
      <c r="J213">
        <v>294.94009999999997</v>
      </c>
      <c r="K213">
        <f t="shared" si="22"/>
        <v>146.00995049504948</v>
      </c>
      <c r="L213">
        <f>K213/(24*60*60/DayLength_RET!$M213)</f>
        <v>91.485604560845914</v>
      </c>
      <c r="M213">
        <f t="shared" si="23"/>
        <v>7.9043562340570874</v>
      </c>
      <c r="N213">
        <f t="shared" si="24"/>
        <v>55.214941369885416</v>
      </c>
      <c r="O213">
        <f>DayLength_RET!R213</f>
        <v>3.8006557426732579</v>
      </c>
      <c r="P213">
        <v>16.066839999999999</v>
      </c>
      <c r="Q213">
        <v>2.867032</v>
      </c>
      <c r="R213">
        <v>42.682659999999998</v>
      </c>
      <c r="S213">
        <v>2.8649610000000001</v>
      </c>
      <c r="T213">
        <v>43.403739999999999</v>
      </c>
      <c r="U213">
        <v>2.8699300000000001</v>
      </c>
    </row>
    <row r="214" spans="1:21" x14ac:dyDescent="0.3">
      <c r="A214">
        <v>2017.5</v>
      </c>
      <c r="B214">
        <v>2017</v>
      </c>
      <c r="C214">
        <v>7</v>
      </c>
      <c r="D214">
        <v>908</v>
      </c>
      <c r="E214">
        <f t="shared" si="19"/>
        <v>449.50495049504951</v>
      </c>
      <c r="F214">
        <f>E214/(24*60*60/DayLength_RET!$M214)</f>
        <v>277.11145843980159</v>
      </c>
      <c r="G214">
        <f t="shared" si="20"/>
        <v>23.942430009198858</v>
      </c>
      <c r="H214">
        <f t="shared" si="21"/>
        <v>165.17473005503953</v>
      </c>
      <c r="I214">
        <v>2.456445</v>
      </c>
      <c r="J214">
        <v>276.65870000000001</v>
      </c>
      <c r="K214">
        <f t="shared" si="22"/>
        <v>136.95975247524754</v>
      </c>
      <c r="L214">
        <f>K214/(24*60*60/DayLength_RET!$M214)</f>
        <v>84.433145206012725</v>
      </c>
      <c r="M214">
        <f t="shared" si="23"/>
        <v>7.2950237457995</v>
      </c>
      <c r="N214">
        <f t="shared" si="24"/>
        <v>50.327121244359212</v>
      </c>
      <c r="O214">
        <f>DayLength_RET!R214</f>
        <v>4.3121847384744862</v>
      </c>
      <c r="P214">
        <v>18.836919999999999</v>
      </c>
      <c r="Q214">
        <v>2.8691789999999999</v>
      </c>
      <c r="R214">
        <v>50.041559999999997</v>
      </c>
      <c r="S214">
        <v>2.8643450000000001</v>
      </c>
      <c r="T214">
        <v>42.240189999999998</v>
      </c>
      <c r="U214">
        <v>2.870501</v>
      </c>
    </row>
    <row r="215" spans="1:21" x14ac:dyDescent="0.3">
      <c r="A215">
        <v>2017.5830000000001</v>
      </c>
      <c r="B215">
        <v>2017</v>
      </c>
      <c r="C215">
        <v>8</v>
      </c>
      <c r="D215">
        <v>816</v>
      </c>
      <c r="E215">
        <f t="shared" si="19"/>
        <v>403.96039603960395</v>
      </c>
      <c r="F215">
        <f>E215/(24*60*60/DayLength_RET!$M215)</f>
        <v>231.86241472825674</v>
      </c>
      <c r="G215">
        <f t="shared" si="20"/>
        <v>20.032912632521384</v>
      </c>
      <c r="H215">
        <f t="shared" si="21"/>
        <v>133.81415632605399</v>
      </c>
      <c r="I215">
        <v>2.456445</v>
      </c>
      <c r="J215">
        <v>248.62719999999999</v>
      </c>
      <c r="K215">
        <f t="shared" si="22"/>
        <v>123.08277227722772</v>
      </c>
      <c r="L215">
        <f>K215/(24*60*60/DayLength_RET!$M215)</f>
        <v>70.646204606771121</v>
      </c>
      <c r="M215">
        <f t="shared" si="23"/>
        <v>6.1038320780250253</v>
      </c>
      <c r="N215">
        <f t="shared" si="24"/>
        <v>40.771861529055251</v>
      </c>
      <c r="O215">
        <f>DayLength_RET!R215</f>
        <v>3.7093072555698039</v>
      </c>
      <c r="P215">
        <v>16.20337</v>
      </c>
      <c r="Q215">
        <v>2.8679899999999998</v>
      </c>
      <c r="R215">
        <v>43.045349999999999</v>
      </c>
      <c r="S215">
        <v>2.869011</v>
      </c>
      <c r="T215">
        <v>33.287030000000001</v>
      </c>
      <c r="U215">
        <v>2.8703370000000001</v>
      </c>
    </row>
    <row r="216" spans="1:21" x14ac:dyDescent="0.3">
      <c r="A216">
        <v>2017.6669999999999</v>
      </c>
      <c r="B216">
        <v>2017</v>
      </c>
      <c r="C216">
        <v>9</v>
      </c>
      <c r="D216">
        <v>692</v>
      </c>
      <c r="E216">
        <f t="shared" si="19"/>
        <v>342.57425742574259</v>
      </c>
      <c r="F216">
        <f>E216/(24*60*60/DayLength_RET!$M216)</f>
        <v>177.10077541462826</v>
      </c>
      <c r="G216">
        <f t="shared" si="20"/>
        <v>15.301506995823882</v>
      </c>
      <c r="H216">
        <f t="shared" si="21"/>
        <v>95.86072601351475</v>
      </c>
      <c r="I216">
        <v>2.456445</v>
      </c>
      <c r="J216">
        <v>210.84559999999999</v>
      </c>
      <c r="K216">
        <f t="shared" si="22"/>
        <v>104.3790099009901</v>
      </c>
      <c r="L216">
        <f>K216/(24*60*60/DayLength_RET!$M216)</f>
        <v>53.96086597220021</v>
      </c>
      <c r="M216">
        <f t="shared" si="23"/>
        <v>4.6622188199980981</v>
      </c>
      <c r="N216">
        <f t="shared" si="24"/>
        <v>29.207821232305093</v>
      </c>
      <c r="O216">
        <f>DayLength_RET!R216</f>
        <v>2.5289690830698177</v>
      </c>
      <c r="P216">
        <v>10.69093</v>
      </c>
      <c r="Q216">
        <v>2.8691939999999998</v>
      </c>
      <c r="R216">
        <v>28.40119</v>
      </c>
      <c r="S216">
        <v>2.8694660000000001</v>
      </c>
      <c r="T216">
        <v>21.041720000000002</v>
      </c>
      <c r="U216">
        <v>2.8705609999999999</v>
      </c>
    </row>
    <row r="217" spans="1:21" x14ac:dyDescent="0.3">
      <c r="A217">
        <v>2017.75</v>
      </c>
      <c r="B217">
        <v>2017</v>
      </c>
      <c r="C217">
        <v>10</v>
      </c>
      <c r="D217">
        <v>510</v>
      </c>
      <c r="E217">
        <f t="shared" si="19"/>
        <v>252.47524752475246</v>
      </c>
      <c r="F217">
        <f>E217/(24*60*60/DayLength_RET!$M217)</f>
        <v>115.80590972934672</v>
      </c>
      <c r="G217">
        <f t="shared" si="20"/>
        <v>10.005630600615557</v>
      </c>
      <c r="H217">
        <f t="shared" si="21"/>
        <v>53.379338632479417</v>
      </c>
      <c r="I217">
        <v>2.456445</v>
      </c>
      <c r="J217">
        <v>155.392</v>
      </c>
      <c r="K217">
        <f t="shared" si="22"/>
        <v>76.926732673267324</v>
      </c>
      <c r="L217">
        <f>K217/(24*60*60/DayLength_RET!$M217)</f>
        <v>35.28492534247578</v>
      </c>
      <c r="M217">
        <f t="shared" si="23"/>
        <v>3.0486175495899075</v>
      </c>
      <c r="N217">
        <f t="shared" si="24"/>
        <v>16.264161154467139</v>
      </c>
      <c r="O217">
        <f>DayLength_RET!R217</f>
        <v>1.6084378791454668</v>
      </c>
      <c r="P217">
        <v>7.0261399999999998</v>
      </c>
      <c r="Q217">
        <v>2.8700999999999999</v>
      </c>
      <c r="R217">
        <v>18.665420000000001</v>
      </c>
      <c r="S217">
        <v>2.867356</v>
      </c>
      <c r="T217">
        <v>10.38528</v>
      </c>
      <c r="U217">
        <v>2.8710460000000002</v>
      </c>
    </row>
    <row r="218" spans="1:21" x14ac:dyDescent="0.3">
      <c r="A218">
        <v>2017.8330000000001</v>
      </c>
      <c r="B218">
        <v>2017</v>
      </c>
      <c r="C218">
        <v>11</v>
      </c>
      <c r="D218">
        <v>318</v>
      </c>
      <c r="E218">
        <f t="shared" si="19"/>
        <v>157.42574257425741</v>
      </c>
      <c r="F218">
        <f>E218/(24*60*60/DayLength_RET!$M218)</f>
        <v>63.599542669158446</v>
      </c>
      <c r="G218">
        <f t="shared" si="20"/>
        <v>5.4950004866152904</v>
      </c>
      <c r="H218">
        <f t="shared" si="21"/>
        <v>13.921519223325348</v>
      </c>
      <c r="I218">
        <v>1.4845029999999999</v>
      </c>
      <c r="J218">
        <v>0</v>
      </c>
      <c r="K218">
        <f t="shared" si="22"/>
        <v>0</v>
      </c>
      <c r="L218">
        <f>K218/(24*60*60/DayLength_RET!$M218)</f>
        <v>0</v>
      </c>
      <c r="M218">
        <f t="shared" si="23"/>
        <v>0</v>
      </c>
      <c r="N218">
        <f t="shared" si="24"/>
        <v>0</v>
      </c>
      <c r="O218">
        <f>DayLength_RET!R218</f>
        <v>0.82235595158402197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>
        <v>2017.9169999999999</v>
      </c>
      <c r="B219">
        <v>2017</v>
      </c>
      <c r="C219">
        <v>12</v>
      </c>
      <c r="D219">
        <v>287</v>
      </c>
      <c r="E219">
        <f t="shared" si="19"/>
        <v>142.07920792079207</v>
      </c>
      <c r="F219">
        <f>E219/(24*60*60/DayLength_RET!$M219)</f>
        <v>53.101668010681209</v>
      </c>
      <c r="G219">
        <f t="shared" si="20"/>
        <v>4.5879841161228567</v>
      </c>
      <c r="H219">
        <f t="shared" si="21"/>
        <v>6.1358334701136528</v>
      </c>
      <c r="I219">
        <v>1.4845029999999999</v>
      </c>
      <c r="J219">
        <v>0</v>
      </c>
      <c r="K219">
        <f t="shared" si="22"/>
        <v>0</v>
      </c>
      <c r="L219">
        <f>K219/(24*60*60/DayLength_RET!$M219)</f>
        <v>0</v>
      </c>
      <c r="M219">
        <f t="shared" si="23"/>
        <v>0</v>
      </c>
      <c r="N219">
        <f t="shared" si="24"/>
        <v>0</v>
      </c>
      <c r="O219">
        <f>DayLength_RET!R219</f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>
        <v>2018</v>
      </c>
      <c r="B220">
        <v>2018</v>
      </c>
      <c r="C220">
        <v>1</v>
      </c>
      <c r="D220">
        <v>350</v>
      </c>
      <c r="E220">
        <f t="shared" si="19"/>
        <v>173.26732673267327</v>
      </c>
      <c r="F220">
        <f>E220/(24*60*60/DayLength_RET!$M220)</f>
        <v>66.862314018715495</v>
      </c>
      <c r="G220">
        <f t="shared" si="20"/>
        <v>5.776903931217019</v>
      </c>
      <c r="H220">
        <f t="shared" si="21"/>
        <v>16.341334018096234</v>
      </c>
      <c r="I220">
        <v>1.4845029999999999</v>
      </c>
      <c r="J220">
        <v>0</v>
      </c>
      <c r="K220">
        <f t="shared" si="22"/>
        <v>0</v>
      </c>
      <c r="L220">
        <f>K220/(24*60*60/DayLength_RET!$M220)</f>
        <v>0</v>
      </c>
      <c r="M220">
        <f t="shared" si="23"/>
        <v>0</v>
      </c>
      <c r="N220">
        <f t="shared" si="24"/>
        <v>0</v>
      </c>
      <c r="O220">
        <f>DayLength_RET!R220</f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>
        <v>2018.0830000000001</v>
      </c>
      <c r="B221">
        <v>2018</v>
      </c>
      <c r="C221">
        <v>2</v>
      </c>
      <c r="D221">
        <v>520</v>
      </c>
      <c r="E221">
        <f t="shared" si="19"/>
        <v>257.42574257425741</v>
      </c>
      <c r="F221">
        <f>E221/(24*60*60/DayLength_RET!$M221)</f>
        <v>111.56524143424932</v>
      </c>
      <c r="G221">
        <f t="shared" si="20"/>
        <v>9.6392368599191407</v>
      </c>
      <c r="H221">
        <f t="shared" si="21"/>
        <v>49.494991918262393</v>
      </c>
      <c r="I221">
        <v>1.4845029999999999</v>
      </c>
      <c r="J221">
        <v>0</v>
      </c>
      <c r="K221">
        <f t="shared" si="22"/>
        <v>0</v>
      </c>
      <c r="L221">
        <f>K221/(24*60*60/DayLength_RET!$M221)</f>
        <v>0</v>
      </c>
      <c r="M221">
        <f t="shared" si="23"/>
        <v>0</v>
      </c>
      <c r="N221">
        <f t="shared" si="24"/>
        <v>0</v>
      </c>
      <c r="O221">
        <f>DayLength_RET!R221</f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>
        <v>2018.1669999999999</v>
      </c>
      <c r="B222">
        <v>2018</v>
      </c>
      <c r="C222">
        <v>3</v>
      </c>
      <c r="D222">
        <v>685</v>
      </c>
      <c r="E222">
        <f t="shared" si="19"/>
        <v>339.10891089108912</v>
      </c>
      <c r="F222">
        <f>E222/(24*60*60/DayLength_RET!$M222)</f>
        <v>165.30965363626956</v>
      </c>
      <c r="G222">
        <f t="shared" si="20"/>
        <v>14.28275407417369</v>
      </c>
      <c r="H222">
        <f t="shared" si="21"/>
        <v>89.3542127614175</v>
      </c>
      <c r="I222">
        <v>1.4845029999999999</v>
      </c>
      <c r="J222">
        <v>0</v>
      </c>
      <c r="K222">
        <f t="shared" si="22"/>
        <v>0</v>
      </c>
      <c r="L222">
        <f>K222/(24*60*60/DayLength_RET!$M222)</f>
        <v>0</v>
      </c>
      <c r="M222">
        <f t="shared" si="23"/>
        <v>0</v>
      </c>
      <c r="N222">
        <f t="shared" si="24"/>
        <v>0</v>
      </c>
      <c r="O222">
        <f>DayLength_RET!R222</f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>
        <v>2018.25</v>
      </c>
      <c r="B223">
        <v>2018</v>
      </c>
      <c r="C223">
        <v>4</v>
      </c>
      <c r="D223">
        <v>889</v>
      </c>
      <c r="E223">
        <f t="shared" si="19"/>
        <v>440.0990099009901</v>
      </c>
      <c r="F223">
        <f>E223/(24*60*60/DayLength_RET!$M223)</f>
        <v>241.10532386023812</v>
      </c>
      <c r="G223">
        <f t="shared" si="20"/>
        <v>20.831499981524573</v>
      </c>
      <c r="H223">
        <f t="shared" si="21"/>
        <v>145.56761680900243</v>
      </c>
      <c r="I223">
        <v>1.4845029999999999</v>
      </c>
      <c r="J223">
        <v>430.14550000000003</v>
      </c>
      <c r="K223">
        <f t="shared" si="22"/>
        <v>212.94331683168318</v>
      </c>
      <c r="L223">
        <f>K223/(24*60*60/DayLength_RET!$M223)</f>
        <v>116.65958389710242</v>
      </c>
      <c r="M223">
        <f t="shared" si="23"/>
        <v>10.079388048709649</v>
      </c>
      <c r="N223">
        <f t="shared" si="24"/>
        <v>70.433358060873744</v>
      </c>
      <c r="O223">
        <f>DayLength_RET!R223</f>
        <v>1.6488640403133028</v>
      </c>
      <c r="P223">
        <v>14.01943</v>
      </c>
      <c r="Q223">
        <v>2.8714900000000001</v>
      </c>
      <c r="R223">
        <v>27.316269999999999</v>
      </c>
      <c r="S223">
        <v>2.8714900000000001</v>
      </c>
      <c r="T223">
        <v>39.995890000000003</v>
      </c>
      <c r="U223">
        <v>2.8714900000000001</v>
      </c>
    </row>
    <row r="224" spans="1:21" x14ac:dyDescent="0.3">
      <c r="A224">
        <v>2018.3330000000001</v>
      </c>
      <c r="B224">
        <v>2018</v>
      </c>
      <c r="C224">
        <v>5</v>
      </c>
      <c r="D224">
        <v>996</v>
      </c>
      <c r="E224">
        <f t="shared" si="19"/>
        <v>493.06930693069307</v>
      </c>
      <c r="F224">
        <f>E224/(24*60*60/DayLength_RET!$M224)</f>
        <v>295.00914390215286</v>
      </c>
      <c r="G224">
        <f t="shared" si="20"/>
        <v>25.488790033146007</v>
      </c>
      <c r="H224">
        <f t="shared" si="21"/>
        <v>177.57900732768945</v>
      </c>
      <c r="I224">
        <v>2.4422169999999999</v>
      </c>
      <c r="J224">
        <v>305.43869999999998</v>
      </c>
      <c r="K224">
        <f t="shared" si="22"/>
        <v>151.20727722772276</v>
      </c>
      <c r="L224">
        <f>K224/(24*60*60/DayLength_RET!$M224)</f>
        <v>90.469085744564737</v>
      </c>
      <c r="M224">
        <f t="shared" si="23"/>
        <v>7.8165290083303933</v>
      </c>
      <c r="N224">
        <f t="shared" si="24"/>
        <v>54.45733046732925</v>
      </c>
      <c r="O224">
        <f>DayLength_RET!R224</f>
        <v>2.6136758626330217</v>
      </c>
      <c r="P224">
        <v>11.467829999999999</v>
      </c>
      <c r="Q224">
        <v>2.8678889999999999</v>
      </c>
      <c r="R224">
        <v>30.504010000000001</v>
      </c>
      <c r="S224">
        <v>2.8616359999999998</v>
      </c>
      <c r="T224">
        <v>40.337940000000003</v>
      </c>
      <c r="U224">
        <v>2.8699759999999999</v>
      </c>
    </row>
    <row r="225" spans="1:21" x14ac:dyDescent="0.3">
      <c r="A225">
        <v>2018.4169999999999</v>
      </c>
      <c r="B225">
        <v>2018</v>
      </c>
      <c r="C225">
        <v>6</v>
      </c>
      <c r="D225">
        <v>968</v>
      </c>
      <c r="E225">
        <f t="shared" si="19"/>
        <v>479.20792079207922</v>
      </c>
      <c r="F225">
        <f>E225/(24*60*60/DayLength_RET!$M225)</f>
        <v>300.25779883745497</v>
      </c>
      <c r="G225">
        <f t="shared" si="20"/>
        <v>25.94227381955611</v>
      </c>
      <c r="H225">
        <f t="shared" si="21"/>
        <v>181.21667160907955</v>
      </c>
      <c r="I225">
        <v>2.4422169999999999</v>
      </c>
      <c r="J225">
        <v>296.85210000000001</v>
      </c>
      <c r="K225">
        <f t="shared" si="22"/>
        <v>146.95648514851484</v>
      </c>
      <c r="L225">
        <f>K225/(24*60*60/DayLength_RET!$M225)</f>
        <v>92.078675750285186</v>
      </c>
      <c r="M225">
        <f t="shared" si="23"/>
        <v>7.9555975848246403</v>
      </c>
      <c r="N225">
        <f t="shared" si="24"/>
        <v>55.572881737774431</v>
      </c>
      <c r="O225">
        <f>DayLength_RET!R225</f>
        <v>3.8006557426732579</v>
      </c>
      <c r="P225">
        <v>16.137920000000001</v>
      </c>
      <c r="Q225">
        <v>2.864376</v>
      </c>
      <c r="R225">
        <v>42.926270000000002</v>
      </c>
      <c r="S225">
        <v>2.864169</v>
      </c>
      <c r="T225">
        <v>43.75544</v>
      </c>
      <c r="U225">
        <v>2.8707060000000002</v>
      </c>
    </row>
    <row r="226" spans="1:21" x14ac:dyDescent="0.3">
      <c r="A226">
        <v>2018.5</v>
      </c>
      <c r="B226">
        <v>2018</v>
      </c>
      <c r="C226">
        <v>7</v>
      </c>
      <c r="D226">
        <v>908</v>
      </c>
      <c r="E226">
        <f t="shared" si="19"/>
        <v>449.50495049504951</v>
      </c>
      <c r="F226">
        <f>E226/(24*60*60/DayLength_RET!$M226)</f>
        <v>277.11145843980159</v>
      </c>
      <c r="G226">
        <f t="shared" si="20"/>
        <v>23.942430009198858</v>
      </c>
      <c r="H226">
        <f t="shared" si="21"/>
        <v>165.17473005503953</v>
      </c>
      <c r="I226">
        <v>2.4422169999999999</v>
      </c>
      <c r="J226">
        <v>278.45209999999997</v>
      </c>
      <c r="K226">
        <f t="shared" si="22"/>
        <v>137.84757425742572</v>
      </c>
      <c r="L226">
        <f>K226/(24*60*60/DayLength_RET!$M226)</f>
        <v>84.980470855314394</v>
      </c>
      <c r="M226">
        <f t="shared" si="23"/>
        <v>7.3423126818991644</v>
      </c>
      <c r="N226">
        <f t="shared" si="24"/>
        <v>50.653359527267476</v>
      </c>
      <c r="O226">
        <f>DayLength_RET!R226</f>
        <v>4.3121847384744862</v>
      </c>
      <c r="P226">
        <v>18.920249999999999</v>
      </c>
      <c r="Q226">
        <v>2.8622200000000002</v>
      </c>
      <c r="R226">
        <v>50.327179999999998</v>
      </c>
      <c r="S226">
        <v>2.8689170000000002</v>
      </c>
      <c r="T226">
        <v>42.582470000000001</v>
      </c>
      <c r="U226">
        <v>2.8675440000000001</v>
      </c>
    </row>
    <row r="227" spans="1:21" x14ac:dyDescent="0.3">
      <c r="A227">
        <v>2018.5830000000001</v>
      </c>
      <c r="B227">
        <v>2018</v>
      </c>
      <c r="C227">
        <v>8</v>
      </c>
      <c r="D227">
        <v>816</v>
      </c>
      <c r="E227">
        <f t="shared" si="19"/>
        <v>403.96039603960395</v>
      </c>
      <c r="F227">
        <f>E227/(24*60*60/DayLength_RET!$M227)</f>
        <v>231.86241472825674</v>
      </c>
      <c r="G227">
        <f t="shared" si="20"/>
        <v>20.032912632521384</v>
      </c>
      <c r="H227">
        <f t="shared" si="21"/>
        <v>133.81415632605399</v>
      </c>
      <c r="I227">
        <v>2.4422169999999999</v>
      </c>
      <c r="J227">
        <v>250.2389</v>
      </c>
      <c r="K227">
        <f t="shared" si="22"/>
        <v>123.88064356435643</v>
      </c>
      <c r="L227">
        <f>K227/(24*60*60/DayLength_RET!$M227)</f>
        <v>71.104161290371039</v>
      </c>
      <c r="M227">
        <f t="shared" si="23"/>
        <v>6.1433995354880579</v>
      </c>
      <c r="N227">
        <f t="shared" si="24"/>
        <v>41.036160886592882</v>
      </c>
      <c r="O227">
        <f>DayLength_RET!R227</f>
        <v>3.7093072555698039</v>
      </c>
      <c r="P227">
        <v>16.27505</v>
      </c>
      <c r="Q227">
        <v>2.867518</v>
      </c>
      <c r="R227">
        <v>43.291029999999999</v>
      </c>
      <c r="S227">
        <v>2.8628110000000002</v>
      </c>
      <c r="T227">
        <v>33.556759999999997</v>
      </c>
      <c r="U227">
        <v>2.870079</v>
      </c>
    </row>
    <row r="228" spans="1:21" x14ac:dyDescent="0.3">
      <c r="A228">
        <v>2018.6669999999999</v>
      </c>
      <c r="B228">
        <v>2018</v>
      </c>
      <c r="C228">
        <v>9</v>
      </c>
      <c r="D228">
        <v>692</v>
      </c>
      <c r="E228">
        <f t="shared" si="19"/>
        <v>342.57425742574259</v>
      </c>
      <c r="F228">
        <f>E228/(24*60*60/DayLength_RET!$M228)</f>
        <v>177.10077541462826</v>
      </c>
      <c r="G228">
        <f t="shared" si="20"/>
        <v>15.301506995823882</v>
      </c>
      <c r="H228">
        <f t="shared" si="21"/>
        <v>95.86072601351475</v>
      </c>
      <c r="I228">
        <v>2.4422169999999999</v>
      </c>
      <c r="J228">
        <v>212.2124</v>
      </c>
      <c r="K228">
        <f t="shared" si="22"/>
        <v>105.05564356435643</v>
      </c>
      <c r="L228">
        <f>K228/(24*60*60/DayLength_RET!$M228)</f>
        <v>54.310665596241698</v>
      </c>
      <c r="M228">
        <f t="shared" si="23"/>
        <v>4.6924415075152828</v>
      </c>
      <c r="N228">
        <f t="shared" si="24"/>
        <v>29.397160018887856</v>
      </c>
      <c r="O228">
        <f>DayLength_RET!R228</f>
        <v>2.5289690830698177</v>
      </c>
      <c r="P228">
        <v>10.73823</v>
      </c>
      <c r="Q228">
        <v>2.8680780000000001</v>
      </c>
      <c r="R228">
        <v>28.563289999999999</v>
      </c>
      <c r="S228">
        <v>2.8643779999999999</v>
      </c>
      <c r="T228">
        <v>21.212219999999999</v>
      </c>
      <c r="U228">
        <v>2.870987</v>
      </c>
    </row>
    <row r="229" spans="1:21" x14ac:dyDescent="0.3">
      <c r="A229">
        <v>2018.75</v>
      </c>
      <c r="B229">
        <v>2018</v>
      </c>
      <c r="C229">
        <v>10</v>
      </c>
      <c r="D229">
        <v>510</v>
      </c>
      <c r="E229">
        <f t="shared" si="19"/>
        <v>252.47524752475246</v>
      </c>
      <c r="F229">
        <f>E229/(24*60*60/DayLength_RET!$M229)</f>
        <v>115.80590972934672</v>
      </c>
      <c r="G229">
        <f t="shared" si="20"/>
        <v>10.005630600615557</v>
      </c>
      <c r="H229">
        <f t="shared" si="21"/>
        <v>53.379338632479417</v>
      </c>
      <c r="I229">
        <v>2.4422169999999999</v>
      </c>
      <c r="J229">
        <v>156.39930000000001</v>
      </c>
      <c r="K229">
        <f t="shared" si="22"/>
        <v>77.425396039603967</v>
      </c>
      <c r="L229">
        <f>K229/(24*60*60/DayLength_RET!$M229)</f>
        <v>35.513653367711804</v>
      </c>
      <c r="M229">
        <f t="shared" si="23"/>
        <v>3.0683796509703001</v>
      </c>
      <c r="N229">
        <f t="shared" si="24"/>
        <v>16.369590581534784</v>
      </c>
      <c r="O229">
        <f>DayLength_RET!R229</f>
        <v>1.6084378791454668</v>
      </c>
      <c r="P229">
        <v>7.0572210000000002</v>
      </c>
      <c r="Q229">
        <v>2.8698009999999998</v>
      </c>
      <c r="R229">
        <v>18.77195</v>
      </c>
      <c r="S229">
        <v>2.8692799999999998</v>
      </c>
      <c r="T229">
        <v>10.469429999999999</v>
      </c>
      <c r="U229">
        <v>2.8712469999999999</v>
      </c>
    </row>
    <row r="230" spans="1:21" x14ac:dyDescent="0.3">
      <c r="A230">
        <v>2018.8330000000001</v>
      </c>
      <c r="B230">
        <v>2018</v>
      </c>
      <c r="C230">
        <v>11</v>
      </c>
      <c r="D230">
        <v>318</v>
      </c>
      <c r="E230">
        <f t="shared" si="19"/>
        <v>157.42574257425741</v>
      </c>
      <c r="F230">
        <f>E230/(24*60*60/DayLength_RET!$M230)</f>
        <v>63.599542669158446</v>
      </c>
      <c r="G230">
        <f t="shared" si="20"/>
        <v>5.4950004866152904</v>
      </c>
      <c r="H230">
        <f t="shared" si="21"/>
        <v>13.921519223325348</v>
      </c>
      <c r="I230">
        <v>1.4772620000000001</v>
      </c>
      <c r="J230">
        <v>0</v>
      </c>
      <c r="K230">
        <f t="shared" si="22"/>
        <v>0</v>
      </c>
      <c r="L230">
        <f>K230/(24*60*60/DayLength_RET!$M230)</f>
        <v>0</v>
      </c>
      <c r="M230">
        <f t="shared" si="23"/>
        <v>0</v>
      </c>
      <c r="N230">
        <f t="shared" si="24"/>
        <v>0</v>
      </c>
      <c r="O230">
        <f>DayLength_RET!R230</f>
        <v>0.82235595158402197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>
        <v>2018.9169999999999</v>
      </c>
      <c r="B231">
        <v>2018</v>
      </c>
      <c r="C231">
        <v>12</v>
      </c>
      <c r="D231">
        <v>287</v>
      </c>
      <c r="E231">
        <f t="shared" si="19"/>
        <v>142.07920792079207</v>
      </c>
      <c r="F231">
        <f>E231/(24*60*60/DayLength_RET!$M231)</f>
        <v>53.101668010681209</v>
      </c>
      <c r="G231">
        <f t="shared" si="20"/>
        <v>4.5879841161228567</v>
      </c>
      <c r="H231">
        <f t="shared" si="21"/>
        <v>6.1358334701136528</v>
      </c>
      <c r="I231">
        <v>1.4772620000000001</v>
      </c>
      <c r="J231">
        <v>0</v>
      </c>
      <c r="K231">
        <f t="shared" si="22"/>
        <v>0</v>
      </c>
      <c r="L231">
        <f>K231/(24*60*60/DayLength_RET!$M231)</f>
        <v>0</v>
      </c>
      <c r="M231">
        <f t="shared" si="23"/>
        <v>0</v>
      </c>
      <c r="N231">
        <f t="shared" si="24"/>
        <v>0</v>
      </c>
      <c r="O231">
        <f>DayLength_RET!R231</f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>
        <v>2019</v>
      </c>
      <c r="B232">
        <v>2019</v>
      </c>
      <c r="C232">
        <v>1</v>
      </c>
      <c r="D232">
        <v>350</v>
      </c>
      <c r="E232">
        <f t="shared" si="19"/>
        <v>173.26732673267327</v>
      </c>
      <c r="F232">
        <f>E232/(24*60*60/DayLength_RET!$M232)</f>
        <v>66.862314018715495</v>
      </c>
      <c r="G232">
        <f t="shared" si="20"/>
        <v>5.776903931217019</v>
      </c>
      <c r="H232">
        <f t="shared" si="21"/>
        <v>16.341334018096234</v>
      </c>
      <c r="I232">
        <v>1.4772620000000001</v>
      </c>
      <c r="J232">
        <v>0</v>
      </c>
      <c r="K232">
        <f t="shared" si="22"/>
        <v>0</v>
      </c>
      <c r="L232">
        <f>K232/(24*60*60/DayLength_RET!$M232)</f>
        <v>0</v>
      </c>
      <c r="M232">
        <f t="shared" si="23"/>
        <v>0</v>
      </c>
      <c r="N232">
        <f t="shared" si="24"/>
        <v>0</v>
      </c>
      <c r="O232">
        <f>DayLength_RET!R232</f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>
        <v>2019.0830000000001</v>
      </c>
      <c r="B233">
        <v>2019</v>
      </c>
      <c r="C233">
        <v>2</v>
      </c>
      <c r="D233">
        <v>520</v>
      </c>
      <c r="E233">
        <f t="shared" si="19"/>
        <v>257.42574257425741</v>
      </c>
      <c r="F233">
        <f>E233/(24*60*60/DayLength_RET!$M233)</f>
        <v>111.56524143424932</v>
      </c>
      <c r="G233">
        <f t="shared" si="20"/>
        <v>9.6392368599191407</v>
      </c>
      <c r="H233">
        <f t="shared" si="21"/>
        <v>49.494991918262393</v>
      </c>
      <c r="I233">
        <v>1.4772620000000001</v>
      </c>
      <c r="J233">
        <v>0</v>
      </c>
      <c r="K233">
        <f t="shared" si="22"/>
        <v>0</v>
      </c>
      <c r="L233">
        <f>K233/(24*60*60/DayLength_RET!$M233)</f>
        <v>0</v>
      </c>
      <c r="M233">
        <f t="shared" si="23"/>
        <v>0</v>
      </c>
      <c r="N233">
        <f t="shared" si="24"/>
        <v>0</v>
      </c>
      <c r="O233">
        <f>DayLength_RET!R233</f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>
        <v>2019.1669999999999</v>
      </c>
      <c r="B234">
        <v>2019</v>
      </c>
      <c r="C234">
        <v>3</v>
      </c>
      <c r="D234">
        <v>685</v>
      </c>
      <c r="E234">
        <f t="shared" si="19"/>
        <v>339.10891089108912</v>
      </c>
      <c r="F234">
        <f>E234/(24*60*60/DayLength_RET!$M234)</f>
        <v>165.30965363626956</v>
      </c>
      <c r="G234">
        <f t="shared" si="20"/>
        <v>14.28275407417369</v>
      </c>
      <c r="H234">
        <f t="shared" si="21"/>
        <v>89.3542127614175</v>
      </c>
      <c r="I234">
        <v>1.4772620000000001</v>
      </c>
      <c r="J234">
        <v>0</v>
      </c>
      <c r="K234">
        <f t="shared" si="22"/>
        <v>0</v>
      </c>
      <c r="L234">
        <f>K234/(24*60*60/DayLength_RET!$M234)</f>
        <v>0</v>
      </c>
      <c r="M234">
        <f t="shared" si="23"/>
        <v>0</v>
      </c>
      <c r="N234">
        <f t="shared" si="24"/>
        <v>0</v>
      </c>
      <c r="O234">
        <f>DayLength_RET!R234</f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>
        <v>2019.25</v>
      </c>
      <c r="B235">
        <v>2019</v>
      </c>
      <c r="C235">
        <v>4</v>
      </c>
      <c r="D235">
        <v>889</v>
      </c>
      <c r="E235">
        <f t="shared" si="19"/>
        <v>440.0990099009901</v>
      </c>
      <c r="F235">
        <f>E235/(24*60*60/DayLength_RET!$M235)</f>
        <v>241.10532386023812</v>
      </c>
      <c r="G235">
        <f t="shared" si="20"/>
        <v>20.831499981524573</v>
      </c>
      <c r="H235">
        <f t="shared" si="21"/>
        <v>145.56761680900243</v>
      </c>
      <c r="I235">
        <v>1.4772620000000001</v>
      </c>
      <c r="J235">
        <v>431.77300000000002</v>
      </c>
      <c r="K235">
        <f t="shared" si="22"/>
        <v>213.7490099009901</v>
      </c>
      <c r="L235">
        <f>K235/(24*60*60/DayLength_RET!$M235)</f>
        <v>117.10097750180719</v>
      </c>
      <c r="M235">
        <f t="shared" si="23"/>
        <v>10.117524456156142</v>
      </c>
      <c r="N235">
        <f t="shared" si="24"/>
        <v>70.699849957787862</v>
      </c>
      <c r="O235">
        <f>DayLength_RET!R235</f>
        <v>1.6488640403133028</v>
      </c>
      <c r="P235">
        <v>14.075049999999999</v>
      </c>
      <c r="Q235">
        <v>2.8714900000000001</v>
      </c>
      <c r="R235">
        <v>27.395510000000002</v>
      </c>
      <c r="S235">
        <v>2.8714900000000001</v>
      </c>
      <c r="T235">
        <v>40.147480000000002</v>
      </c>
      <c r="U235">
        <v>2.8714900000000001</v>
      </c>
    </row>
    <row r="236" spans="1:21" x14ac:dyDescent="0.3">
      <c r="A236">
        <v>2019.3330000000001</v>
      </c>
      <c r="B236">
        <v>2019</v>
      </c>
      <c r="C236">
        <v>5</v>
      </c>
      <c r="D236">
        <v>996</v>
      </c>
      <c r="E236">
        <f t="shared" si="19"/>
        <v>493.06930693069307</v>
      </c>
      <c r="F236">
        <f>E236/(24*60*60/DayLength_RET!$M236)</f>
        <v>295.00914390215286</v>
      </c>
      <c r="G236">
        <f t="shared" si="20"/>
        <v>25.488790033146007</v>
      </c>
      <c r="H236">
        <f t="shared" si="21"/>
        <v>177.57900732768945</v>
      </c>
      <c r="I236">
        <v>2.4300350000000002</v>
      </c>
      <c r="J236">
        <v>306.98390000000001</v>
      </c>
      <c r="K236">
        <f t="shared" si="22"/>
        <v>151.97222772277229</v>
      </c>
      <c r="L236">
        <f>K236/(24*60*60/DayLength_RET!$M236)</f>
        <v>90.9267645891005</v>
      </c>
      <c r="M236">
        <f t="shared" si="23"/>
        <v>7.8560724604982832</v>
      </c>
      <c r="N236">
        <f t="shared" si="24"/>
        <v>54.732827537733627</v>
      </c>
      <c r="O236">
        <f>DayLength_RET!R236</f>
        <v>2.6136758626330217</v>
      </c>
      <c r="P236">
        <v>11.490320000000001</v>
      </c>
      <c r="Q236">
        <v>2.867918</v>
      </c>
      <c r="R236">
        <v>30.652999999999999</v>
      </c>
      <c r="S236">
        <v>2.8642560000000001</v>
      </c>
      <c r="T236">
        <v>40.624229999999997</v>
      </c>
      <c r="U236">
        <v>2.8699089999999998</v>
      </c>
    </row>
    <row r="237" spans="1:21" x14ac:dyDescent="0.3">
      <c r="A237">
        <v>2019.4169999999999</v>
      </c>
      <c r="B237">
        <v>2019</v>
      </c>
      <c r="C237">
        <v>6</v>
      </c>
      <c r="D237">
        <v>968</v>
      </c>
      <c r="E237">
        <f t="shared" si="19"/>
        <v>479.20792079207922</v>
      </c>
      <c r="F237">
        <f>E237/(24*60*60/DayLength_RET!$M237)</f>
        <v>300.25779883745497</v>
      </c>
      <c r="G237">
        <f t="shared" si="20"/>
        <v>25.94227381955611</v>
      </c>
      <c r="H237">
        <f t="shared" si="21"/>
        <v>181.21667160907955</v>
      </c>
      <c r="I237">
        <v>2.4300350000000002</v>
      </c>
      <c r="J237">
        <v>298.35379999999998</v>
      </c>
      <c r="K237">
        <f t="shared" si="22"/>
        <v>147.699900990099</v>
      </c>
      <c r="L237">
        <f>K237/(24*60*60/DayLength_RET!$M237)</f>
        <v>92.544478577262666</v>
      </c>
      <c r="M237">
        <f t="shared" si="23"/>
        <v>7.9958429490754952</v>
      </c>
      <c r="N237">
        <f t="shared" si="24"/>
        <v>55.85401094826549</v>
      </c>
      <c r="O237">
        <f>DayLength_RET!R237</f>
        <v>3.8006557426732579</v>
      </c>
      <c r="P237">
        <v>16.16957</v>
      </c>
      <c r="Q237">
        <v>2.8657560000000002</v>
      </c>
      <c r="R237">
        <v>43.135950000000001</v>
      </c>
      <c r="S237">
        <v>2.863283</v>
      </c>
      <c r="T237">
        <v>44.065980000000003</v>
      </c>
      <c r="U237">
        <v>2.8695590000000002</v>
      </c>
    </row>
    <row r="238" spans="1:21" x14ac:dyDescent="0.3">
      <c r="A238">
        <v>2019.5</v>
      </c>
      <c r="B238">
        <v>2019</v>
      </c>
      <c r="C238">
        <v>7</v>
      </c>
      <c r="D238">
        <v>908</v>
      </c>
      <c r="E238">
        <f t="shared" si="19"/>
        <v>449.50495049504951</v>
      </c>
      <c r="F238">
        <f>E238/(24*60*60/DayLength_RET!$M238)</f>
        <v>277.11145843980159</v>
      </c>
      <c r="G238">
        <f t="shared" si="20"/>
        <v>23.942430009198858</v>
      </c>
      <c r="H238">
        <f t="shared" si="21"/>
        <v>165.17473005503953</v>
      </c>
      <c r="I238">
        <v>2.4300350000000002</v>
      </c>
      <c r="J238">
        <v>279.86079999999998</v>
      </c>
      <c r="K238">
        <f t="shared" si="22"/>
        <v>138.54495049504951</v>
      </c>
      <c r="L238">
        <f>K238/(24*60*60/DayLength_RET!$M238)</f>
        <v>85.410390361376244</v>
      </c>
      <c r="M238">
        <f t="shared" si="23"/>
        <v>7.379457727222908</v>
      </c>
      <c r="N238">
        <f t="shared" si="24"/>
        <v>50.909616842497144</v>
      </c>
      <c r="O238">
        <f>DayLength_RET!R238</f>
        <v>4.3121847384744862</v>
      </c>
      <c r="P238">
        <v>18.957360000000001</v>
      </c>
      <c r="Q238">
        <v>2.8677299999999999</v>
      </c>
      <c r="R238">
        <v>50.573009999999996</v>
      </c>
      <c r="S238">
        <v>2.8686099999999999</v>
      </c>
      <c r="T238">
        <v>42.884689999999999</v>
      </c>
      <c r="U238">
        <v>2.8701840000000001</v>
      </c>
    </row>
    <row r="239" spans="1:21" x14ac:dyDescent="0.3">
      <c r="A239">
        <v>2019.5830000000001</v>
      </c>
      <c r="B239">
        <v>2019</v>
      </c>
      <c r="C239">
        <v>8</v>
      </c>
      <c r="D239">
        <v>816</v>
      </c>
      <c r="E239">
        <f t="shared" si="19"/>
        <v>403.96039603960395</v>
      </c>
      <c r="F239">
        <f>E239/(24*60*60/DayLength_RET!$M239)</f>
        <v>231.86241472825674</v>
      </c>
      <c r="G239">
        <f t="shared" si="20"/>
        <v>20.032912632521384</v>
      </c>
      <c r="H239">
        <f t="shared" si="21"/>
        <v>133.81415632605399</v>
      </c>
      <c r="I239">
        <v>2.4300350000000002</v>
      </c>
      <c r="J239">
        <v>251.50479999999999</v>
      </c>
      <c r="K239">
        <f t="shared" si="22"/>
        <v>124.50732673267326</v>
      </c>
      <c r="L239">
        <f>K239/(24*60*60/DayLength_RET!$M239)</f>
        <v>71.46386059282753</v>
      </c>
      <c r="M239">
        <f t="shared" si="23"/>
        <v>6.1744775552202986</v>
      </c>
      <c r="N239">
        <f t="shared" si="24"/>
        <v>41.243753215628601</v>
      </c>
      <c r="O239">
        <f>DayLength_RET!R239</f>
        <v>3.7093072555698039</v>
      </c>
      <c r="P239">
        <v>16.30696</v>
      </c>
      <c r="Q239">
        <v>2.86836</v>
      </c>
      <c r="R239">
        <v>43.502490000000002</v>
      </c>
      <c r="S239">
        <v>2.868382</v>
      </c>
      <c r="T239">
        <v>33.794919999999998</v>
      </c>
      <c r="U239">
        <v>2.86348</v>
      </c>
    </row>
    <row r="240" spans="1:21" x14ac:dyDescent="0.3">
      <c r="A240">
        <v>2019.6669999999999</v>
      </c>
      <c r="B240">
        <v>2019</v>
      </c>
      <c r="C240">
        <v>9</v>
      </c>
      <c r="D240">
        <v>692</v>
      </c>
      <c r="E240">
        <f t="shared" si="19"/>
        <v>342.57425742574259</v>
      </c>
      <c r="F240">
        <f>E240/(24*60*60/DayLength_RET!$M240)</f>
        <v>177.10077541462826</v>
      </c>
      <c r="G240">
        <f t="shared" si="20"/>
        <v>15.301506995823882</v>
      </c>
      <c r="H240">
        <f t="shared" si="21"/>
        <v>95.86072601351475</v>
      </c>
      <c r="I240">
        <v>2.4300350000000002</v>
      </c>
      <c r="J240">
        <v>213.286</v>
      </c>
      <c r="K240">
        <f t="shared" si="22"/>
        <v>105.58712871287129</v>
      </c>
      <c r="L240">
        <f>K240/(24*60*60/DayLength_RET!$M240)</f>
        <v>54.58542772411041</v>
      </c>
      <c r="M240">
        <f t="shared" si="23"/>
        <v>4.7161809553631393</v>
      </c>
      <c r="N240">
        <f t="shared" si="24"/>
        <v>29.545882671269517</v>
      </c>
      <c r="O240">
        <f>DayLength_RET!R240</f>
        <v>2.5289690830698177</v>
      </c>
      <c r="P240">
        <v>10.75928</v>
      </c>
      <c r="Q240">
        <v>2.8685649999999998</v>
      </c>
      <c r="R240">
        <v>28.702809999999999</v>
      </c>
      <c r="S240">
        <v>2.8689529999999999</v>
      </c>
      <c r="T240">
        <v>21.362770000000001</v>
      </c>
      <c r="U240">
        <v>2.870911</v>
      </c>
    </row>
    <row r="241" spans="1:21" x14ac:dyDescent="0.3">
      <c r="A241">
        <v>2019.75</v>
      </c>
      <c r="B241">
        <v>2019</v>
      </c>
      <c r="C241">
        <v>10</v>
      </c>
      <c r="D241">
        <v>510</v>
      </c>
      <c r="E241">
        <f t="shared" si="19"/>
        <v>252.47524752475246</v>
      </c>
      <c r="F241">
        <f>E241/(24*60*60/DayLength_RET!$M241)</f>
        <v>115.80590972934672</v>
      </c>
      <c r="G241">
        <f t="shared" si="20"/>
        <v>10.005630600615557</v>
      </c>
      <c r="H241">
        <f t="shared" si="21"/>
        <v>53.379338632479417</v>
      </c>
      <c r="I241">
        <v>2.4300350000000002</v>
      </c>
      <c r="J241">
        <v>157.19049999999999</v>
      </c>
      <c r="K241">
        <f t="shared" si="22"/>
        <v>77.817079207920784</v>
      </c>
      <c r="L241">
        <f>K241/(24*60*60/DayLength_RET!$M241)</f>
        <v>35.693311477080151</v>
      </c>
      <c r="M241">
        <f t="shared" si="23"/>
        <v>3.0839021116197252</v>
      </c>
      <c r="N241">
        <f t="shared" si="24"/>
        <v>16.452401822174028</v>
      </c>
      <c r="O241">
        <f>DayLength_RET!R241</f>
        <v>1.6084378791454668</v>
      </c>
      <c r="P241">
        <v>7.0710610000000003</v>
      </c>
      <c r="Q241">
        <v>2.8696959999999998</v>
      </c>
      <c r="R241">
        <v>18.86364</v>
      </c>
      <c r="S241">
        <v>2.8690129999999998</v>
      </c>
      <c r="T241">
        <v>10.54373</v>
      </c>
      <c r="U241">
        <v>2.8709259999999999</v>
      </c>
    </row>
    <row r="242" spans="1:21" x14ac:dyDescent="0.3">
      <c r="A242">
        <v>2019.8330000000001</v>
      </c>
      <c r="B242">
        <v>2019</v>
      </c>
      <c r="C242">
        <v>11</v>
      </c>
      <c r="D242">
        <v>318</v>
      </c>
      <c r="E242">
        <f t="shared" si="19"/>
        <v>157.42574257425741</v>
      </c>
      <c r="F242">
        <f>E242/(24*60*60/DayLength_RET!$M242)</f>
        <v>63.599542669158446</v>
      </c>
      <c r="G242">
        <f t="shared" si="20"/>
        <v>5.4950004866152904</v>
      </c>
      <c r="H242">
        <f t="shared" si="21"/>
        <v>13.921519223325348</v>
      </c>
      <c r="I242">
        <v>1.471408</v>
      </c>
      <c r="J242">
        <v>0</v>
      </c>
      <c r="K242">
        <f t="shared" si="22"/>
        <v>0</v>
      </c>
      <c r="L242">
        <f>K242/(24*60*60/DayLength_RET!$M242)</f>
        <v>0</v>
      </c>
      <c r="M242">
        <f t="shared" si="23"/>
        <v>0</v>
      </c>
      <c r="N242">
        <f t="shared" si="24"/>
        <v>0</v>
      </c>
      <c r="O242">
        <f>DayLength_RET!R242</f>
        <v>0.82235595158402197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2019.9169999999999</v>
      </c>
      <c r="B243">
        <v>2019</v>
      </c>
      <c r="C243">
        <v>12</v>
      </c>
      <c r="D243">
        <v>287</v>
      </c>
      <c r="E243">
        <f t="shared" si="19"/>
        <v>142.07920792079207</v>
      </c>
      <c r="F243">
        <f>E243/(24*60*60/DayLength_RET!$M243)</f>
        <v>53.101668010681209</v>
      </c>
      <c r="G243">
        <f t="shared" si="20"/>
        <v>4.5879841161228567</v>
      </c>
      <c r="H243">
        <f t="shared" si="21"/>
        <v>6.1358334701136528</v>
      </c>
      <c r="I243">
        <v>1.471408</v>
      </c>
      <c r="J243">
        <v>0</v>
      </c>
      <c r="K243">
        <f t="shared" si="22"/>
        <v>0</v>
      </c>
      <c r="L243">
        <f>K243/(24*60*60/DayLength_RET!$M243)</f>
        <v>0</v>
      </c>
      <c r="M243">
        <f t="shared" si="23"/>
        <v>0</v>
      </c>
      <c r="N243">
        <f t="shared" si="24"/>
        <v>0</v>
      </c>
      <c r="O243">
        <f>DayLength_RET!R243</f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>
        <v>2020</v>
      </c>
      <c r="B244">
        <v>2020</v>
      </c>
      <c r="C244">
        <v>1</v>
      </c>
      <c r="D244">
        <v>350</v>
      </c>
      <c r="E244">
        <f t="shared" si="19"/>
        <v>173.26732673267327</v>
      </c>
      <c r="F244">
        <f>E244/(24*60*60/DayLength_RET!$M244)</f>
        <v>66.862314018715495</v>
      </c>
      <c r="G244">
        <f t="shared" si="20"/>
        <v>5.776903931217019</v>
      </c>
      <c r="H244">
        <f t="shared" si="21"/>
        <v>16.341334018096234</v>
      </c>
      <c r="I244">
        <v>1.471408</v>
      </c>
      <c r="J244">
        <v>0</v>
      </c>
      <c r="K244">
        <f t="shared" si="22"/>
        <v>0</v>
      </c>
      <c r="L244">
        <f>K244/(24*60*60/DayLength_RET!$M244)</f>
        <v>0</v>
      </c>
      <c r="M244">
        <f t="shared" si="23"/>
        <v>0</v>
      </c>
      <c r="N244">
        <f t="shared" si="24"/>
        <v>0</v>
      </c>
      <c r="O244">
        <f>DayLength_RET!R244</f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>
        <v>2020.0830000000001</v>
      </c>
      <c r="B245">
        <v>2020</v>
      </c>
      <c r="C245">
        <v>2</v>
      </c>
      <c r="D245">
        <v>520</v>
      </c>
      <c r="E245">
        <f t="shared" si="19"/>
        <v>257.42574257425741</v>
      </c>
      <c r="F245">
        <f>E245/(24*60*60/DayLength_RET!$M245)</f>
        <v>111.56524143424932</v>
      </c>
      <c r="G245">
        <f t="shared" si="20"/>
        <v>9.6392368599191407</v>
      </c>
      <c r="H245">
        <f t="shared" si="21"/>
        <v>49.494991918262393</v>
      </c>
      <c r="I245">
        <v>1.471408</v>
      </c>
      <c r="J245">
        <v>0</v>
      </c>
      <c r="K245">
        <f t="shared" si="22"/>
        <v>0</v>
      </c>
      <c r="L245">
        <f>K245/(24*60*60/DayLength_RET!$M245)</f>
        <v>0</v>
      </c>
      <c r="M245">
        <f t="shared" si="23"/>
        <v>0</v>
      </c>
      <c r="N245">
        <f t="shared" si="24"/>
        <v>0</v>
      </c>
      <c r="O245">
        <f>DayLength_RET!R245</f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>
        <v>2020.1669999999999</v>
      </c>
      <c r="B246">
        <v>2020</v>
      </c>
      <c r="C246">
        <v>3</v>
      </c>
      <c r="D246">
        <v>685</v>
      </c>
      <c r="E246">
        <f t="shared" si="19"/>
        <v>339.10891089108912</v>
      </c>
      <c r="F246">
        <f>E246/(24*60*60/DayLength_RET!$M246)</f>
        <v>165.30965363626956</v>
      </c>
      <c r="G246">
        <f t="shared" si="20"/>
        <v>14.28275407417369</v>
      </c>
      <c r="H246">
        <f t="shared" si="21"/>
        <v>89.3542127614175</v>
      </c>
      <c r="I246">
        <v>1.471408</v>
      </c>
      <c r="J246">
        <v>0</v>
      </c>
      <c r="K246">
        <f t="shared" si="22"/>
        <v>0</v>
      </c>
      <c r="L246">
        <f>K246/(24*60*60/DayLength_RET!$M246)</f>
        <v>0</v>
      </c>
      <c r="M246">
        <f t="shared" si="23"/>
        <v>0</v>
      </c>
      <c r="N246">
        <f t="shared" si="24"/>
        <v>0</v>
      </c>
      <c r="O246">
        <f>DayLength_RET!R246</f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>
        <v>2020.25</v>
      </c>
      <c r="B247">
        <v>2020</v>
      </c>
      <c r="C247">
        <v>4</v>
      </c>
      <c r="D247">
        <v>889</v>
      </c>
      <c r="E247">
        <f t="shared" si="19"/>
        <v>440.0990099009901</v>
      </c>
      <c r="F247">
        <f>E247/(24*60*60/DayLength_RET!$M247)</f>
        <v>241.10532386023812</v>
      </c>
      <c r="G247">
        <f t="shared" si="20"/>
        <v>20.831499981524573</v>
      </c>
      <c r="H247">
        <f t="shared" si="21"/>
        <v>145.56761680900243</v>
      </c>
      <c r="I247">
        <v>1.471408</v>
      </c>
      <c r="J247">
        <v>433.10109999999997</v>
      </c>
      <c r="K247">
        <f t="shared" si="22"/>
        <v>214.40648514851483</v>
      </c>
      <c r="L247">
        <f>K247/(24*60*60/DayLength_RET!$M247)</f>
        <v>117.46117095582156</v>
      </c>
      <c r="M247">
        <f t="shared" si="23"/>
        <v>10.148645170582983</v>
      </c>
      <c r="N247">
        <f t="shared" si="24"/>
        <v>70.917317170255842</v>
      </c>
      <c r="O247">
        <f>DayLength_RET!R247</f>
        <v>1.6488640403133028</v>
      </c>
      <c r="P247">
        <v>14.162890000000001</v>
      </c>
      <c r="Q247">
        <v>2.8714900000000001</v>
      </c>
      <c r="R247">
        <v>27.553349999999998</v>
      </c>
      <c r="S247">
        <v>2.8714900000000001</v>
      </c>
      <c r="T247">
        <v>40.435070000000003</v>
      </c>
      <c r="U247">
        <v>2.8714900000000001</v>
      </c>
    </row>
    <row r="248" spans="1:21" x14ac:dyDescent="0.3">
      <c r="A248">
        <v>2020.3330000000001</v>
      </c>
      <c r="B248">
        <v>2020</v>
      </c>
      <c r="C248">
        <v>5</v>
      </c>
      <c r="D248">
        <v>996</v>
      </c>
      <c r="E248">
        <f t="shared" si="19"/>
        <v>493.06930693069307</v>
      </c>
      <c r="F248">
        <f>E248/(24*60*60/DayLength_RET!$M248)</f>
        <v>295.00914390215286</v>
      </c>
      <c r="G248">
        <f t="shared" si="20"/>
        <v>25.488790033146007</v>
      </c>
      <c r="H248">
        <f t="shared" si="21"/>
        <v>177.57900732768945</v>
      </c>
      <c r="I248">
        <v>2.4295469999999999</v>
      </c>
      <c r="J248">
        <v>307.49619999999999</v>
      </c>
      <c r="K248">
        <f t="shared" si="22"/>
        <v>152.22584158415842</v>
      </c>
      <c r="L248">
        <f>K248/(24*60*60/DayLength_RET!$M248)</f>
        <v>91.078504734101571</v>
      </c>
      <c r="M248">
        <f t="shared" si="23"/>
        <v>7.869182809026376</v>
      </c>
      <c r="N248">
        <f t="shared" si="24"/>
        <v>54.82416661951472</v>
      </c>
      <c r="O248">
        <f>DayLength_RET!R248</f>
        <v>2.6136758626330217</v>
      </c>
      <c r="P248">
        <v>11.479559999999999</v>
      </c>
      <c r="Q248">
        <v>2.869637</v>
      </c>
      <c r="R248">
        <v>30.730540000000001</v>
      </c>
      <c r="S248">
        <v>2.8631099999999998</v>
      </c>
      <c r="T248">
        <v>40.827100000000002</v>
      </c>
      <c r="U248">
        <v>2.863232</v>
      </c>
    </row>
    <row r="249" spans="1:21" x14ac:dyDescent="0.3">
      <c r="A249">
        <v>2020.4169999999999</v>
      </c>
      <c r="B249">
        <v>2020</v>
      </c>
      <c r="C249">
        <v>6</v>
      </c>
      <c r="D249">
        <v>968</v>
      </c>
      <c r="E249">
        <f t="shared" si="19"/>
        <v>479.20792079207922</v>
      </c>
      <c r="F249">
        <f>E249/(24*60*60/DayLength_RET!$M249)</f>
        <v>300.25779883745497</v>
      </c>
      <c r="G249">
        <f t="shared" si="20"/>
        <v>25.94227381955611</v>
      </c>
      <c r="H249">
        <f t="shared" si="21"/>
        <v>181.21667160907955</v>
      </c>
      <c r="I249">
        <v>2.4295469999999999</v>
      </c>
      <c r="J249">
        <v>298.85169999999999</v>
      </c>
      <c r="K249">
        <f t="shared" si="22"/>
        <v>147.94638613861386</v>
      </c>
      <c r="L249">
        <f>K249/(24*60*60/DayLength_RET!$M249)</f>
        <v>92.698919029784548</v>
      </c>
      <c r="M249">
        <f t="shared" si="23"/>
        <v>8.0091866041733848</v>
      </c>
      <c r="N249">
        <f t="shared" si="24"/>
        <v>55.947221465614831</v>
      </c>
      <c r="O249">
        <f>DayLength_RET!R249</f>
        <v>3.8006557426732579</v>
      </c>
      <c r="P249">
        <v>16.124310000000001</v>
      </c>
      <c r="Q249">
        <v>2.869354</v>
      </c>
      <c r="R249">
        <v>43.164409999999997</v>
      </c>
      <c r="S249">
        <v>2.8618809999999999</v>
      </c>
      <c r="T249">
        <v>44.188600000000001</v>
      </c>
      <c r="U249">
        <v>2.8668300000000002</v>
      </c>
    </row>
    <row r="250" spans="1:21" x14ac:dyDescent="0.3">
      <c r="A250">
        <v>2020.5</v>
      </c>
      <c r="B250">
        <v>2020</v>
      </c>
      <c r="C250">
        <v>7</v>
      </c>
      <c r="D250">
        <v>908</v>
      </c>
      <c r="E250">
        <f t="shared" si="19"/>
        <v>449.50495049504951</v>
      </c>
      <c r="F250">
        <f>E250/(24*60*60/DayLength_RET!$M250)</f>
        <v>277.11145843980159</v>
      </c>
      <c r="G250">
        <f t="shared" si="20"/>
        <v>23.942430009198858</v>
      </c>
      <c r="H250">
        <f t="shared" si="21"/>
        <v>165.17473005503953</v>
      </c>
      <c r="I250">
        <v>2.4295469999999999</v>
      </c>
      <c r="J250">
        <v>280.3279</v>
      </c>
      <c r="K250">
        <f t="shared" si="22"/>
        <v>138.77618811881189</v>
      </c>
      <c r="L250">
        <f>K250/(24*60*60/DayLength_RET!$M250)</f>
        <v>85.552944064280695</v>
      </c>
      <c r="M250">
        <f t="shared" si="23"/>
        <v>7.3917743671538521</v>
      </c>
      <c r="N250">
        <f t="shared" si="24"/>
        <v>50.994587235017754</v>
      </c>
      <c r="O250">
        <f>DayLength_RET!R250</f>
        <v>4.3121847384744862</v>
      </c>
      <c r="P250">
        <v>18.866119999999999</v>
      </c>
      <c r="Q250">
        <v>2.870746</v>
      </c>
      <c r="R250">
        <v>50.504190000000001</v>
      </c>
      <c r="S250">
        <v>2.8712650000000002</v>
      </c>
      <c r="T250">
        <v>42.90081</v>
      </c>
      <c r="U250">
        <v>2.8600690000000002</v>
      </c>
    </row>
    <row r="251" spans="1:21" x14ac:dyDescent="0.3">
      <c r="A251">
        <v>2020.5830000000001</v>
      </c>
      <c r="B251">
        <v>2020</v>
      </c>
      <c r="C251">
        <v>8</v>
      </c>
      <c r="D251">
        <v>816</v>
      </c>
      <c r="E251">
        <f t="shared" si="19"/>
        <v>403.96039603960395</v>
      </c>
      <c r="F251">
        <f>E251/(24*60*60/DayLength_RET!$M251)</f>
        <v>231.86241472825674</v>
      </c>
      <c r="G251">
        <f t="shared" si="20"/>
        <v>20.032912632521384</v>
      </c>
      <c r="H251">
        <f t="shared" si="21"/>
        <v>133.81415632605399</v>
      </c>
      <c r="I251">
        <v>2.4295469999999999</v>
      </c>
      <c r="J251">
        <v>251.9246</v>
      </c>
      <c r="K251">
        <f t="shared" si="22"/>
        <v>124.71514851485148</v>
      </c>
      <c r="L251">
        <f>K251/(24*60*60/DayLength_RET!$M251)</f>
        <v>71.583144712561506</v>
      </c>
      <c r="M251">
        <f t="shared" si="23"/>
        <v>6.1847837031653148</v>
      </c>
      <c r="N251">
        <f t="shared" si="24"/>
        <v>41.312595351444394</v>
      </c>
      <c r="O251">
        <f>DayLength_RET!R251</f>
        <v>3.7093072555698039</v>
      </c>
      <c r="P251">
        <v>16.205719999999999</v>
      </c>
      <c r="Q251">
        <v>2.869075</v>
      </c>
      <c r="R251">
        <v>43.382339999999999</v>
      </c>
      <c r="S251">
        <v>2.8678469999999998</v>
      </c>
      <c r="T251">
        <v>33.746319999999997</v>
      </c>
      <c r="U251">
        <v>2.8640599999999998</v>
      </c>
    </row>
    <row r="252" spans="1:21" x14ac:dyDescent="0.3">
      <c r="A252">
        <v>2020.6669999999999</v>
      </c>
      <c r="B252">
        <v>2020</v>
      </c>
      <c r="C252">
        <v>9</v>
      </c>
      <c r="D252">
        <v>692</v>
      </c>
      <c r="E252">
        <f t="shared" si="19"/>
        <v>342.57425742574259</v>
      </c>
      <c r="F252">
        <f>E252/(24*60*60/DayLength_RET!$M252)</f>
        <v>177.10077541462826</v>
      </c>
      <c r="G252">
        <f t="shared" si="20"/>
        <v>15.301506995823882</v>
      </c>
      <c r="H252">
        <f t="shared" si="21"/>
        <v>95.86072601351475</v>
      </c>
      <c r="I252">
        <v>2.4295469999999999</v>
      </c>
      <c r="J252">
        <v>213.64189999999999</v>
      </c>
      <c r="K252">
        <f t="shared" si="22"/>
        <v>105.76331683168317</v>
      </c>
      <c r="L252">
        <f>K252/(24*60*60/DayLength_RET!$M252)</f>
        <v>54.676511778980448</v>
      </c>
      <c r="M252">
        <f t="shared" si="23"/>
        <v>4.7240506177039112</v>
      </c>
      <c r="N252">
        <f t="shared" si="24"/>
        <v>29.595184452177335</v>
      </c>
      <c r="O252">
        <f>DayLength_RET!R252</f>
        <v>2.5289690830698177</v>
      </c>
      <c r="P252">
        <v>10.684089999999999</v>
      </c>
      <c r="Q252">
        <v>2.8708040000000001</v>
      </c>
      <c r="R252">
        <v>28.60107</v>
      </c>
      <c r="S252">
        <v>2.8685659999999999</v>
      </c>
      <c r="T252">
        <v>21.303339999999999</v>
      </c>
      <c r="U252">
        <v>2.8655919999999999</v>
      </c>
    </row>
    <row r="253" spans="1:21" x14ac:dyDescent="0.3">
      <c r="A253">
        <v>2020.75</v>
      </c>
      <c r="B253">
        <v>2020</v>
      </c>
      <c r="C253">
        <v>10</v>
      </c>
      <c r="D253">
        <v>510</v>
      </c>
      <c r="E253">
        <f t="shared" si="19"/>
        <v>252.47524752475246</v>
      </c>
      <c r="F253">
        <f>E253/(24*60*60/DayLength_RET!$M253)</f>
        <v>115.80590972934672</v>
      </c>
      <c r="G253">
        <f t="shared" si="20"/>
        <v>10.005630600615557</v>
      </c>
      <c r="H253">
        <f t="shared" si="21"/>
        <v>53.379338632479417</v>
      </c>
      <c r="I253">
        <v>2.4295469999999999</v>
      </c>
      <c r="J253">
        <v>157.4529</v>
      </c>
      <c r="K253">
        <f t="shared" si="22"/>
        <v>77.946980198019801</v>
      </c>
      <c r="L253">
        <f>K253/(24*60*60/DayLength_RET!$M253)</f>
        <v>35.752894752987956</v>
      </c>
      <c r="M253">
        <f t="shared" si="23"/>
        <v>3.0890501066581595</v>
      </c>
      <c r="N253">
        <f t="shared" si="24"/>
        <v>16.479866015227291</v>
      </c>
      <c r="O253">
        <f>DayLength_RET!R253</f>
        <v>1.6084378791454668</v>
      </c>
      <c r="P253">
        <v>7.0185810000000002</v>
      </c>
      <c r="Q253">
        <v>2.871162</v>
      </c>
      <c r="R253">
        <v>18.788589999999999</v>
      </c>
      <c r="S253">
        <v>2.8701099999999999</v>
      </c>
      <c r="T253">
        <v>10.49536</v>
      </c>
      <c r="U253">
        <v>2.8701129999999999</v>
      </c>
    </row>
    <row r="254" spans="1:21" x14ac:dyDescent="0.3">
      <c r="A254">
        <v>2020.8330000000001</v>
      </c>
      <c r="B254">
        <v>2020</v>
      </c>
      <c r="C254">
        <v>11</v>
      </c>
      <c r="D254">
        <v>318</v>
      </c>
      <c r="E254">
        <f t="shared" si="19"/>
        <v>157.42574257425741</v>
      </c>
      <c r="F254">
        <f>E254/(24*60*60/DayLength_RET!$M254)</f>
        <v>63.599542669158446</v>
      </c>
      <c r="G254">
        <f t="shared" si="20"/>
        <v>5.4950004866152904</v>
      </c>
      <c r="H254">
        <f t="shared" si="21"/>
        <v>13.921519223325348</v>
      </c>
      <c r="I254">
        <v>1.4665760000000001</v>
      </c>
      <c r="J254">
        <v>0</v>
      </c>
      <c r="K254">
        <f t="shared" si="22"/>
        <v>0</v>
      </c>
      <c r="L254">
        <f>K254/(24*60*60/DayLength_RET!$M254)</f>
        <v>0</v>
      </c>
      <c r="M254">
        <f t="shared" si="23"/>
        <v>0</v>
      </c>
      <c r="N254">
        <f t="shared" si="24"/>
        <v>0</v>
      </c>
      <c r="O254">
        <f>DayLength_RET!R254</f>
        <v>0.82235595158402197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>
        <v>2020.9169999999999</v>
      </c>
      <c r="B255">
        <v>2020</v>
      </c>
      <c r="C255">
        <v>12</v>
      </c>
      <c r="D255">
        <v>287</v>
      </c>
      <c r="E255">
        <f t="shared" si="19"/>
        <v>142.07920792079207</v>
      </c>
      <c r="F255">
        <f>E255/(24*60*60/DayLength_RET!$M255)</f>
        <v>53.101668010681209</v>
      </c>
      <c r="G255">
        <f t="shared" si="20"/>
        <v>4.5879841161228567</v>
      </c>
      <c r="H255">
        <f t="shared" si="21"/>
        <v>6.1358334701136528</v>
      </c>
      <c r="I255">
        <v>1.4665760000000001</v>
      </c>
      <c r="J255">
        <v>0</v>
      </c>
      <c r="K255">
        <f t="shared" si="22"/>
        <v>0</v>
      </c>
      <c r="L255">
        <f>K255/(24*60*60/DayLength_RET!$M255)</f>
        <v>0</v>
      </c>
      <c r="M255">
        <f t="shared" si="23"/>
        <v>0</v>
      </c>
      <c r="N255">
        <f t="shared" si="24"/>
        <v>0</v>
      </c>
      <c r="O255">
        <f>DayLength_RET!R255</f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>
        <v>2021</v>
      </c>
      <c r="B256">
        <v>2021</v>
      </c>
      <c r="C256">
        <v>1</v>
      </c>
      <c r="D256">
        <v>350</v>
      </c>
      <c r="E256">
        <f t="shared" si="19"/>
        <v>173.26732673267327</v>
      </c>
      <c r="F256">
        <f>E256/(24*60*60/DayLength_RET!$M256)</f>
        <v>66.862314018715495</v>
      </c>
      <c r="G256">
        <f t="shared" si="20"/>
        <v>5.776903931217019</v>
      </c>
      <c r="H256">
        <f t="shared" si="21"/>
        <v>16.341334018096234</v>
      </c>
      <c r="I256">
        <v>1.4665760000000001</v>
      </c>
      <c r="J256">
        <v>0</v>
      </c>
      <c r="K256">
        <f t="shared" si="22"/>
        <v>0</v>
      </c>
      <c r="L256">
        <f>K256/(24*60*60/DayLength_RET!$M256)</f>
        <v>0</v>
      </c>
      <c r="M256">
        <f t="shared" si="23"/>
        <v>0</v>
      </c>
      <c r="N256">
        <f t="shared" si="24"/>
        <v>0</v>
      </c>
      <c r="O256">
        <f>DayLength_RET!R256</f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2021.0830000000001</v>
      </c>
      <c r="B257">
        <v>2021</v>
      </c>
      <c r="C257">
        <v>2</v>
      </c>
      <c r="D257">
        <v>520</v>
      </c>
      <c r="E257">
        <f t="shared" si="19"/>
        <v>257.42574257425741</v>
      </c>
      <c r="F257">
        <f>E257/(24*60*60/DayLength_RET!$M257)</f>
        <v>111.56524143424932</v>
      </c>
      <c r="G257">
        <f t="shared" si="20"/>
        <v>9.6392368599191407</v>
      </c>
      <c r="H257">
        <f t="shared" si="21"/>
        <v>49.494991918262393</v>
      </c>
      <c r="I257">
        <v>1.4665760000000001</v>
      </c>
      <c r="J257">
        <v>0</v>
      </c>
      <c r="K257">
        <f t="shared" si="22"/>
        <v>0</v>
      </c>
      <c r="L257">
        <f>K257/(24*60*60/DayLength_RET!$M257)</f>
        <v>0</v>
      </c>
      <c r="M257">
        <f t="shared" si="23"/>
        <v>0</v>
      </c>
      <c r="N257">
        <f t="shared" si="24"/>
        <v>0</v>
      </c>
      <c r="O257">
        <f>DayLength_RET!R257</f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>
        <v>2021.1669999999999</v>
      </c>
      <c r="B258">
        <v>2021</v>
      </c>
      <c r="C258">
        <v>3</v>
      </c>
      <c r="D258">
        <v>685</v>
      </c>
      <c r="E258">
        <f t="shared" si="19"/>
        <v>339.10891089108912</v>
      </c>
      <c r="F258">
        <f>E258/(24*60*60/DayLength_RET!$M258)</f>
        <v>165.30965363626956</v>
      </c>
      <c r="G258">
        <f t="shared" si="20"/>
        <v>14.28275407417369</v>
      </c>
      <c r="H258">
        <f t="shared" si="21"/>
        <v>89.3542127614175</v>
      </c>
      <c r="I258">
        <v>1.4665760000000001</v>
      </c>
      <c r="J258">
        <v>0</v>
      </c>
      <c r="K258">
        <f t="shared" si="22"/>
        <v>0</v>
      </c>
      <c r="L258">
        <f>K258/(24*60*60/DayLength_RET!$M258)</f>
        <v>0</v>
      </c>
      <c r="M258">
        <f t="shared" si="23"/>
        <v>0</v>
      </c>
      <c r="N258">
        <f t="shared" si="24"/>
        <v>0</v>
      </c>
      <c r="O258">
        <f>DayLength_RET!R258</f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>
        <v>2021.25</v>
      </c>
      <c r="B259">
        <v>2021</v>
      </c>
      <c r="C259">
        <v>4</v>
      </c>
      <c r="D259">
        <v>889</v>
      </c>
      <c r="E259">
        <f t="shared" si="19"/>
        <v>440.0990099009901</v>
      </c>
      <c r="F259">
        <f>E259/(24*60*60/DayLength_RET!$M259)</f>
        <v>241.10532386023812</v>
      </c>
      <c r="G259">
        <f t="shared" si="20"/>
        <v>20.831499981524573</v>
      </c>
      <c r="H259">
        <f t="shared" si="21"/>
        <v>145.56761680900243</v>
      </c>
      <c r="I259">
        <v>1.4665760000000001</v>
      </c>
      <c r="J259">
        <v>434.2124</v>
      </c>
      <c r="K259">
        <f t="shared" si="22"/>
        <v>214.95663366336635</v>
      </c>
      <c r="L259">
        <f>K259/(24*60*60/DayLength_RET!$M259)</f>
        <v>117.76256617112627</v>
      </c>
      <c r="M259">
        <f t="shared" si="23"/>
        <v>10.17468571718531</v>
      </c>
      <c r="N259">
        <f t="shared" si="24"/>
        <v>71.099284878422139</v>
      </c>
      <c r="O259">
        <f>DayLength_RET!R259</f>
        <v>1.6488640403133028</v>
      </c>
      <c r="P259">
        <v>14.12654</v>
      </c>
      <c r="Q259">
        <v>2.8714900000000001</v>
      </c>
      <c r="R259">
        <v>27.51286</v>
      </c>
      <c r="S259">
        <v>2.8714900000000001</v>
      </c>
      <c r="T259">
        <v>40.320590000000003</v>
      </c>
      <c r="U259">
        <v>2.8714900000000001</v>
      </c>
    </row>
    <row r="260" spans="1:21" x14ac:dyDescent="0.3">
      <c r="A260">
        <v>2021.3330000000001</v>
      </c>
      <c r="B260">
        <v>2021</v>
      </c>
      <c r="C260">
        <v>5</v>
      </c>
      <c r="D260">
        <v>996</v>
      </c>
      <c r="E260">
        <f t="shared" si="19"/>
        <v>493.06930693069307</v>
      </c>
      <c r="F260">
        <f>E260/(24*60*60/DayLength_RET!$M260)</f>
        <v>295.00914390215286</v>
      </c>
      <c r="G260">
        <f t="shared" si="20"/>
        <v>25.488790033146007</v>
      </c>
      <c r="H260">
        <f t="shared" si="21"/>
        <v>177.57900732768945</v>
      </c>
      <c r="I260">
        <v>2.4222869999999999</v>
      </c>
      <c r="J260">
        <v>307.9855</v>
      </c>
      <c r="K260">
        <f t="shared" si="22"/>
        <v>152.46806930693069</v>
      </c>
      <c r="L260">
        <f>K260/(24*60*60/DayLength_RET!$M260)</f>
        <v>91.223432418952299</v>
      </c>
      <c r="M260">
        <f t="shared" si="23"/>
        <v>7.8817045609974787</v>
      </c>
      <c r="N260">
        <f t="shared" si="24"/>
        <v>54.911404981247088</v>
      </c>
      <c r="O260">
        <f>DayLength_RET!R260</f>
        <v>2.6136758626330217</v>
      </c>
      <c r="P260">
        <v>11.385730000000001</v>
      </c>
      <c r="Q260">
        <v>2.8704540000000001</v>
      </c>
      <c r="R260">
        <v>30.748149999999999</v>
      </c>
      <c r="S260">
        <v>2.8622779999999999</v>
      </c>
      <c r="T260">
        <v>40.783369999999998</v>
      </c>
      <c r="U260">
        <v>2.8670260000000001</v>
      </c>
    </row>
    <row r="261" spans="1:21" x14ac:dyDescent="0.3">
      <c r="A261">
        <v>2021.4169999999999</v>
      </c>
      <c r="B261">
        <v>2021</v>
      </c>
      <c r="C261">
        <v>6</v>
      </c>
      <c r="D261">
        <v>968</v>
      </c>
      <c r="E261">
        <f t="shared" ref="E261:E324" si="25">D261/2.02</f>
        <v>479.20792079207922</v>
      </c>
      <c r="F261">
        <f>E261/(24*60*60/DayLength_RET!$M261)</f>
        <v>300.25779883745497</v>
      </c>
      <c r="G261">
        <f t="shared" ref="G261:G324" si="26">F261*0.0864</f>
        <v>25.94227381955611</v>
      </c>
      <c r="H261">
        <f t="shared" ref="H261:H324" si="27">IF(I261&gt;2.4,-26.8818+0.693066*F261,-33.2467+0.741644*F261)</f>
        <v>181.21667160907955</v>
      </c>
      <c r="I261">
        <v>2.4222869999999999</v>
      </c>
      <c r="J261">
        <v>299.32729999999998</v>
      </c>
      <c r="K261">
        <f t="shared" ref="K261:K324" si="28">J261/2.02</f>
        <v>148.1818316831683</v>
      </c>
      <c r="L261">
        <f>K261/(24*60*60/DayLength_RET!$M261)</f>
        <v>92.846442386320788</v>
      </c>
      <c r="M261">
        <f t="shared" ref="M261:M324" si="29">L261*0.0864</f>
        <v>8.0219326221781166</v>
      </c>
      <c r="N261">
        <f t="shared" si="24"/>
        <v>56.036257260054164</v>
      </c>
      <c r="O261">
        <f>DayLength_RET!R261</f>
        <v>3.8006557426732579</v>
      </c>
      <c r="P261">
        <v>16.022379999999998</v>
      </c>
      <c r="Q261">
        <v>2.8690380000000002</v>
      </c>
      <c r="R261">
        <v>43.269840000000002</v>
      </c>
      <c r="S261">
        <v>2.8712759999999999</v>
      </c>
      <c r="T261">
        <v>44.238619999999997</v>
      </c>
      <c r="U261">
        <v>2.866428</v>
      </c>
    </row>
    <row r="262" spans="1:21" x14ac:dyDescent="0.3">
      <c r="A262">
        <v>2021.5</v>
      </c>
      <c r="B262">
        <v>2021</v>
      </c>
      <c r="C262">
        <v>7</v>
      </c>
      <c r="D262">
        <v>908</v>
      </c>
      <c r="E262">
        <f t="shared" si="25"/>
        <v>449.50495049504951</v>
      </c>
      <c r="F262">
        <f>E262/(24*60*60/DayLength_RET!$M262)</f>
        <v>277.11145843980159</v>
      </c>
      <c r="G262">
        <f t="shared" si="26"/>
        <v>23.942430009198858</v>
      </c>
      <c r="H262">
        <f t="shared" si="27"/>
        <v>165.17473005503953</v>
      </c>
      <c r="I262">
        <v>2.4222869999999999</v>
      </c>
      <c r="J262">
        <v>280.77390000000003</v>
      </c>
      <c r="K262">
        <f t="shared" si="28"/>
        <v>138.99698019801983</v>
      </c>
      <c r="L262">
        <f>K262/(24*60*60/DayLength_RET!$M262)</f>
        <v>85.689058282853551</v>
      </c>
      <c r="M262">
        <f t="shared" si="29"/>
        <v>7.4035346356385476</v>
      </c>
      <c r="N262">
        <f t="shared" si="24"/>
        <v>51.075719316080033</v>
      </c>
      <c r="O262">
        <f>DayLength_RET!R262</f>
        <v>4.3121847384744862</v>
      </c>
      <c r="P262">
        <v>18.784800000000001</v>
      </c>
      <c r="Q262">
        <v>2.870581</v>
      </c>
      <c r="R262">
        <v>50.729979999999998</v>
      </c>
      <c r="S262">
        <v>2.8638849999999998</v>
      </c>
      <c r="T262">
        <v>43.052689999999998</v>
      </c>
      <c r="U262">
        <v>2.8636819999999998</v>
      </c>
    </row>
    <row r="263" spans="1:21" x14ac:dyDescent="0.3">
      <c r="A263">
        <v>2021.5830000000001</v>
      </c>
      <c r="B263">
        <v>2021</v>
      </c>
      <c r="C263">
        <v>8</v>
      </c>
      <c r="D263">
        <v>816</v>
      </c>
      <c r="E263">
        <f t="shared" si="25"/>
        <v>403.96039603960395</v>
      </c>
      <c r="F263">
        <f>E263/(24*60*60/DayLength_RET!$M263)</f>
        <v>231.86241472825674</v>
      </c>
      <c r="G263">
        <f t="shared" si="26"/>
        <v>20.032912632521384</v>
      </c>
      <c r="H263">
        <f t="shared" si="27"/>
        <v>133.81415632605399</v>
      </c>
      <c r="I263">
        <v>2.4222869999999999</v>
      </c>
      <c r="J263">
        <v>252.32550000000001</v>
      </c>
      <c r="K263">
        <f t="shared" si="28"/>
        <v>124.91361386138614</v>
      </c>
      <c r="L263">
        <f>K263/(24*60*60/DayLength_RET!$M263)</f>
        <v>71.697058489601403</v>
      </c>
      <c r="M263">
        <f t="shared" si="29"/>
        <v>6.1946258535015613</v>
      </c>
      <c r="N263">
        <f t="shared" si="24"/>
        <v>41.37833811525703</v>
      </c>
      <c r="O263">
        <f>DayLength_RET!R263</f>
        <v>3.7093072555698039</v>
      </c>
      <c r="P263">
        <v>16.158529999999999</v>
      </c>
      <c r="Q263">
        <v>2.8687239999999998</v>
      </c>
      <c r="R263">
        <v>43.637520000000002</v>
      </c>
      <c r="S263">
        <v>2.871305</v>
      </c>
      <c r="T263">
        <v>33.927309999999999</v>
      </c>
      <c r="U263">
        <v>2.8582860000000001</v>
      </c>
    </row>
    <row r="264" spans="1:21" x14ac:dyDescent="0.3">
      <c r="A264">
        <v>2021.6669999999999</v>
      </c>
      <c r="B264">
        <v>2021</v>
      </c>
      <c r="C264">
        <v>9</v>
      </c>
      <c r="D264">
        <v>692</v>
      </c>
      <c r="E264">
        <f t="shared" si="25"/>
        <v>342.57425742574259</v>
      </c>
      <c r="F264">
        <f>E264/(24*60*60/DayLength_RET!$M264)</f>
        <v>177.10077541462826</v>
      </c>
      <c r="G264">
        <f t="shared" si="26"/>
        <v>15.301506995823882</v>
      </c>
      <c r="H264">
        <f t="shared" si="27"/>
        <v>95.86072601351475</v>
      </c>
      <c r="I264">
        <v>2.4222869999999999</v>
      </c>
      <c r="J264">
        <v>213.9819</v>
      </c>
      <c r="K264">
        <f t="shared" si="28"/>
        <v>105.93163366336633</v>
      </c>
      <c r="L264">
        <f>K264/(24*60*60/DayLength_RET!$M264)</f>
        <v>54.763526610831562</v>
      </c>
      <c r="M264">
        <f t="shared" si="29"/>
        <v>4.7315686991758472</v>
      </c>
      <c r="N264">
        <f t="shared" si="24"/>
        <v>29.642283652819817</v>
      </c>
      <c r="O264">
        <f>DayLength_RET!R264</f>
        <v>2.5289690830698177</v>
      </c>
      <c r="P264">
        <v>10.661350000000001</v>
      </c>
      <c r="Q264">
        <v>2.869456</v>
      </c>
      <c r="R264">
        <v>28.791899999999998</v>
      </c>
      <c r="S264">
        <v>2.8645200000000002</v>
      </c>
      <c r="T264">
        <v>21.446459999999998</v>
      </c>
      <c r="U264">
        <v>2.8683010000000002</v>
      </c>
    </row>
    <row r="265" spans="1:21" x14ac:dyDescent="0.3">
      <c r="A265">
        <v>2021.75</v>
      </c>
      <c r="B265">
        <v>2021</v>
      </c>
      <c r="C265">
        <v>10</v>
      </c>
      <c r="D265">
        <v>510</v>
      </c>
      <c r="E265">
        <f t="shared" si="25"/>
        <v>252.47524752475246</v>
      </c>
      <c r="F265">
        <f>E265/(24*60*60/DayLength_RET!$M265)</f>
        <v>115.80590972934672</v>
      </c>
      <c r="G265">
        <f t="shared" si="26"/>
        <v>10.005630600615557</v>
      </c>
      <c r="H265">
        <f t="shared" si="27"/>
        <v>53.379338632479417</v>
      </c>
      <c r="I265">
        <v>2.4222869999999999</v>
      </c>
      <c r="J265">
        <v>157.70339999999999</v>
      </c>
      <c r="K265">
        <f t="shared" si="28"/>
        <v>78.07099009900989</v>
      </c>
      <c r="L265">
        <f>K265/(24*60*60/DayLength_RET!$M265)</f>
        <v>35.809775891002069</v>
      </c>
      <c r="M265">
        <f t="shared" si="29"/>
        <v>3.0939646369825788</v>
      </c>
      <c r="N265">
        <f t="shared" ref="N265:N328" si="30">H265*(J265/D265)</f>
        <v>16.506084690379126</v>
      </c>
      <c r="O265">
        <f>DayLength_RET!R265</f>
        <v>1.6084378791454668</v>
      </c>
      <c r="P265">
        <v>7.006697</v>
      </c>
      <c r="Q265">
        <v>2.8705479999999999</v>
      </c>
      <c r="R265">
        <v>18.9222</v>
      </c>
      <c r="S265">
        <v>2.8683480000000001</v>
      </c>
      <c r="T265">
        <v>10.585039999999999</v>
      </c>
      <c r="U265">
        <v>2.8665660000000002</v>
      </c>
    </row>
    <row r="266" spans="1:21" x14ac:dyDescent="0.3">
      <c r="A266">
        <v>2021.8330000000001</v>
      </c>
      <c r="B266">
        <v>2021</v>
      </c>
      <c r="C266">
        <v>11</v>
      </c>
      <c r="D266">
        <v>318</v>
      </c>
      <c r="E266">
        <f t="shared" si="25"/>
        <v>157.42574257425741</v>
      </c>
      <c r="F266">
        <f>E266/(24*60*60/DayLength_RET!$M266)</f>
        <v>63.599542669158446</v>
      </c>
      <c r="G266">
        <f t="shared" si="26"/>
        <v>5.4950004866152904</v>
      </c>
      <c r="H266">
        <f t="shared" si="27"/>
        <v>13.921519223325348</v>
      </c>
      <c r="I266">
        <v>1.4638990000000001</v>
      </c>
      <c r="J266">
        <v>0</v>
      </c>
      <c r="K266">
        <f t="shared" si="28"/>
        <v>0</v>
      </c>
      <c r="L266">
        <f>K266/(24*60*60/DayLength_RET!$M266)</f>
        <v>0</v>
      </c>
      <c r="M266">
        <f t="shared" si="29"/>
        <v>0</v>
      </c>
      <c r="N266">
        <f t="shared" si="30"/>
        <v>0</v>
      </c>
      <c r="O266">
        <f>DayLength_RET!R266</f>
        <v>0.82235595158402197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2021.9169999999999</v>
      </c>
      <c r="B267">
        <v>2021</v>
      </c>
      <c r="C267">
        <v>12</v>
      </c>
      <c r="D267">
        <v>287</v>
      </c>
      <c r="E267">
        <f t="shared" si="25"/>
        <v>142.07920792079207</v>
      </c>
      <c r="F267">
        <f>E267/(24*60*60/DayLength_RET!$M267)</f>
        <v>53.101668010681209</v>
      </c>
      <c r="G267">
        <f t="shared" si="26"/>
        <v>4.5879841161228567</v>
      </c>
      <c r="H267">
        <f t="shared" si="27"/>
        <v>6.1358334701136528</v>
      </c>
      <c r="I267">
        <v>1.4638990000000001</v>
      </c>
      <c r="J267">
        <v>0</v>
      </c>
      <c r="K267">
        <f t="shared" si="28"/>
        <v>0</v>
      </c>
      <c r="L267">
        <f>K267/(24*60*60/DayLength_RET!$M267)</f>
        <v>0</v>
      </c>
      <c r="M267">
        <f t="shared" si="29"/>
        <v>0</v>
      </c>
      <c r="N267">
        <f t="shared" si="30"/>
        <v>0</v>
      </c>
      <c r="O267">
        <f>DayLength_RET!R267</f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2022</v>
      </c>
      <c r="B268">
        <v>2022</v>
      </c>
      <c r="C268">
        <v>1</v>
      </c>
      <c r="D268">
        <v>350</v>
      </c>
      <c r="E268">
        <f t="shared" si="25"/>
        <v>173.26732673267327</v>
      </c>
      <c r="F268">
        <f>E268/(24*60*60/DayLength_RET!$M268)</f>
        <v>66.862314018715495</v>
      </c>
      <c r="G268">
        <f t="shared" si="26"/>
        <v>5.776903931217019</v>
      </c>
      <c r="H268">
        <f t="shared" si="27"/>
        <v>16.341334018096234</v>
      </c>
      <c r="I268">
        <v>1.4638990000000001</v>
      </c>
      <c r="J268">
        <v>0</v>
      </c>
      <c r="K268">
        <f t="shared" si="28"/>
        <v>0</v>
      </c>
      <c r="L268">
        <f>K268/(24*60*60/DayLength_RET!$M268)</f>
        <v>0</v>
      </c>
      <c r="M268">
        <f t="shared" si="29"/>
        <v>0</v>
      </c>
      <c r="N268">
        <f t="shared" si="30"/>
        <v>0</v>
      </c>
      <c r="O268">
        <f>DayLength_RET!R268</f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>
        <v>2022.0830000000001</v>
      </c>
      <c r="B269">
        <v>2022</v>
      </c>
      <c r="C269">
        <v>2</v>
      </c>
      <c r="D269">
        <v>520</v>
      </c>
      <c r="E269">
        <f t="shared" si="25"/>
        <v>257.42574257425741</v>
      </c>
      <c r="F269">
        <f>E269/(24*60*60/DayLength_RET!$M269)</f>
        <v>111.56524143424932</v>
      </c>
      <c r="G269">
        <f t="shared" si="26"/>
        <v>9.6392368599191407</v>
      </c>
      <c r="H269">
        <f t="shared" si="27"/>
        <v>49.494991918262393</v>
      </c>
      <c r="I269">
        <v>1.4638990000000001</v>
      </c>
      <c r="J269">
        <v>0</v>
      </c>
      <c r="K269">
        <f t="shared" si="28"/>
        <v>0</v>
      </c>
      <c r="L269">
        <f>K269/(24*60*60/DayLength_RET!$M269)</f>
        <v>0</v>
      </c>
      <c r="M269">
        <f t="shared" si="29"/>
        <v>0</v>
      </c>
      <c r="N269">
        <f t="shared" si="30"/>
        <v>0</v>
      </c>
      <c r="O269">
        <f>DayLength_RET!R269</f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>
        <v>2022.1669999999999</v>
      </c>
      <c r="B270">
        <v>2022</v>
      </c>
      <c r="C270">
        <v>3</v>
      </c>
      <c r="D270">
        <v>685</v>
      </c>
      <c r="E270">
        <f t="shared" si="25"/>
        <v>339.10891089108912</v>
      </c>
      <c r="F270">
        <f>E270/(24*60*60/DayLength_RET!$M270)</f>
        <v>165.30965363626956</v>
      </c>
      <c r="G270">
        <f t="shared" si="26"/>
        <v>14.28275407417369</v>
      </c>
      <c r="H270">
        <f t="shared" si="27"/>
        <v>89.3542127614175</v>
      </c>
      <c r="I270">
        <v>1.4638990000000001</v>
      </c>
      <c r="J270">
        <v>0</v>
      </c>
      <c r="K270">
        <f t="shared" si="28"/>
        <v>0</v>
      </c>
      <c r="L270">
        <f>K270/(24*60*60/DayLength_RET!$M270)</f>
        <v>0</v>
      </c>
      <c r="M270">
        <f t="shared" si="29"/>
        <v>0</v>
      </c>
      <c r="N270">
        <f t="shared" si="30"/>
        <v>0</v>
      </c>
      <c r="O270">
        <f>DayLength_RET!R270</f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2022.25</v>
      </c>
      <c r="B271">
        <v>2022</v>
      </c>
      <c r="C271">
        <v>4</v>
      </c>
      <c r="D271">
        <v>889</v>
      </c>
      <c r="E271">
        <f t="shared" si="25"/>
        <v>440.0990099009901</v>
      </c>
      <c r="F271">
        <f>E271/(24*60*60/DayLength_RET!$M271)</f>
        <v>241.10532386023812</v>
      </c>
      <c r="G271">
        <f t="shared" si="26"/>
        <v>20.831499981524573</v>
      </c>
      <c r="H271">
        <f t="shared" si="27"/>
        <v>145.56761680900243</v>
      </c>
      <c r="I271">
        <v>1.4638990000000001</v>
      </c>
      <c r="J271">
        <v>434.83730000000003</v>
      </c>
      <c r="K271">
        <f t="shared" si="28"/>
        <v>215.26599009900991</v>
      </c>
      <c r="L271">
        <f>K271/(24*60*60/DayLength_RET!$M271)</f>
        <v>117.93204504275762</v>
      </c>
      <c r="M271">
        <f t="shared" si="29"/>
        <v>10.189328691694259</v>
      </c>
      <c r="N271">
        <f t="shared" si="30"/>
        <v>71.201607942251115</v>
      </c>
      <c r="O271">
        <f>DayLength_RET!R271</f>
        <v>1.6488640403133028</v>
      </c>
      <c r="P271">
        <v>14.1112</v>
      </c>
      <c r="Q271">
        <v>2.8714900000000001</v>
      </c>
      <c r="R271">
        <v>27.542339999999999</v>
      </c>
      <c r="S271">
        <v>2.8714900000000001</v>
      </c>
      <c r="T271">
        <v>40.296390000000002</v>
      </c>
      <c r="U271">
        <v>2.8714900000000001</v>
      </c>
    </row>
    <row r="272" spans="1:21" x14ac:dyDescent="0.3">
      <c r="A272">
        <v>2022.3330000000001</v>
      </c>
      <c r="B272">
        <v>2022</v>
      </c>
      <c r="C272">
        <v>5</v>
      </c>
      <c r="D272">
        <v>996</v>
      </c>
      <c r="E272">
        <f t="shared" si="25"/>
        <v>493.06930693069307</v>
      </c>
      <c r="F272">
        <f>E272/(24*60*60/DayLength_RET!$M272)</f>
        <v>295.00914390215286</v>
      </c>
      <c r="G272">
        <f t="shared" si="26"/>
        <v>25.488790033146007</v>
      </c>
      <c r="H272">
        <f t="shared" si="27"/>
        <v>177.57900732768945</v>
      </c>
      <c r="I272">
        <v>2.4190209999999999</v>
      </c>
      <c r="J272">
        <v>307.86180000000002</v>
      </c>
      <c r="K272">
        <f t="shared" si="28"/>
        <v>152.40683168316832</v>
      </c>
      <c r="L272">
        <f>K272/(24*60*60/DayLength_RET!$M272)</f>
        <v>91.186793231100197</v>
      </c>
      <c r="M272">
        <f t="shared" si="29"/>
        <v>7.8785389351670574</v>
      </c>
      <c r="N272">
        <f t="shared" si="30"/>
        <v>54.889350239071959</v>
      </c>
      <c r="O272">
        <f>DayLength_RET!R272</f>
        <v>2.6136758626330217</v>
      </c>
      <c r="P272">
        <v>11.294879999999999</v>
      </c>
      <c r="Q272">
        <v>2.870263</v>
      </c>
      <c r="R272">
        <v>30.788340000000002</v>
      </c>
      <c r="S272">
        <v>2.8713280000000001</v>
      </c>
      <c r="T272">
        <v>40.862270000000002</v>
      </c>
      <c r="U272">
        <v>2.8547380000000002</v>
      </c>
    </row>
    <row r="273" spans="1:21" x14ac:dyDescent="0.3">
      <c r="A273">
        <v>2022.4169999999999</v>
      </c>
      <c r="B273">
        <v>2022</v>
      </c>
      <c r="C273">
        <v>6</v>
      </c>
      <c r="D273">
        <v>968</v>
      </c>
      <c r="E273">
        <f t="shared" si="25"/>
        <v>479.20792079207922</v>
      </c>
      <c r="F273">
        <f>E273/(24*60*60/DayLength_RET!$M273)</f>
        <v>300.25779883745497</v>
      </c>
      <c r="G273">
        <f t="shared" si="26"/>
        <v>25.94227381955611</v>
      </c>
      <c r="H273">
        <f t="shared" si="27"/>
        <v>181.21667160907955</v>
      </c>
      <c r="I273">
        <v>2.4190209999999999</v>
      </c>
      <c r="J273">
        <v>299.20710000000003</v>
      </c>
      <c r="K273">
        <f t="shared" si="28"/>
        <v>148.12232673267329</v>
      </c>
      <c r="L273">
        <f>K273/(24*60*60/DayLength_RET!$M273)</f>
        <v>92.809158308407319</v>
      </c>
      <c r="M273">
        <f t="shared" si="29"/>
        <v>8.0187112778463927</v>
      </c>
      <c r="N273">
        <f t="shared" si="30"/>
        <v>56.013754941947347</v>
      </c>
      <c r="O273">
        <f>DayLength_RET!R273</f>
        <v>3.8006557426732579</v>
      </c>
      <c r="P273">
        <v>15.894539999999999</v>
      </c>
      <c r="Q273">
        <v>2.8700640000000002</v>
      </c>
      <c r="R273">
        <v>43.3264</v>
      </c>
      <c r="S273">
        <v>2.8712300000000002</v>
      </c>
      <c r="T273">
        <v>44.324199999999998</v>
      </c>
      <c r="U273">
        <v>2.8597600000000001</v>
      </c>
    </row>
    <row r="274" spans="1:21" x14ac:dyDescent="0.3">
      <c r="A274">
        <v>2022.5</v>
      </c>
      <c r="B274">
        <v>2022</v>
      </c>
      <c r="C274">
        <v>7</v>
      </c>
      <c r="D274">
        <v>908</v>
      </c>
      <c r="E274">
        <f t="shared" si="25"/>
        <v>449.50495049504951</v>
      </c>
      <c r="F274">
        <f>E274/(24*60*60/DayLength_RET!$M274)</f>
        <v>277.11145843980159</v>
      </c>
      <c r="G274">
        <f t="shared" si="26"/>
        <v>23.942430009198858</v>
      </c>
      <c r="H274">
        <f t="shared" si="27"/>
        <v>165.17473005503953</v>
      </c>
      <c r="I274">
        <v>2.4190209999999999</v>
      </c>
      <c r="J274">
        <v>280.66120000000001</v>
      </c>
      <c r="K274">
        <f t="shared" si="28"/>
        <v>138.94118811881188</v>
      </c>
      <c r="L274">
        <f>K274/(24*60*60/DayLength_RET!$M274)</f>
        <v>85.654663501613271</v>
      </c>
      <c r="M274">
        <f t="shared" si="29"/>
        <v>7.4005629265393873</v>
      </c>
      <c r="N274">
        <f t="shared" si="30"/>
        <v>51.055218003219679</v>
      </c>
      <c r="O274">
        <f>DayLength_RET!R274</f>
        <v>4.3121847384744862</v>
      </c>
      <c r="P274">
        <v>18.634910000000001</v>
      </c>
      <c r="Q274">
        <v>2.8681559999999999</v>
      </c>
      <c r="R274">
        <v>50.796300000000002</v>
      </c>
      <c r="S274">
        <v>2.8712029999999999</v>
      </c>
      <c r="T274">
        <v>43.135980000000004</v>
      </c>
      <c r="U274">
        <v>2.8674469999999999</v>
      </c>
    </row>
    <row r="275" spans="1:21" x14ac:dyDescent="0.3">
      <c r="A275">
        <v>2022.5830000000001</v>
      </c>
      <c r="B275">
        <v>2022</v>
      </c>
      <c r="C275">
        <v>8</v>
      </c>
      <c r="D275">
        <v>816</v>
      </c>
      <c r="E275">
        <f t="shared" si="25"/>
        <v>403.96039603960395</v>
      </c>
      <c r="F275">
        <f>E275/(24*60*60/DayLength_RET!$M275)</f>
        <v>231.86241472825674</v>
      </c>
      <c r="G275">
        <f t="shared" si="26"/>
        <v>20.032912632521384</v>
      </c>
      <c r="H275">
        <f t="shared" si="27"/>
        <v>133.81415632605399</v>
      </c>
      <c r="I275">
        <v>2.4190209999999999</v>
      </c>
      <c r="J275">
        <v>252.22409999999999</v>
      </c>
      <c r="K275">
        <f t="shared" si="28"/>
        <v>124.86341584158416</v>
      </c>
      <c r="L275">
        <f>K275/(24*60*60/DayLength_RET!$M275)</f>
        <v>71.668246174830031</v>
      </c>
      <c r="M275">
        <f t="shared" si="29"/>
        <v>6.1921364695053152</v>
      </c>
      <c r="N275">
        <f t="shared" si="30"/>
        <v>41.361709738478275</v>
      </c>
      <c r="O275">
        <f>DayLength_RET!R275</f>
        <v>3.7093072555698039</v>
      </c>
      <c r="P275">
        <v>16.029599999999999</v>
      </c>
      <c r="Q275">
        <v>2.870371</v>
      </c>
      <c r="R275">
        <v>43.694560000000003</v>
      </c>
      <c r="S275">
        <v>2.871264</v>
      </c>
      <c r="T275">
        <v>33.99295</v>
      </c>
      <c r="U275">
        <v>2.8563679999999998</v>
      </c>
    </row>
    <row r="276" spans="1:21" x14ac:dyDescent="0.3">
      <c r="A276">
        <v>2022.6669999999999</v>
      </c>
      <c r="B276">
        <v>2022</v>
      </c>
      <c r="C276">
        <v>9</v>
      </c>
      <c r="D276">
        <v>692</v>
      </c>
      <c r="E276">
        <f t="shared" si="25"/>
        <v>342.57425742574259</v>
      </c>
      <c r="F276">
        <f>E276/(24*60*60/DayLength_RET!$M276)</f>
        <v>177.10077541462826</v>
      </c>
      <c r="G276">
        <f t="shared" si="26"/>
        <v>15.301506995823882</v>
      </c>
      <c r="H276">
        <f t="shared" si="27"/>
        <v>95.86072601351475</v>
      </c>
      <c r="I276">
        <v>2.4190209999999999</v>
      </c>
      <c r="J276">
        <v>213.89599999999999</v>
      </c>
      <c r="K276">
        <f t="shared" si="28"/>
        <v>105.88910891089108</v>
      </c>
      <c r="L276">
        <f>K276/(24*60*60/DayLength_RET!$M276)</f>
        <v>54.741542569490356</v>
      </c>
      <c r="M276">
        <f t="shared" si="29"/>
        <v>4.7296692780039669</v>
      </c>
      <c r="N276">
        <f t="shared" si="30"/>
        <v>29.630384178304553</v>
      </c>
      <c r="O276">
        <f>DayLength_RET!R276</f>
        <v>2.5289690830698177</v>
      </c>
      <c r="P276">
        <v>10.576280000000001</v>
      </c>
      <c r="Q276">
        <v>2.869081</v>
      </c>
      <c r="R276">
        <v>28.829540000000001</v>
      </c>
      <c r="S276">
        <v>2.8638029999999999</v>
      </c>
      <c r="T276">
        <v>21.487950000000001</v>
      </c>
      <c r="U276">
        <v>2.867934</v>
      </c>
    </row>
    <row r="277" spans="1:21" x14ac:dyDescent="0.3">
      <c r="A277">
        <v>2022.75</v>
      </c>
      <c r="B277">
        <v>2022</v>
      </c>
      <c r="C277">
        <v>10</v>
      </c>
      <c r="D277">
        <v>510</v>
      </c>
      <c r="E277">
        <f t="shared" si="25"/>
        <v>252.47524752475246</v>
      </c>
      <c r="F277">
        <f>E277/(24*60*60/DayLength_RET!$M277)</f>
        <v>115.80590972934672</v>
      </c>
      <c r="G277">
        <f t="shared" si="26"/>
        <v>10.005630600615557</v>
      </c>
      <c r="H277">
        <f t="shared" si="27"/>
        <v>53.379338632479417</v>
      </c>
      <c r="I277">
        <v>2.4190209999999999</v>
      </c>
      <c r="J277">
        <v>157.64009999999999</v>
      </c>
      <c r="K277">
        <f t="shared" si="28"/>
        <v>78.039653465346532</v>
      </c>
      <c r="L277">
        <f>K277/(24*60*60/DayLength_RET!$M277)</f>
        <v>35.795402333970962</v>
      </c>
      <c r="M277">
        <f t="shared" si="29"/>
        <v>3.0927227616550912</v>
      </c>
      <c r="N277">
        <f t="shared" si="30"/>
        <v>16.499459372466504</v>
      </c>
      <c r="O277">
        <f>DayLength_RET!R277</f>
        <v>1.6084378791454668</v>
      </c>
      <c r="P277">
        <v>6.9507909999999997</v>
      </c>
      <c r="Q277">
        <v>2.8710659999999999</v>
      </c>
      <c r="R277">
        <v>18.946929999999998</v>
      </c>
      <c r="S277">
        <v>2.8714400000000002</v>
      </c>
      <c r="T277">
        <v>10.60552</v>
      </c>
      <c r="U277">
        <v>2.8659780000000001</v>
      </c>
    </row>
    <row r="278" spans="1:21" x14ac:dyDescent="0.3">
      <c r="A278">
        <v>2022.8330000000001</v>
      </c>
      <c r="B278">
        <v>2022</v>
      </c>
      <c r="C278">
        <v>11</v>
      </c>
      <c r="D278">
        <v>318</v>
      </c>
      <c r="E278">
        <f t="shared" si="25"/>
        <v>157.42574257425741</v>
      </c>
      <c r="F278">
        <f>E278/(24*60*60/DayLength_RET!$M278)</f>
        <v>63.599542669158446</v>
      </c>
      <c r="G278">
        <f t="shared" si="26"/>
        <v>5.4950004866152904</v>
      </c>
      <c r="H278">
        <f t="shared" si="27"/>
        <v>13.921519223325348</v>
      </c>
      <c r="I278">
        <v>1.46275</v>
      </c>
      <c r="J278">
        <v>0</v>
      </c>
      <c r="K278">
        <f t="shared" si="28"/>
        <v>0</v>
      </c>
      <c r="L278">
        <f>K278/(24*60*60/DayLength_RET!$M278)</f>
        <v>0</v>
      </c>
      <c r="M278">
        <f t="shared" si="29"/>
        <v>0</v>
      </c>
      <c r="N278">
        <f t="shared" si="30"/>
        <v>0</v>
      </c>
      <c r="O278">
        <f>DayLength_RET!R278</f>
        <v>0.82235595158402197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>
        <v>2022.9169999999999</v>
      </c>
      <c r="B279">
        <v>2022</v>
      </c>
      <c r="C279">
        <v>12</v>
      </c>
      <c r="D279">
        <v>287</v>
      </c>
      <c r="E279">
        <f t="shared" si="25"/>
        <v>142.07920792079207</v>
      </c>
      <c r="F279">
        <f>E279/(24*60*60/DayLength_RET!$M279)</f>
        <v>53.101668010681209</v>
      </c>
      <c r="G279">
        <f t="shared" si="26"/>
        <v>4.5879841161228567</v>
      </c>
      <c r="H279">
        <f t="shared" si="27"/>
        <v>6.1358334701136528</v>
      </c>
      <c r="I279">
        <v>1.46275</v>
      </c>
      <c r="J279">
        <v>0</v>
      </c>
      <c r="K279">
        <f t="shared" si="28"/>
        <v>0</v>
      </c>
      <c r="L279">
        <f>K279/(24*60*60/DayLength_RET!$M279)</f>
        <v>0</v>
      </c>
      <c r="M279">
        <f t="shared" si="29"/>
        <v>0</v>
      </c>
      <c r="N279">
        <f t="shared" si="30"/>
        <v>0</v>
      </c>
      <c r="O279">
        <f>DayLength_RET!R279</f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>
        <v>2023</v>
      </c>
      <c r="B280">
        <v>2023</v>
      </c>
      <c r="C280">
        <v>1</v>
      </c>
      <c r="D280">
        <v>350</v>
      </c>
      <c r="E280">
        <f t="shared" si="25"/>
        <v>173.26732673267327</v>
      </c>
      <c r="F280">
        <f>E280/(24*60*60/DayLength_RET!$M280)</f>
        <v>66.862314018715495</v>
      </c>
      <c r="G280">
        <f t="shared" si="26"/>
        <v>5.776903931217019</v>
      </c>
      <c r="H280">
        <f t="shared" si="27"/>
        <v>16.341334018096234</v>
      </c>
      <c r="I280">
        <v>1.46275</v>
      </c>
      <c r="J280">
        <v>0</v>
      </c>
      <c r="K280">
        <f t="shared" si="28"/>
        <v>0</v>
      </c>
      <c r="L280">
        <f>K280/(24*60*60/DayLength_RET!$M280)</f>
        <v>0</v>
      </c>
      <c r="M280">
        <f t="shared" si="29"/>
        <v>0</v>
      </c>
      <c r="N280">
        <f t="shared" si="30"/>
        <v>0</v>
      </c>
      <c r="O280">
        <f>DayLength_RET!R280</f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>
        <v>2023.0830000000001</v>
      </c>
      <c r="B281">
        <v>2023</v>
      </c>
      <c r="C281">
        <v>2</v>
      </c>
      <c r="D281">
        <v>520</v>
      </c>
      <c r="E281">
        <f t="shared" si="25"/>
        <v>257.42574257425741</v>
      </c>
      <c r="F281">
        <f>E281/(24*60*60/DayLength_RET!$M281)</f>
        <v>111.56524143424932</v>
      </c>
      <c r="G281">
        <f t="shared" si="26"/>
        <v>9.6392368599191407</v>
      </c>
      <c r="H281">
        <f t="shared" si="27"/>
        <v>49.494991918262393</v>
      </c>
      <c r="I281">
        <v>1.46275</v>
      </c>
      <c r="J281">
        <v>0</v>
      </c>
      <c r="K281">
        <f t="shared" si="28"/>
        <v>0</v>
      </c>
      <c r="L281">
        <f>K281/(24*60*60/DayLength_RET!$M281)</f>
        <v>0</v>
      </c>
      <c r="M281">
        <f t="shared" si="29"/>
        <v>0</v>
      </c>
      <c r="N281">
        <f t="shared" si="30"/>
        <v>0</v>
      </c>
      <c r="O281">
        <f>DayLength_RET!R281</f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>
        <v>2023.1669999999999</v>
      </c>
      <c r="B282">
        <v>2023</v>
      </c>
      <c r="C282">
        <v>3</v>
      </c>
      <c r="D282">
        <v>685</v>
      </c>
      <c r="E282">
        <f t="shared" si="25"/>
        <v>339.10891089108912</v>
      </c>
      <c r="F282">
        <f>E282/(24*60*60/DayLength_RET!$M282)</f>
        <v>165.30965363626956</v>
      </c>
      <c r="G282">
        <f t="shared" si="26"/>
        <v>14.28275407417369</v>
      </c>
      <c r="H282">
        <f t="shared" si="27"/>
        <v>89.3542127614175</v>
      </c>
      <c r="I282">
        <v>1.46275</v>
      </c>
      <c r="J282">
        <v>0</v>
      </c>
      <c r="K282">
        <f t="shared" si="28"/>
        <v>0</v>
      </c>
      <c r="L282">
        <f>K282/(24*60*60/DayLength_RET!$M282)</f>
        <v>0</v>
      </c>
      <c r="M282">
        <f t="shared" si="29"/>
        <v>0</v>
      </c>
      <c r="N282">
        <f t="shared" si="30"/>
        <v>0</v>
      </c>
      <c r="O282">
        <f>DayLength_RET!R282</f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>
        <v>2023.25</v>
      </c>
      <c r="B283">
        <v>2023</v>
      </c>
      <c r="C283">
        <v>4</v>
      </c>
      <c r="D283">
        <v>889</v>
      </c>
      <c r="E283">
        <f t="shared" si="25"/>
        <v>440.0990099009901</v>
      </c>
      <c r="F283">
        <f>E283/(24*60*60/DayLength_RET!$M283)</f>
        <v>241.10532386023812</v>
      </c>
      <c r="G283">
        <f t="shared" si="26"/>
        <v>20.831499981524573</v>
      </c>
      <c r="H283">
        <f t="shared" si="27"/>
        <v>145.56761680900243</v>
      </c>
      <c r="I283">
        <v>1.46275</v>
      </c>
      <c r="J283">
        <v>435.11959999999999</v>
      </c>
      <c r="K283">
        <f t="shared" si="28"/>
        <v>215.40574257425743</v>
      </c>
      <c r="L283">
        <f>K283/(24*60*60/DayLength_RET!$M283)</f>
        <v>118.00860750949073</v>
      </c>
      <c r="M283">
        <f t="shared" si="29"/>
        <v>10.19594368882</v>
      </c>
      <c r="N283">
        <f t="shared" si="30"/>
        <v>71.247832619669765</v>
      </c>
      <c r="O283">
        <f>DayLength_RET!R283</f>
        <v>1.6488640403133028</v>
      </c>
      <c r="P283">
        <v>14.089180000000001</v>
      </c>
      <c r="Q283">
        <v>2.8714900000000001</v>
      </c>
      <c r="R283">
        <v>27.555</v>
      </c>
      <c r="S283">
        <v>2.8714900000000001</v>
      </c>
      <c r="T283">
        <v>40.291519999999998</v>
      </c>
      <c r="U283">
        <v>2.8714900000000001</v>
      </c>
    </row>
    <row r="284" spans="1:21" x14ac:dyDescent="0.3">
      <c r="A284">
        <v>2023.3330000000001</v>
      </c>
      <c r="B284">
        <v>2023</v>
      </c>
      <c r="C284">
        <v>5</v>
      </c>
      <c r="D284">
        <v>996</v>
      </c>
      <c r="E284">
        <f t="shared" si="25"/>
        <v>493.06930693069307</v>
      </c>
      <c r="F284">
        <f>E284/(24*60*60/DayLength_RET!$M284)</f>
        <v>295.00914390215286</v>
      </c>
      <c r="G284">
        <f t="shared" si="26"/>
        <v>25.488790033146007</v>
      </c>
      <c r="H284">
        <f t="shared" si="27"/>
        <v>177.57900732768945</v>
      </c>
      <c r="I284">
        <v>2.418485</v>
      </c>
      <c r="J284">
        <v>307.089</v>
      </c>
      <c r="K284">
        <f t="shared" si="28"/>
        <v>152.02425742574258</v>
      </c>
      <c r="L284">
        <f>K284/(24*60*60/DayLength_RET!$M284)</f>
        <v>90.95789457004841</v>
      </c>
      <c r="M284">
        <f t="shared" si="29"/>
        <v>7.8587620908521831</v>
      </c>
      <c r="N284">
        <f t="shared" si="30"/>
        <v>54.751566045434565</v>
      </c>
      <c r="O284">
        <f>DayLength_RET!R284</f>
        <v>2.6136758626330217</v>
      </c>
      <c r="P284">
        <v>11.161379999999999</v>
      </c>
      <c r="Q284">
        <v>2.8701219999999998</v>
      </c>
      <c r="R284">
        <v>30.79494</v>
      </c>
      <c r="S284">
        <v>2.8657710000000001</v>
      </c>
      <c r="T284">
        <v>40.875329999999998</v>
      </c>
      <c r="U284">
        <v>2.8597779999999999</v>
      </c>
    </row>
    <row r="285" spans="1:21" x14ac:dyDescent="0.3">
      <c r="A285">
        <v>2023.4169999999999</v>
      </c>
      <c r="B285">
        <v>2023</v>
      </c>
      <c r="C285">
        <v>6</v>
      </c>
      <c r="D285">
        <v>968</v>
      </c>
      <c r="E285">
        <f t="shared" si="25"/>
        <v>479.20792079207922</v>
      </c>
      <c r="F285">
        <f>E285/(24*60*60/DayLength_RET!$M285)</f>
        <v>300.25779883745497</v>
      </c>
      <c r="G285">
        <f t="shared" si="26"/>
        <v>25.94227381955611</v>
      </c>
      <c r="H285">
        <f t="shared" si="27"/>
        <v>181.21667160907955</v>
      </c>
      <c r="I285">
        <v>2.418485</v>
      </c>
      <c r="J285">
        <v>298.45600000000002</v>
      </c>
      <c r="K285">
        <f t="shared" si="28"/>
        <v>147.75049504950496</v>
      </c>
      <c r="L285">
        <f>K285/(24*60*60/DayLength_RET!$M285)</f>
        <v>92.57617934899946</v>
      </c>
      <c r="M285">
        <f t="shared" si="29"/>
        <v>7.9985818957535537</v>
      </c>
      <c r="N285">
        <f t="shared" si="30"/>
        <v>55.873143534875467</v>
      </c>
      <c r="O285">
        <f>DayLength_RET!R285</f>
        <v>3.8006557426732579</v>
      </c>
      <c r="P285">
        <v>15.706670000000001</v>
      </c>
      <c r="Q285">
        <v>2.8699170000000001</v>
      </c>
      <c r="R285">
        <v>43.33569</v>
      </c>
      <c r="S285">
        <v>2.8583430000000001</v>
      </c>
      <c r="T285">
        <v>44.338360000000002</v>
      </c>
      <c r="U285">
        <v>2.8509540000000002</v>
      </c>
    </row>
    <row r="286" spans="1:21" x14ac:dyDescent="0.3">
      <c r="A286">
        <v>2023.5</v>
      </c>
      <c r="B286">
        <v>2023</v>
      </c>
      <c r="C286">
        <v>7</v>
      </c>
      <c r="D286">
        <v>908</v>
      </c>
      <c r="E286">
        <f t="shared" si="25"/>
        <v>449.50495049504951</v>
      </c>
      <c r="F286">
        <f>E286/(24*60*60/DayLength_RET!$M286)</f>
        <v>277.11145843980159</v>
      </c>
      <c r="G286">
        <f t="shared" si="26"/>
        <v>23.942430009198858</v>
      </c>
      <c r="H286">
        <f t="shared" si="27"/>
        <v>165.17473005503953</v>
      </c>
      <c r="I286">
        <v>2.418485</v>
      </c>
      <c r="J286">
        <v>279.95659999999998</v>
      </c>
      <c r="K286">
        <f t="shared" si="28"/>
        <v>138.59237623762374</v>
      </c>
      <c r="L286">
        <f>K286/(24*60*60/DayLength_RET!$M286)</f>
        <v>85.439627451374619</v>
      </c>
      <c r="M286">
        <f t="shared" si="29"/>
        <v>7.3819838117987677</v>
      </c>
      <c r="N286">
        <f t="shared" si="30"/>
        <v>50.92704386798092</v>
      </c>
      <c r="O286">
        <f>DayLength_RET!R286</f>
        <v>4.3121847384744862</v>
      </c>
      <c r="P286">
        <v>18.414660000000001</v>
      </c>
      <c r="Q286">
        <v>2.8629150000000001</v>
      </c>
      <c r="R286">
        <v>50.807189999999999</v>
      </c>
      <c r="S286">
        <v>2.8711410000000002</v>
      </c>
      <c r="T286">
        <v>43.149769999999997</v>
      </c>
      <c r="U286">
        <v>2.8620420000000002</v>
      </c>
    </row>
    <row r="287" spans="1:21" x14ac:dyDescent="0.3">
      <c r="A287">
        <v>2023.5830000000001</v>
      </c>
      <c r="B287">
        <v>2023</v>
      </c>
      <c r="C287">
        <v>8</v>
      </c>
      <c r="D287">
        <v>816</v>
      </c>
      <c r="E287">
        <f t="shared" si="25"/>
        <v>403.96039603960395</v>
      </c>
      <c r="F287">
        <f>E287/(24*60*60/DayLength_RET!$M287)</f>
        <v>231.86241472825674</v>
      </c>
      <c r="G287">
        <f t="shared" si="26"/>
        <v>20.032912632521384</v>
      </c>
      <c r="H287">
        <f t="shared" si="27"/>
        <v>133.81415632605399</v>
      </c>
      <c r="I287">
        <v>2.418485</v>
      </c>
      <c r="J287">
        <v>251.59100000000001</v>
      </c>
      <c r="K287">
        <f t="shared" si="28"/>
        <v>124.55</v>
      </c>
      <c r="L287">
        <f>K287/(24*60*60/DayLength_RET!$M287)</f>
        <v>71.488353901834358</v>
      </c>
      <c r="M287">
        <f t="shared" si="29"/>
        <v>6.1765937771184891</v>
      </c>
      <c r="N287">
        <f t="shared" si="30"/>
        <v>41.257888975769909</v>
      </c>
      <c r="O287">
        <f>DayLength_RET!R287</f>
        <v>3.7093072555698039</v>
      </c>
      <c r="P287">
        <v>15.84014</v>
      </c>
      <c r="Q287">
        <v>2.8702619999999999</v>
      </c>
      <c r="R287">
        <v>43.70393</v>
      </c>
      <c r="S287">
        <v>2.8712149999999999</v>
      </c>
      <c r="T287">
        <v>34.003810000000001</v>
      </c>
      <c r="U287">
        <v>2.8613420000000001</v>
      </c>
    </row>
    <row r="288" spans="1:21" x14ac:dyDescent="0.3">
      <c r="A288">
        <v>2023.6669999999999</v>
      </c>
      <c r="B288">
        <v>2023</v>
      </c>
      <c r="C288">
        <v>9</v>
      </c>
      <c r="D288">
        <v>692</v>
      </c>
      <c r="E288">
        <f t="shared" si="25"/>
        <v>342.57425742574259</v>
      </c>
      <c r="F288">
        <f>E288/(24*60*60/DayLength_RET!$M288)</f>
        <v>177.10077541462826</v>
      </c>
      <c r="G288">
        <f t="shared" si="26"/>
        <v>15.301506995823882</v>
      </c>
      <c r="H288">
        <f t="shared" si="27"/>
        <v>95.86072601351475</v>
      </c>
      <c r="I288">
        <v>2.418485</v>
      </c>
      <c r="J288">
        <v>213.35900000000001</v>
      </c>
      <c r="K288">
        <f t="shared" si="28"/>
        <v>105.62326732673267</v>
      </c>
      <c r="L288">
        <f>K288/(24*60*60/DayLength_RET!$M288)</f>
        <v>54.604110320360796</v>
      </c>
      <c r="M288">
        <f t="shared" si="29"/>
        <v>4.7177951316791731</v>
      </c>
      <c r="N288">
        <f t="shared" si="30"/>
        <v>29.55599514670158</v>
      </c>
      <c r="O288">
        <f>DayLength_RET!R288</f>
        <v>2.5289690830698177</v>
      </c>
      <c r="P288">
        <v>10.451269999999999</v>
      </c>
      <c r="Q288">
        <v>2.8704459999999998</v>
      </c>
      <c r="R288">
        <v>28.835719999999998</v>
      </c>
      <c r="S288">
        <v>2.8628779999999998</v>
      </c>
      <c r="T288">
        <v>21.494820000000001</v>
      </c>
      <c r="U288">
        <v>2.8630849999999999</v>
      </c>
    </row>
    <row r="289" spans="1:21" x14ac:dyDescent="0.3">
      <c r="A289">
        <v>2023.75</v>
      </c>
      <c r="B289">
        <v>2023</v>
      </c>
      <c r="C289">
        <v>10</v>
      </c>
      <c r="D289">
        <v>510</v>
      </c>
      <c r="E289">
        <f t="shared" si="25"/>
        <v>252.47524752475246</v>
      </c>
      <c r="F289">
        <f>E289/(24*60*60/DayLength_RET!$M289)</f>
        <v>115.80590972934672</v>
      </c>
      <c r="G289">
        <f t="shared" si="26"/>
        <v>10.005630600615557</v>
      </c>
      <c r="H289">
        <f t="shared" si="27"/>
        <v>53.379338632479417</v>
      </c>
      <c r="I289">
        <v>2.418485</v>
      </c>
      <c r="J289">
        <v>157.24440000000001</v>
      </c>
      <c r="K289">
        <f t="shared" si="28"/>
        <v>77.843762376237635</v>
      </c>
      <c r="L289">
        <f>K289/(24*60*60/DayLength_RET!$M289)</f>
        <v>35.70555057224567</v>
      </c>
      <c r="M289">
        <f t="shared" si="29"/>
        <v>3.084959569442026</v>
      </c>
      <c r="N289">
        <f t="shared" si="30"/>
        <v>16.458043285609897</v>
      </c>
      <c r="O289">
        <f>DayLength_RET!R289</f>
        <v>1.6084378791454668</v>
      </c>
      <c r="P289">
        <v>6.8686350000000003</v>
      </c>
      <c r="Q289">
        <v>2.8709889999999998</v>
      </c>
      <c r="R289">
        <v>18.950990000000001</v>
      </c>
      <c r="S289">
        <v>2.8675079999999999</v>
      </c>
      <c r="T289">
        <v>10.6089</v>
      </c>
      <c r="U289">
        <v>2.8675060000000001</v>
      </c>
    </row>
    <row r="290" spans="1:21" x14ac:dyDescent="0.3">
      <c r="A290">
        <v>2023.8330000000001</v>
      </c>
      <c r="B290">
        <v>2023</v>
      </c>
      <c r="C290">
        <v>11</v>
      </c>
      <c r="D290">
        <v>318</v>
      </c>
      <c r="E290">
        <f t="shared" si="25"/>
        <v>157.42574257425741</v>
      </c>
      <c r="F290">
        <f>E290/(24*60*60/DayLength_RET!$M290)</f>
        <v>63.599542669158446</v>
      </c>
      <c r="G290">
        <f t="shared" si="26"/>
        <v>5.4950004866152904</v>
      </c>
      <c r="H290">
        <f t="shared" si="27"/>
        <v>13.921519223325348</v>
      </c>
      <c r="I290">
        <v>1.463209</v>
      </c>
      <c r="J290">
        <v>0</v>
      </c>
      <c r="K290">
        <f t="shared" si="28"/>
        <v>0</v>
      </c>
      <c r="L290">
        <f>K290/(24*60*60/DayLength_RET!$M290)</f>
        <v>0</v>
      </c>
      <c r="M290">
        <f t="shared" si="29"/>
        <v>0</v>
      </c>
      <c r="N290">
        <f t="shared" si="30"/>
        <v>0</v>
      </c>
      <c r="O290">
        <f>DayLength_RET!R290</f>
        <v>0.82235595158402197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>
        <v>2023.9169999999999</v>
      </c>
      <c r="B291">
        <v>2023</v>
      </c>
      <c r="C291">
        <v>12</v>
      </c>
      <c r="D291">
        <v>287</v>
      </c>
      <c r="E291">
        <f t="shared" si="25"/>
        <v>142.07920792079207</v>
      </c>
      <c r="F291">
        <f>E291/(24*60*60/DayLength_RET!$M291)</f>
        <v>53.101668010681209</v>
      </c>
      <c r="G291">
        <f t="shared" si="26"/>
        <v>4.5879841161228567</v>
      </c>
      <c r="H291">
        <f t="shared" si="27"/>
        <v>6.1358334701136528</v>
      </c>
      <c r="I291">
        <v>1.463209</v>
      </c>
      <c r="J291">
        <v>0</v>
      </c>
      <c r="K291">
        <f t="shared" si="28"/>
        <v>0</v>
      </c>
      <c r="L291">
        <f>K291/(24*60*60/DayLength_RET!$M291)</f>
        <v>0</v>
      </c>
      <c r="M291">
        <f t="shared" si="29"/>
        <v>0</v>
      </c>
      <c r="N291">
        <f t="shared" si="30"/>
        <v>0</v>
      </c>
      <c r="O291">
        <f>DayLength_RET!R291</f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>
        <v>2024</v>
      </c>
      <c r="B292">
        <v>2024</v>
      </c>
      <c r="C292">
        <v>1</v>
      </c>
      <c r="D292">
        <v>350</v>
      </c>
      <c r="E292">
        <f t="shared" si="25"/>
        <v>173.26732673267327</v>
      </c>
      <c r="F292">
        <f>E292/(24*60*60/DayLength_RET!$M292)</f>
        <v>66.862314018715495</v>
      </c>
      <c r="G292">
        <f t="shared" si="26"/>
        <v>5.776903931217019</v>
      </c>
      <c r="H292">
        <f t="shared" si="27"/>
        <v>16.341334018096234</v>
      </c>
      <c r="I292">
        <v>1.463209</v>
      </c>
      <c r="J292">
        <v>0</v>
      </c>
      <c r="K292">
        <f t="shared" si="28"/>
        <v>0</v>
      </c>
      <c r="L292">
        <f>K292/(24*60*60/DayLength_RET!$M292)</f>
        <v>0</v>
      </c>
      <c r="M292">
        <f t="shared" si="29"/>
        <v>0</v>
      </c>
      <c r="N292">
        <f t="shared" si="30"/>
        <v>0</v>
      </c>
      <c r="O292">
        <f>DayLength_RET!R292</f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>
        <v>2024.0830000000001</v>
      </c>
      <c r="B293">
        <v>2024</v>
      </c>
      <c r="C293">
        <v>2</v>
      </c>
      <c r="D293">
        <v>520</v>
      </c>
      <c r="E293">
        <f t="shared" si="25"/>
        <v>257.42574257425741</v>
      </c>
      <c r="F293">
        <f>E293/(24*60*60/DayLength_RET!$M293)</f>
        <v>111.56524143424932</v>
      </c>
      <c r="G293">
        <f t="shared" si="26"/>
        <v>9.6392368599191407</v>
      </c>
      <c r="H293">
        <f t="shared" si="27"/>
        <v>49.494991918262393</v>
      </c>
      <c r="I293">
        <v>1.463209</v>
      </c>
      <c r="J293">
        <v>0</v>
      </c>
      <c r="K293">
        <f t="shared" si="28"/>
        <v>0</v>
      </c>
      <c r="L293">
        <f>K293/(24*60*60/DayLength_RET!$M293)</f>
        <v>0</v>
      </c>
      <c r="M293">
        <f t="shared" si="29"/>
        <v>0</v>
      </c>
      <c r="N293">
        <f t="shared" si="30"/>
        <v>0</v>
      </c>
      <c r="O293">
        <f>DayLength_RET!R293</f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>
        <v>2024.1669999999999</v>
      </c>
      <c r="B294">
        <v>2024</v>
      </c>
      <c r="C294">
        <v>3</v>
      </c>
      <c r="D294">
        <v>685</v>
      </c>
      <c r="E294">
        <f t="shared" si="25"/>
        <v>339.10891089108912</v>
      </c>
      <c r="F294">
        <f>E294/(24*60*60/DayLength_RET!$M294)</f>
        <v>165.30965363626956</v>
      </c>
      <c r="G294">
        <f t="shared" si="26"/>
        <v>14.28275407417369</v>
      </c>
      <c r="H294">
        <f t="shared" si="27"/>
        <v>89.3542127614175</v>
      </c>
      <c r="I294">
        <v>1.463209</v>
      </c>
      <c r="J294">
        <v>0</v>
      </c>
      <c r="K294">
        <f t="shared" si="28"/>
        <v>0</v>
      </c>
      <c r="L294">
        <f>K294/(24*60*60/DayLength_RET!$M294)</f>
        <v>0</v>
      </c>
      <c r="M294">
        <f t="shared" si="29"/>
        <v>0</v>
      </c>
      <c r="N294">
        <f t="shared" si="30"/>
        <v>0</v>
      </c>
      <c r="O294">
        <f>DayLength_RET!R294</f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>
        <v>2024.25</v>
      </c>
      <c r="B295">
        <v>2024</v>
      </c>
      <c r="C295">
        <v>4</v>
      </c>
      <c r="D295">
        <v>889</v>
      </c>
      <c r="E295">
        <f t="shared" si="25"/>
        <v>440.0990099009901</v>
      </c>
      <c r="F295">
        <f>E295/(24*60*60/DayLength_RET!$M295)</f>
        <v>241.10532386023812</v>
      </c>
      <c r="G295">
        <f t="shared" si="26"/>
        <v>20.831499981524573</v>
      </c>
      <c r="H295">
        <f t="shared" si="27"/>
        <v>145.56761680900243</v>
      </c>
      <c r="I295">
        <v>1.463209</v>
      </c>
      <c r="J295">
        <v>435.03269999999998</v>
      </c>
      <c r="K295">
        <f t="shared" si="28"/>
        <v>215.36272277227721</v>
      </c>
      <c r="L295">
        <f>K295/(24*60*60/DayLength_RET!$M295)</f>
        <v>117.98503939628098</v>
      </c>
      <c r="M295">
        <f t="shared" si="29"/>
        <v>10.193907403838677</v>
      </c>
      <c r="N295">
        <f t="shared" si="30"/>
        <v>71.233603344190897</v>
      </c>
      <c r="O295">
        <f>DayLength_RET!R295</f>
        <v>1.6488640403133028</v>
      </c>
      <c r="P295">
        <v>14.09276</v>
      </c>
      <c r="Q295">
        <v>2.8714900000000001</v>
      </c>
      <c r="R295">
        <v>27.64387</v>
      </c>
      <c r="S295">
        <v>2.8714900000000001</v>
      </c>
      <c r="T295">
        <v>40.41086</v>
      </c>
      <c r="U295">
        <v>2.8714900000000001</v>
      </c>
    </row>
    <row r="296" spans="1:21" x14ac:dyDescent="0.3">
      <c r="A296">
        <v>2024.3330000000001</v>
      </c>
      <c r="B296">
        <v>2024</v>
      </c>
      <c r="C296">
        <v>5</v>
      </c>
      <c r="D296">
        <v>996</v>
      </c>
      <c r="E296">
        <f t="shared" si="25"/>
        <v>493.06930693069307</v>
      </c>
      <c r="F296">
        <f>E296/(24*60*60/DayLength_RET!$M296)</f>
        <v>295.00914390215286</v>
      </c>
      <c r="G296">
        <f t="shared" si="26"/>
        <v>25.488790033146007</v>
      </c>
      <c r="H296">
        <f t="shared" si="27"/>
        <v>177.57900732768945</v>
      </c>
      <c r="I296">
        <v>2.4200599999999999</v>
      </c>
      <c r="J296">
        <v>305.72910000000002</v>
      </c>
      <c r="K296">
        <f t="shared" si="28"/>
        <v>151.3510396039604</v>
      </c>
      <c r="L296">
        <f>K296/(24*60*60/DayLength_RET!$M296)</f>
        <v>90.555100458810927</v>
      </c>
      <c r="M296">
        <f t="shared" si="29"/>
        <v>7.8239606796412646</v>
      </c>
      <c r="N296">
        <f t="shared" si="30"/>
        <v>54.509106515248895</v>
      </c>
      <c r="O296">
        <f>DayLength_RET!R296</f>
        <v>2.6136758626330217</v>
      </c>
      <c r="P296">
        <v>11.01385</v>
      </c>
      <c r="Q296">
        <v>2.8672040000000001</v>
      </c>
      <c r="R296">
        <v>30.847390000000001</v>
      </c>
      <c r="S296">
        <v>2.858352</v>
      </c>
      <c r="T296">
        <v>40.953009999999999</v>
      </c>
      <c r="U296">
        <v>2.865151</v>
      </c>
    </row>
    <row r="297" spans="1:21" x14ac:dyDescent="0.3">
      <c r="A297">
        <v>2024.4169999999999</v>
      </c>
      <c r="B297">
        <v>2024</v>
      </c>
      <c r="C297">
        <v>6</v>
      </c>
      <c r="D297">
        <v>968</v>
      </c>
      <c r="E297">
        <f t="shared" si="25"/>
        <v>479.20792079207922</v>
      </c>
      <c r="F297">
        <f>E297/(24*60*60/DayLength_RET!$M297)</f>
        <v>300.25779883745497</v>
      </c>
      <c r="G297">
        <f t="shared" si="26"/>
        <v>25.94227381955611</v>
      </c>
      <c r="H297">
        <f t="shared" si="27"/>
        <v>181.21667160907955</v>
      </c>
      <c r="I297">
        <v>2.4200599999999999</v>
      </c>
      <c r="J297">
        <v>297.1343</v>
      </c>
      <c r="K297">
        <f t="shared" si="28"/>
        <v>147.09618811881188</v>
      </c>
      <c r="L297">
        <f>K297/(24*60*60/DayLength_RET!$M297)</f>
        <v>92.166209583789254</v>
      </c>
      <c r="M297">
        <f t="shared" si="29"/>
        <v>7.9631605080393921</v>
      </c>
      <c r="N297">
        <f t="shared" si="30"/>
        <v>55.625711639353021</v>
      </c>
      <c r="O297">
        <f>DayLength_RET!R297</f>
        <v>3.8006557426732579</v>
      </c>
      <c r="P297">
        <v>15.47016</v>
      </c>
      <c r="Q297">
        <v>2.8659659999999998</v>
      </c>
      <c r="R297">
        <v>43.328530000000001</v>
      </c>
      <c r="S297">
        <v>2.8711039999999999</v>
      </c>
      <c r="T297">
        <v>44.32488</v>
      </c>
      <c r="U297">
        <v>2.8432110000000002</v>
      </c>
    </row>
    <row r="298" spans="1:21" x14ac:dyDescent="0.3">
      <c r="A298">
        <v>2024.5</v>
      </c>
      <c r="B298">
        <v>2024</v>
      </c>
      <c r="C298">
        <v>7</v>
      </c>
      <c r="D298">
        <v>908</v>
      </c>
      <c r="E298">
        <f t="shared" si="25"/>
        <v>449.50495049504951</v>
      </c>
      <c r="F298">
        <f>E298/(24*60*60/DayLength_RET!$M298)</f>
        <v>277.11145843980159</v>
      </c>
      <c r="G298">
        <f t="shared" si="26"/>
        <v>23.942430009198858</v>
      </c>
      <c r="H298">
        <f t="shared" si="27"/>
        <v>165.17473005503953</v>
      </c>
      <c r="I298">
        <v>2.4200599999999999</v>
      </c>
      <c r="J298">
        <v>278.71690000000001</v>
      </c>
      <c r="K298">
        <f t="shared" si="28"/>
        <v>137.97866336633663</v>
      </c>
      <c r="L298">
        <f>K298/(24*60*60/DayLength_RET!$M298)</f>
        <v>85.06128485773165</v>
      </c>
      <c r="M298">
        <f t="shared" si="29"/>
        <v>7.3492950117080147</v>
      </c>
      <c r="N298">
        <f t="shared" si="30"/>
        <v>50.701529426517013</v>
      </c>
      <c r="O298">
        <f>DayLength_RET!R298</f>
        <v>4.3121847384744862</v>
      </c>
      <c r="P298">
        <v>18.100739999999998</v>
      </c>
      <c r="Q298">
        <v>2.870193</v>
      </c>
      <c r="R298">
        <v>50.696219999999997</v>
      </c>
      <c r="S298">
        <v>2.8660939999999999</v>
      </c>
      <c r="T298">
        <v>43.033110000000001</v>
      </c>
      <c r="U298">
        <v>2.8664830000000001</v>
      </c>
    </row>
    <row r="299" spans="1:21" x14ac:dyDescent="0.3">
      <c r="A299">
        <v>2024.5830000000001</v>
      </c>
      <c r="B299">
        <v>2024</v>
      </c>
      <c r="C299">
        <v>8</v>
      </c>
      <c r="D299">
        <v>816</v>
      </c>
      <c r="E299">
        <f t="shared" si="25"/>
        <v>403.96039603960395</v>
      </c>
      <c r="F299">
        <f>E299/(24*60*60/DayLength_RET!$M299)</f>
        <v>231.86241472825674</v>
      </c>
      <c r="G299">
        <f t="shared" si="26"/>
        <v>20.032912632521384</v>
      </c>
      <c r="H299">
        <f t="shared" si="27"/>
        <v>133.81415632605399</v>
      </c>
      <c r="I299">
        <v>2.4200599999999999</v>
      </c>
      <c r="J299">
        <v>250.4768</v>
      </c>
      <c r="K299">
        <f t="shared" si="28"/>
        <v>123.99841584158416</v>
      </c>
      <c r="L299">
        <f>K299/(24*60*60/DayLength_RET!$M299)</f>
        <v>71.171759413488502</v>
      </c>
      <c r="M299">
        <f t="shared" si="29"/>
        <v>6.1492400133254073</v>
      </c>
      <c r="N299">
        <f t="shared" si="30"/>
        <v>41.075173616727646</v>
      </c>
      <c r="O299">
        <f>DayLength_RET!R299</f>
        <v>3.7093072555698039</v>
      </c>
      <c r="P299">
        <v>15.548260000000001</v>
      </c>
      <c r="Q299">
        <v>2.8700839999999999</v>
      </c>
      <c r="R299">
        <v>43.547289999999997</v>
      </c>
      <c r="S299">
        <v>2.871156</v>
      </c>
      <c r="T299">
        <v>33.8504</v>
      </c>
      <c r="U299">
        <v>2.866101</v>
      </c>
    </row>
    <row r="300" spans="1:21" x14ac:dyDescent="0.3">
      <c r="A300">
        <v>2024.6669999999999</v>
      </c>
      <c r="B300">
        <v>2024</v>
      </c>
      <c r="C300">
        <v>9</v>
      </c>
      <c r="D300">
        <v>692</v>
      </c>
      <c r="E300">
        <f t="shared" si="25"/>
        <v>342.57425742574259</v>
      </c>
      <c r="F300">
        <f>E300/(24*60*60/DayLength_RET!$M300)</f>
        <v>177.10077541462826</v>
      </c>
      <c r="G300">
        <f t="shared" si="26"/>
        <v>15.301506995823882</v>
      </c>
      <c r="H300">
        <f t="shared" si="27"/>
        <v>95.86072601351475</v>
      </c>
      <c r="I300">
        <v>2.4200599999999999</v>
      </c>
      <c r="J300">
        <v>212.41419999999999</v>
      </c>
      <c r="K300">
        <f t="shared" si="28"/>
        <v>105.15554455445545</v>
      </c>
      <c r="L300">
        <f>K300/(24*60*60/DayLength_RET!$M300)</f>
        <v>54.362311458205106</v>
      </c>
      <c r="M300">
        <f t="shared" si="29"/>
        <v>4.6969037099889217</v>
      </c>
      <c r="N300">
        <f t="shared" si="30"/>
        <v>29.425114779739779</v>
      </c>
      <c r="O300">
        <f>DayLength_RET!R300</f>
        <v>2.5289690830698177</v>
      </c>
      <c r="P300">
        <v>10.25065</v>
      </c>
      <c r="Q300">
        <v>2.869103</v>
      </c>
      <c r="R300">
        <v>28.709820000000001</v>
      </c>
      <c r="S300">
        <v>2.8614389999999998</v>
      </c>
      <c r="T300">
        <v>21.369039999999998</v>
      </c>
      <c r="U300">
        <v>2.8670059999999999</v>
      </c>
    </row>
    <row r="301" spans="1:21" x14ac:dyDescent="0.3">
      <c r="A301">
        <v>2024.75</v>
      </c>
      <c r="B301">
        <v>2024</v>
      </c>
      <c r="C301">
        <v>10</v>
      </c>
      <c r="D301">
        <v>510</v>
      </c>
      <c r="E301">
        <f t="shared" si="25"/>
        <v>252.47524752475246</v>
      </c>
      <c r="F301">
        <f>E301/(24*60*60/DayLength_RET!$M301)</f>
        <v>115.80590972934672</v>
      </c>
      <c r="G301">
        <f t="shared" si="26"/>
        <v>10.005630600615557</v>
      </c>
      <c r="H301">
        <f t="shared" si="27"/>
        <v>53.379338632479417</v>
      </c>
      <c r="I301">
        <v>2.4200599999999999</v>
      </c>
      <c r="J301">
        <v>156.548</v>
      </c>
      <c r="K301">
        <f t="shared" si="28"/>
        <v>77.499009900990103</v>
      </c>
      <c r="L301">
        <f>K301/(24*60*60/DayLength_RET!$M301)</f>
        <v>35.547418737862301</v>
      </c>
      <c r="M301">
        <f t="shared" si="29"/>
        <v>3.0712969789513029</v>
      </c>
      <c r="N301">
        <f t="shared" si="30"/>
        <v>16.385154322034094</v>
      </c>
      <c r="O301">
        <f>DayLength_RET!R301</f>
        <v>1.6084378791454668</v>
      </c>
      <c r="P301">
        <v>6.7338440000000004</v>
      </c>
      <c r="Q301">
        <v>2.8700380000000001</v>
      </c>
      <c r="R301">
        <v>18.860029999999998</v>
      </c>
      <c r="S301">
        <v>2.8668619999999998</v>
      </c>
      <c r="T301">
        <v>10.52772</v>
      </c>
      <c r="U301">
        <v>2.8694120000000001</v>
      </c>
    </row>
    <row r="302" spans="1:21" x14ac:dyDescent="0.3">
      <c r="A302">
        <v>2024.8330000000001</v>
      </c>
      <c r="B302">
        <v>2024</v>
      </c>
      <c r="C302">
        <v>11</v>
      </c>
      <c r="D302">
        <v>318</v>
      </c>
      <c r="E302">
        <f t="shared" si="25"/>
        <v>157.42574257425741</v>
      </c>
      <c r="F302">
        <f>E302/(24*60*60/DayLength_RET!$M302)</f>
        <v>63.599542669158446</v>
      </c>
      <c r="G302">
        <f t="shared" si="26"/>
        <v>5.4950004866152904</v>
      </c>
      <c r="H302">
        <f t="shared" si="27"/>
        <v>13.921519223325348</v>
      </c>
      <c r="I302">
        <v>1.4649270000000001</v>
      </c>
      <c r="J302">
        <v>0</v>
      </c>
      <c r="K302">
        <f t="shared" si="28"/>
        <v>0</v>
      </c>
      <c r="L302">
        <f>K302/(24*60*60/DayLength_RET!$M302)</f>
        <v>0</v>
      </c>
      <c r="M302">
        <f t="shared" si="29"/>
        <v>0</v>
      </c>
      <c r="N302">
        <f t="shared" si="30"/>
        <v>0</v>
      </c>
      <c r="O302">
        <f>DayLength_RET!R302</f>
        <v>0.82235595158402197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>
        <v>2024.9169999999999</v>
      </c>
      <c r="B303">
        <v>2024</v>
      </c>
      <c r="C303">
        <v>12</v>
      </c>
      <c r="D303">
        <v>287</v>
      </c>
      <c r="E303">
        <f t="shared" si="25"/>
        <v>142.07920792079207</v>
      </c>
      <c r="F303">
        <f>E303/(24*60*60/DayLength_RET!$M303)</f>
        <v>53.101668010681209</v>
      </c>
      <c r="G303">
        <f t="shared" si="26"/>
        <v>4.5879841161228567</v>
      </c>
      <c r="H303">
        <f t="shared" si="27"/>
        <v>6.1358334701136528</v>
      </c>
      <c r="I303">
        <v>1.4649270000000001</v>
      </c>
      <c r="J303">
        <v>0</v>
      </c>
      <c r="K303">
        <f t="shared" si="28"/>
        <v>0</v>
      </c>
      <c r="L303">
        <f>K303/(24*60*60/DayLength_RET!$M303)</f>
        <v>0</v>
      </c>
      <c r="M303">
        <f t="shared" si="29"/>
        <v>0</v>
      </c>
      <c r="N303">
        <f t="shared" si="30"/>
        <v>0</v>
      </c>
      <c r="O303">
        <f>DayLength_RET!R303</f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2025</v>
      </c>
      <c r="B304">
        <v>2025</v>
      </c>
      <c r="C304">
        <v>1</v>
      </c>
      <c r="D304">
        <v>350</v>
      </c>
      <c r="E304">
        <f t="shared" si="25"/>
        <v>173.26732673267327</v>
      </c>
      <c r="F304">
        <f>E304/(24*60*60/DayLength_RET!$M304)</f>
        <v>66.862314018715495</v>
      </c>
      <c r="G304">
        <f t="shared" si="26"/>
        <v>5.776903931217019</v>
      </c>
      <c r="H304">
        <f t="shared" si="27"/>
        <v>16.341334018096234</v>
      </c>
      <c r="I304">
        <v>1.4649270000000001</v>
      </c>
      <c r="J304">
        <v>0</v>
      </c>
      <c r="K304">
        <f t="shared" si="28"/>
        <v>0</v>
      </c>
      <c r="L304">
        <f>K304/(24*60*60/DayLength_RET!$M304)</f>
        <v>0</v>
      </c>
      <c r="M304">
        <f t="shared" si="29"/>
        <v>0</v>
      </c>
      <c r="N304">
        <f t="shared" si="30"/>
        <v>0</v>
      </c>
      <c r="O304">
        <f>DayLength_RET!R304</f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2025.0830000000001</v>
      </c>
      <c r="B305">
        <v>2025</v>
      </c>
      <c r="C305">
        <v>2</v>
      </c>
      <c r="D305">
        <v>520</v>
      </c>
      <c r="E305">
        <f t="shared" si="25"/>
        <v>257.42574257425741</v>
      </c>
      <c r="F305">
        <f>E305/(24*60*60/DayLength_RET!$M305)</f>
        <v>111.56524143424932</v>
      </c>
      <c r="G305">
        <f t="shared" si="26"/>
        <v>9.6392368599191407</v>
      </c>
      <c r="H305">
        <f t="shared" si="27"/>
        <v>49.494991918262393</v>
      </c>
      <c r="I305">
        <v>1.4649270000000001</v>
      </c>
      <c r="J305">
        <v>0</v>
      </c>
      <c r="K305">
        <f t="shared" si="28"/>
        <v>0</v>
      </c>
      <c r="L305">
        <f>K305/(24*60*60/DayLength_RET!$M305)</f>
        <v>0</v>
      </c>
      <c r="M305">
        <f t="shared" si="29"/>
        <v>0</v>
      </c>
      <c r="N305">
        <f t="shared" si="30"/>
        <v>0</v>
      </c>
      <c r="O305">
        <f>DayLength_RET!R305</f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>
        <v>2025.1669999999999</v>
      </c>
      <c r="B306">
        <v>2025</v>
      </c>
      <c r="C306">
        <v>3</v>
      </c>
      <c r="D306">
        <v>685</v>
      </c>
      <c r="E306">
        <f t="shared" si="25"/>
        <v>339.10891089108912</v>
      </c>
      <c r="F306">
        <f>E306/(24*60*60/DayLength_RET!$M306)</f>
        <v>165.30965363626956</v>
      </c>
      <c r="G306">
        <f t="shared" si="26"/>
        <v>14.28275407417369</v>
      </c>
      <c r="H306">
        <f t="shared" si="27"/>
        <v>89.3542127614175</v>
      </c>
      <c r="I306">
        <v>1.4649270000000001</v>
      </c>
      <c r="J306">
        <v>0</v>
      </c>
      <c r="K306">
        <f t="shared" si="28"/>
        <v>0</v>
      </c>
      <c r="L306">
        <f>K306/(24*60*60/DayLength_RET!$M306)</f>
        <v>0</v>
      </c>
      <c r="M306">
        <f t="shared" si="29"/>
        <v>0</v>
      </c>
      <c r="N306">
        <f t="shared" si="30"/>
        <v>0</v>
      </c>
      <c r="O306">
        <f>DayLength_RET!R306</f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>
        <v>2025.25</v>
      </c>
      <c r="B307">
        <v>2025</v>
      </c>
      <c r="C307">
        <v>4</v>
      </c>
      <c r="D307">
        <v>889</v>
      </c>
      <c r="E307">
        <f t="shared" si="25"/>
        <v>440.0990099009901</v>
      </c>
      <c r="F307">
        <f>E307/(24*60*60/DayLength_RET!$M307)</f>
        <v>241.10532386023812</v>
      </c>
      <c r="G307">
        <f t="shared" si="26"/>
        <v>20.831499981524573</v>
      </c>
      <c r="H307">
        <f t="shared" si="27"/>
        <v>145.56761680900243</v>
      </c>
      <c r="I307">
        <v>1.4649270000000001</v>
      </c>
      <c r="J307">
        <v>434.65410000000003</v>
      </c>
      <c r="K307">
        <f t="shared" si="28"/>
        <v>215.17529702970299</v>
      </c>
      <c r="L307">
        <f>K307/(24*60*60/DayLength_RET!$M307)</f>
        <v>117.88235944620959</v>
      </c>
      <c r="M307">
        <f t="shared" si="29"/>
        <v>10.18503585615251</v>
      </c>
      <c r="N307">
        <f t="shared" si="30"/>
        <v>71.171610206143782</v>
      </c>
      <c r="O307">
        <f>DayLength_RET!R307</f>
        <v>1.6488640403133028</v>
      </c>
      <c r="P307">
        <v>13.981859999999999</v>
      </c>
      <c r="Q307">
        <v>2.8714900000000001</v>
      </c>
      <c r="R307">
        <v>27.531009999999998</v>
      </c>
      <c r="S307">
        <v>2.8714900000000001</v>
      </c>
      <c r="T307">
        <v>40.171700000000001</v>
      </c>
      <c r="U307">
        <v>2.8714900000000001</v>
      </c>
    </row>
    <row r="308" spans="1:21" x14ac:dyDescent="0.3">
      <c r="A308">
        <v>2025.3330000000001</v>
      </c>
      <c r="B308">
        <v>2025</v>
      </c>
      <c r="C308">
        <v>5</v>
      </c>
      <c r="D308">
        <v>996</v>
      </c>
      <c r="E308">
        <f t="shared" si="25"/>
        <v>493.06930693069307</v>
      </c>
      <c r="F308">
        <f>E308/(24*60*60/DayLength_RET!$M308)</f>
        <v>295.00914390215286</v>
      </c>
      <c r="G308">
        <f t="shared" si="26"/>
        <v>25.488790033146007</v>
      </c>
      <c r="H308">
        <f t="shared" si="27"/>
        <v>177.57900732768945</v>
      </c>
      <c r="I308">
        <v>2.4258359999999999</v>
      </c>
      <c r="J308">
        <v>303.42070000000001</v>
      </c>
      <c r="K308">
        <f t="shared" si="28"/>
        <v>150.20826732673268</v>
      </c>
      <c r="L308">
        <f>K308/(24*60*60/DayLength_RET!$M308)</f>
        <v>89.871366414851352</v>
      </c>
      <c r="M308">
        <f t="shared" si="29"/>
        <v>7.7648860582431576</v>
      </c>
      <c r="N308">
        <f t="shared" si="30"/>
        <v>54.097536856097051</v>
      </c>
      <c r="O308">
        <f>DayLength_RET!R308</f>
        <v>2.6136758626330217</v>
      </c>
      <c r="P308">
        <v>10.76004</v>
      </c>
      <c r="Q308">
        <v>2.8696860000000002</v>
      </c>
      <c r="R308">
        <v>30.704540000000001</v>
      </c>
      <c r="S308">
        <v>2.8564750000000001</v>
      </c>
      <c r="T308">
        <v>40.709429999999998</v>
      </c>
      <c r="U308">
        <v>2.856894</v>
      </c>
    </row>
    <row r="309" spans="1:21" x14ac:dyDescent="0.3">
      <c r="A309">
        <v>2025.4169999999999</v>
      </c>
      <c r="B309">
        <v>2025</v>
      </c>
      <c r="C309">
        <v>6</v>
      </c>
      <c r="D309">
        <v>968</v>
      </c>
      <c r="E309">
        <f t="shared" si="25"/>
        <v>479.20792079207922</v>
      </c>
      <c r="F309">
        <f>E309/(24*60*60/DayLength_RET!$M309)</f>
        <v>300.25779883745497</v>
      </c>
      <c r="G309">
        <f t="shared" si="26"/>
        <v>25.94227381955611</v>
      </c>
      <c r="H309">
        <f t="shared" si="27"/>
        <v>181.21667160907955</v>
      </c>
      <c r="I309">
        <v>2.4258359999999999</v>
      </c>
      <c r="J309">
        <v>294.89080000000001</v>
      </c>
      <c r="K309">
        <f t="shared" si="28"/>
        <v>145.98554455445546</v>
      </c>
      <c r="L309">
        <f>K309/(24*60*60/DayLength_RET!$M309)</f>
        <v>91.470312505595231</v>
      </c>
      <c r="M309">
        <f t="shared" si="29"/>
        <v>7.9030350004834284</v>
      </c>
      <c r="N309">
        <f t="shared" si="30"/>
        <v>55.205712049730124</v>
      </c>
      <c r="O309">
        <f>DayLength_RET!R309</f>
        <v>3.8006557426732579</v>
      </c>
      <c r="P309">
        <v>15.1419</v>
      </c>
      <c r="Q309">
        <v>2.8649939999999998</v>
      </c>
      <c r="R309">
        <v>43.208469999999998</v>
      </c>
      <c r="S309">
        <v>2.8540709999999998</v>
      </c>
      <c r="T309">
        <v>44.158410000000003</v>
      </c>
      <c r="U309">
        <v>2.8452449999999998</v>
      </c>
    </row>
    <row r="310" spans="1:21" x14ac:dyDescent="0.3">
      <c r="A310">
        <v>2025.5</v>
      </c>
      <c r="B310">
        <v>2025</v>
      </c>
      <c r="C310">
        <v>7</v>
      </c>
      <c r="D310">
        <v>908</v>
      </c>
      <c r="E310">
        <f t="shared" si="25"/>
        <v>449.50495049504951</v>
      </c>
      <c r="F310">
        <f>E310/(24*60*60/DayLength_RET!$M310)</f>
        <v>277.11145843980159</v>
      </c>
      <c r="G310">
        <f t="shared" si="26"/>
        <v>23.942430009198858</v>
      </c>
      <c r="H310">
        <f t="shared" si="27"/>
        <v>165.17473005503953</v>
      </c>
      <c r="I310">
        <v>2.4258359999999999</v>
      </c>
      <c r="J310">
        <v>276.61250000000001</v>
      </c>
      <c r="K310">
        <f t="shared" si="28"/>
        <v>136.9368811881188</v>
      </c>
      <c r="L310">
        <f>K310/(24*60*60/DayLength_RET!$M310)</f>
        <v>84.419045482026007</v>
      </c>
      <c r="M310">
        <f t="shared" si="29"/>
        <v>7.293805529647047</v>
      </c>
      <c r="N310">
        <f t="shared" si="30"/>
        <v>50.318716979459943</v>
      </c>
      <c r="O310">
        <f>DayLength_RET!R310</f>
        <v>4.3121847384744862</v>
      </c>
      <c r="P310">
        <v>17.752510000000001</v>
      </c>
      <c r="Q310">
        <v>2.869999</v>
      </c>
      <c r="R310">
        <v>50.658029999999997</v>
      </c>
      <c r="S310">
        <v>2.8709720000000001</v>
      </c>
      <c r="T310">
        <v>42.974629999999998</v>
      </c>
      <c r="U310">
        <v>2.8656790000000001</v>
      </c>
    </row>
    <row r="311" spans="1:21" x14ac:dyDescent="0.3">
      <c r="A311">
        <v>2025.5830000000001</v>
      </c>
      <c r="B311">
        <v>2025</v>
      </c>
      <c r="C311">
        <v>8</v>
      </c>
      <c r="D311">
        <v>816</v>
      </c>
      <c r="E311">
        <f t="shared" si="25"/>
        <v>403.96039603960395</v>
      </c>
      <c r="F311">
        <f>E311/(24*60*60/DayLength_RET!$M311)</f>
        <v>231.86241472825674</v>
      </c>
      <c r="G311">
        <f t="shared" si="26"/>
        <v>20.032912632521384</v>
      </c>
      <c r="H311">
        <f t="shared" si="27"/>
        <v>133.81415632605399</v>
      </c>
      <c r="I311">
        <v>2.4258359999999999</v>
      </c>
      <c r="J311">
        <v>248.5856</v>
      </c>
      <c r="K311">
        <f t="shared" si="28"/>
        <v>123.06217821782178</v>
      </c>
      <c r="L311">
        <f>K311/(24*60*60/DayLength_RET!$M311)</f>
        <v>70.634384169941839</v>
      </c>
      <c r="M311">
        <f t="shared" si="29"/>
        <v>6.1028107922829751</v>
      </c>
      <c r="N311">
        <f t="shared" si="30"/>
        <v>40.765039630889618</v>
      </c>
      <c r="O311">
        <f>DayLength_RET!R311</f>
        <v>3.7093072555698039</v>
      </c>
      <c r="P311">
        <v>15.270569999999999</v>
      </c>
      <c r="Q311">
        <v>2.866482</v>
      </c>
      <c r="R311">
        <v>43.575629999999997</v>
      </c>
      <c r="S311">
        <v>2.8587940000000001</v>
      </c>
      <c r="T311">
        <v>33.8658</v>
      </c>
      <c r="U311">
        <v>2.8493599999999999</v>
      </c>
    </row>
    <row r="312" spans="1:21" x14ac:dyDescent="0.3">
      <c r="A312">
        <v>2025.6669999999999</v>
      </c>
      <c r="B312">
        <v>2025</v>
      </c>
      <c r="C312">
        <v>9</v>
      </c>
      <c r="D312">
        <v>692</v>
      </c>
      <c r="E312">
        <f t="shared" si="25"/>
        <v>342.57425742574259</v>
      </c>
      <c r="F312">
        <f>E312/(24*60*60/DayLength_RET!$M312)</f>
        <v>177.10077541462826</v>
      </c>
      <c r="G312">
        <f t="shared" si="26"/>
        <v>15.301506995823882</v>
      </c>
      <c r="H312">
        <f t="shared" si="27"/>
        <v>95.86072601351475</v>
      </c>
      <c r="I312">
        <v>2.4258359999999999</v>
      </c>
      <c r="J312">
        <v>210.81039999999999</v>
      </c>
      <c r="K312">
        <f t="shared" si="28"/>
        <v>104.36158415841584</v>
      </c>
      <c r="L312">
        <f>K312/(24*60*60/DayLength_RET!$M312)</f>
        <v>53.951857377843858</v>
      </c>
      <c r="M312">
        <f t="shared" si="29"/>
        <v>4.6614404774457094</v>
      </c>
      <c r="N312">
        <f t="shared" si="30"/>
        <v>29.202945079767989</v>
      </c>
      <c r="O312">
        <f>DayLength_RET!R312</f>
        <v>2.5289690830698177</v>
      </c>
      <c r="P312">
        <v>10.075469999999999</v>
      </c>
      <c r="Q312">
        <v>2.8687369999999999</v>
      </c>
      <c r="R312">
        <v>28.751059999999999</v>
      </c>
      <c r="S312">
        <v>2.8712659999999999</v>
      </c>
      <c r="T312">
        <v>21.407579999999999</v>
      </c>
      <c r="U312">
        <v>2.8612730000000002</v>
      </c>
    </row>
    <row r="313" spans="1:21" x14ac:dyDescent="0.3">
      <c r="A313">
        <v>2025.75</v>
      </c>
      <c r="B313">
        <v>2025</v>
      </c>
      <c r="C313">
        <v>10</v>
      </c>
      <c r="D313">
        <v>510</v>
      </c>
      <c r="E313">
        <f t="shared" si="25"/>
        <v>252.47524752475246</v>
      </c>
      <c r="F313">
        <f>E313/(24*60*60/DayLength_RET!$M313)</f>
        <v>115.80590972934672</v>
      </c>
      <c r="G313">
        <f t="shared" si="26"/>
        <v>10.005630600615557</v>
      </c>
      <c r="H313">
        <f t="shared" si="27"/>
        <v>53.379338632479417</v>
      </c>
      <c r="I313">
        <v>2.4258359999999999</v>
      </c>
      <c r="J313">
        <v>155.36600000000001</v>
      </c>
      <c r="K313">
        <f t="shared" si="28"/>
        <v>76.91386138613862</v>
      </c>
      <c r="L313">
        <f>K313/(24*60*60/DayLength_RET!$M313)</f>
        <v>35.279021511783696</v>
      </c>
      <c r="M313">
        <f t="shared" si="29"/>
        <v>3.0481074586181114</v>
      </c>
      <c r="N313">
        <f t="shared" si="30"/>
        <v>16.261439854850586</v>
      </c>
      <c r="O313">
        <f>DayLength_RET!R313</f>
        <v>1.6084378791454668</v>
      </c>
      <c r="P313">
        <v>6.6216549999999996</v>
      </c>
      <c r="Q313">
        <v>2.869764</v>
      </c>
      <c r="R313">
        <v>18.89536</v>
      </c>
      <c r="S313">
        <v>2.8691059999999999</v>
      </c>
      <c r="T313">
        <v>10.565849999999999</v>
      </c>
      <c r="U313">
        <v>2.8691789999999999</v>
      </c>
    </row>
    <row r="314" spans="1:21" x14ac:dyDescent="0.3">
      <c r="A314">
        <v>2025.8330000000001</v>
      </c>
      <c r="B314">
        <v>2025</v>
      </c>
      <c r="C314">
        <v>11</v>
      </c>
      <c r="D314">
        <v>318</v>
      </c>
      <c r="E314">
        <f t="shared" si="25"/>
        <v>157.42574257425741</v>
      </c>
      <c r="F314">
        <f>E314/(24*60*60/DayLength_RET!$M314)</f>
        <v>63.599542669158446</v>
      </c>
      <c r="G314">
        <f t="shared" si="26"/>
        <v>5.4950004866152904</v>
      </c>
      <c r="H314">
        <f t="shared" si="27"/>
        <v>13.921519223325348</v>
      </c>
      <c r="I314">
        <v>1.4690129999999999</v>
      </c>
      <c r="J314">
        <v>0</v>
      </c>
      <c r="K314">
        <f t="shared" si="28"/>
        <v>0</v>
      </c>
      <c r="L314">
        <f>K314/(24*60*60/DayLength_RET!$M314)</f>
        <v>0</v>
      </c>
      <c r="M314">
        <f t="shared" si="29"/>
        <v>0</v>
      </c>
      <c r="N314">
        <f t="shared" si="30"/>
        <v>0</v>
      </c>
      <c r="O314">
        <f>DayLength_RET!R314</f>
        <v>0.82235595158402197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>
        <v>2025.9169999999999</v>
      </c>
      <c r="B315">
        <v>2025</v>
      </c>
      <c r="C315">
        <v>12</v>
      </c>
      <c r="D315">
        <v>287</v>
      </c>
      <c r="E315">
        <f t="shared" si="25"/>
        <v>142.07920792079207</v>
      </c>
      <c r="F315">
        <f>E315/(24*60*60/DayLength_RET!$M315)</f>
        <v>53.101668010681209</v>
      </c>
      <c r="G315">
        <f t="shared" si="26"/>
        <v>4.5879841161228567</v>
      </c>
      <c r="H315">
        <f t="shared" si="27"/>
        <v>6.1358334701136528</v>
      </c>
      <c r="I315">
        <v>1.4690129999999999</v>
      </c>
      <c r="J315">
        <v>0</v>
      </c>
      <c r="K315">
        <f t="shared" si="28"/>
        <v>0</v>
      </c>
      <c r="L315">
        <f>K315/(24*60*60/DayLength_RET!$M315)</f>
        <v>0</v>
      </c>
      <c r="M315">
        <f t="shared" si="29"/>
        <v>0</v>
      </c>
      <c r="N315">
        <f t="shared" si="30"/>
        <v>0</v>
      </c>
      <c r="O315">
        <f>DayLength_RET!R315</f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>
        <v>2026</v>
      </c>
      <c r="B316">
        <v>2026</v>
      </c>
      <c r="C316">
        <v>1</v>
      </c>
      <c r="D316">
        <v>350</v>
      </c>
      <c r="E316">
        <f t="shared" si="25"/>
        <v>173.26732673267327</v>
      </c>
      <c r="F316">
        <f>E316/(24*60*60/DayLength_RET!$M316)</f>
        <v>66.862314018715495</v>
      </c>
      <c r="G316">
        <f t="shared" si="26"/>
        <v>5.776903931217019</v>
      </c>
      <c r="H316">
        <f t="shared" si="27"/>
        <v>16.341334018096234</v>
      </c>
      <c r="I316">
        <v>1.4690129999999999</v>
      </c>
      <c r="J316">
        <v>0</v>
      </c>
      <c r="K316">
        <f t="shared" si="28"/>
        <v>0</v>
      </c>
      <c r="L316">
        <f>K316/(24*60*60/DayLength_RET!$M316)</f>
        <v>0</v>
      </c>
      <c r="M316">
        <f t="shared" si="29"/>
        <v>0</v>
      </c>
      <c r="N316">
        <f t="shared" si="30"/>
        <v>0</v>
      </c>
      <c r="O316">
        <f>DayLength_RET!R316</f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>
        <v>2026.0830000000001</v>
      </c>
      <c r="B317">
        <v>2026</v>
      </c>
      <c r="C317">
        <v>2</v>
      </c>
      <c r="D317">
        <v>520</v>
      </c>
      <c r="E317">
        <f t="shared" si="25"/>
        <v>257.42574257425741</v>
      </c>
      <c r="F317">
        <f>E317/(24*60*60/DayLength_RET!$M317)</f>
        <v>111.56524143424932</v>
      </c>
      <c r="G317">
        <f t="shared" si="26"/>
        <v>9.6392368599191407</v>
      </c>
      <c r="H317">
        <f t="shared" si="27"/>
        <v>49.494991918262393</v>
      </c>
      <c r="I317">
        <v>1.4690129999999999</v>
      </c>
      <c r="J317">
        <v>0</v>
      </c>
      <c r="K317">
        <f t="shared" si="28"/>
        <v>0</v>
      </c>
      <c r="L317">
        <f>K317/(24*60*60/DayLength_RET!$M317)</f>
        <v>0</v>
      </c>
      <c r="M317">
        <f t="shared" si="29"/>
        <v>0</v>
      </c>
      <c r="N317">
        <f t="shared" si="30"/>
        <v>0</v>
      </c>
      <c r="O317">
        <f>DayLength_RET!R317</f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>
        <v>2026.1669999999999</v>
      </c>
      <c r="B318">
        <v>2026</v>
      </c>
      <c r="C318">
        <v>3</v>
      </c>
      <c r="D318">
        <v>685</v>
      </c>
      <c r="E318">
        <f t="shared" si="25"/>
        <v>339.10891089108912</v>
      </c>
      <c r="F318">
        <f>E318/(24*60*60/DayLength_RET!$M318)</f>
        <v>165.30965363626956</v>
      </c>
      <c r="G318">
        <f t="shared" si="26"/>
        <v>14.28275407417369</v>
      </c>
      <c r="H318">
        <f t="shared" si="27"/>
        <v>89.3542127614175</v>
      </c>
      <c r="I318">
        <v>1.4690129999999999</v>
      </c>
      <c r="J318">
        <v>0</v>
      </c>
      <c r="K318">
        <f t="shared" si="28"/>
        <v>0</v>
      </c>
      <c r="L318">
        <f>K318/(24*60*60/DayLength_RET!$M318)</f>
        <v>0</v>
      </c>
      <c r="M318">
        <f t="shared" si="29"/>
        <v>0</v>
      </c>
      <c r="N318">
        <f t="shared" si="30"/>
        <v>0</v>
      </c>
      <c r="O318">
        <f>DayLength_RET!R318</f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>
        <v>2026.25</v>
      </c>
      <c r="B319">
        <v>2026</v>
      </c>
      <c r="C319">
        <v>4</v>
      </c>
      <c r="D319">
        <v>889</v>
      </c>
      <c r="E319">
        <f t="shared" si="25"/>
        <v>440.0990099009901</v>
      </c>
      <c r="F319">
        <f>E319/(24*60*60/DayLength_RET!$M319)</f>
        <v>241.10532386023812</v>
      </c>
      <c r="G319">
        <f t="shared" si="26"/>
        <v>20.831499981524573</v>
      </c>
      <c r="H319">
        <f t="shared" si="27"/>
        <v>145.56761680900243</v>
      </c>
      <c r="I319">
        <v>1.4690129999999999</v>
      </c>
      <c r="J319">
        <v>433.71949999999998</v>
      </c>
      <c r="K319">
        <f t="shared" si="28"/>
        <v>214.71262376237624</v>
      </c>
      <c r="L319">
        <f>K319/(24*60*60/DayLength_RET!$M319)</f>
        <v>117.62888696512996</v>
      </c>
      <c r="M319">
        <f t="shared" si="29"/>
        <v>10.16313583378723</v>
      </c>
      <c r="N319">
        <f t="shared" si="30"/>
        <v>71.018575903928152</v>
      </c>
      <c r="O319">
        <f>DayLength_RET!R319</f>
        <v>1.6488640403133028</v>
      </c>
      <c r="P319">
        <v>13.88941</v>
      </c>
      <c r="Q319">
        <v>2.8714900000000001</v>
      </c>
      <c r="R319">
        <v>27.486059999999998</v>
      </c>
      <c r="S319">
        <v>2.8714900000000001</v>
      </c>
      <c r="T319">
        <v>40.037709999999997</v>
      </c>
      <c r="U319">
        <v>2.8714900000000001</v>
      </c>
    </row>
    <row r="320" spans="1:21" x14ac:dyDescent="0.3">
      <c r="A320">
        <v>2026.3330000000001</v>
      </c>
      <c r="B320">
        <v>2026</v>
      </c>
      <c r="C320">
        <v>5</v>
      </c>
      <c r="D320">
        <v>996</v>
      </c>
      <c r="E320">
        <f t="shared" si="25"/>
        <v>493.06930693069307</v>
      </c>
      <c r="F320">
        <f>E320/(24*60*60/DayLength_RET!$M320)</f>
        <v>295.00914390215286</v>
      </c>
      <c r="G320">
        <f t="shared" si="26"/>
        <v>25.488790033146007</v>
      </c>
      <c r="H320">
        <f t="shared" si="27"/>
        <v>177.57900732768945</v>
      </c>
      <c r="I320">
        <v>2.4349789999999998</v>
      </c>
      <c r="J320">
        <v>300.31560000000002</v>
      </c>
      <c r="K320">
        <f t="shared" si="28"/>
        <v>148.67108910891091</v>
      </c>
      <c r="L320">
        <f>K320/(24*60*60/DayLength_RET!$M320)</f>
        <v>88.951654675162018</v>
      </c>
      <c r="M320">
        <f t="shared" si="29"/>
        <v>7.6854229639339984</v>
      </c>
      <c r="N320">
        <f t="shared" si="30"/>
        <v>53.54392182030066</v>
      </c>
      <c r="O320">
        <f>DayLength_RET!R320</f>
        <v>2.6136758626330217</v>
      </c>
      <c r="P320">
        <v>10.48227</v>
      </c>
      <c r="Q320">
        <v>2.8657759999999999</v>
      </c>
      <c r="R320">
        <v>30.59244</v>
      </c>
      <c r="S320">
        <v>2.8547120000000001</v>
      </c>
      <c r="T320">
        <v>40.494</v>
      </c>
      <c r="U320">
        <v>2.8550680000000002</v>
      </c>
    </row>
    <row r="321" spans="1:21" x14ac:dyDescent="0.3">
      <c r="A321">
        <v>2026.4169999999999</v>
      </c>
      <c r="B321">
        <v>2026</v>
      </c>
      <c r="C321">
        <v>6</v>
      </c>
      <c r="D321">
        <v>968</v>
      </c>
      <c r="E321">
        <f t="shared" si="25"/>
        <v>479.20792079207922</v>
      </c>
      <c r="F321">
        <f>E321/(24*60*60/DayLength_RET!$M321)</f>
        <v>300.25779883745497</v>
      </c>
      <c r="G321">
        <f t="shared" si="26"/>
        <v>25.94227381955611</v>
      </c>
      <c r="H321">
        <f t="shared" si="27"/>
        <v>181.21667160907955</v>
      </c>
      <c r="I321">
        <v>2.4349789999999998</v>
      </c>
      <c r="J321">
        <v>291.87299999999999</v>
      </c>
      <c r="K321">
        <f t="shared" si="28"/>
        <v>144.49158415841583</v>
      </c>
      <c r="L321">
        <f>K321/(24*60*60/DayLength_RET!$M321)</f>
        <v>90.534240206698854</v>
      </c>
      <c r="M321">
        <f t="shared" si="29"/>
        <v>7.8221583538587813</v>
      </c>
      <c r="N321">
        <f t="shared" si="30"/>
        <v>54.640757843550489</v>
      </c>
      <c r="O321">
        <f>DayLength_RET!R321</f>
        <v>3.8006557426732579</v>
      </c>
      <c r="P321">
        <v>14.751010000000001</v>
      </c>
      <c r="Q321">
        <v>2.8690009999999999</v>
      </c>
      <c r="R321">
        <v>43.050719999999998</v>
      </c>
      <c r="S321">
        <v>2.853259</v>
      </c>
      <c r="T321">
        <v>43.924720000000001</v>
      </c>
      <c r="U321">
        <v>2.8626079999999998</v>
      </c>
    </row>
    <row r="322" spans="1:21" x14ac:dyDescent="0.3">
      <c r="A322">
        <v>2026.5</v>
      </c>
      <c r="B322">
        <v>2026</v>
      </c>
      <c r="C322">
        <v>7</v>
      </c>
      <c r="D322">
        <v>908</v>
      </c>
      <c r="E322">
        <f t="shared" si="25"/>
        <v>449.50495049504951</v>
      </c>
      <c r="F322">
        <f>E322/(24*60*60/DayLength_RET!$M322)</f>
        <v>277.11145843980159</v>
      </c>
      <c r="G322">
        <f t="shared" si="26"/>
        <v>23.942430009198858</v>
      </c>
      <c r="H322">
        <f t="shared" si="27"/>
        <v>165.17473005503953</v>
      </c>
      <c r="I322">
        <v>2.4349789999999998</v>
      </c>
      <c r="J322">
        <v>273.7817</v>
      </c>
      <c r="K322">
        <f t="shared" si="28"/>
        <v>135.53549504950496</v>
      </c>
      <c r="L322">
        <f>K322/(24*60*60/DayLength_RET!$M322)</f>
        <v>83.555116939568549</v>
      </c>
      <c r="M322">
        <f t="shared" si="29"/>
        <v>7.2191621035787232</v>
      </c>
      <c r="N322">
        <f t="shared" si="30"/>
        <v>49.80376474835883</v>
      </c>
      <c r="O322">
        <f>DayLength_RET!R322</f>
        <v>4.3121847384744862</v>
      </c>
      <c r="P322">
        <v>17.294229999999999</v>
      </c>
      <c r="Q322">
        <v>2.8650790000000002</v>
      </c>
      <c r="R322">
        <v>50.473089999999999</v>
      </c>
      <c r="S322">
        <v>2.8647360000000002</v>
      </c>
      <c r="T322">
        <v>42.747219999999999</v>
      </c>
      <c r="U322">
        <v>2.865046</v>
      </c>
    </row>
    <row r="323" spans="1:21" x14ac:dyDescent="0.3">
      <c r="A323">
        <v>2026.5830000000001</v>
      </c>
      <c r="B323">
        <v>2026</v>
      </c>
      <c r="C323">
        <v>8</v>
      </c>
      <c r="D323">
        <v>816</v>
      </c>
      <c r="E323">
        <f t="shared" si="25"/>
        <v>403.96039603960395</v>
      </c>
      <c r="F323">
        <f>E323/(24*60*60/DayLength_RET!$M323)</f>
        <v>231.86241472825674</v>
      </c>
      <c r="G323">
        <f t="shared" si="26"/>
        <v>20.032912632521384</v>
      </c>
      <c r="H323">
        <f t="shared" si="27"/>
        <v>133.81415632605399</v>
      </c>
      <c r="I323">
        <v>2.4349789999999998</v>
      </c>
      <c r="J323">
        <v>246.04169999999999</v>
      </c>
      <c r="K323">
        <f t="shared" si="28"/>
        <v>121.80282178217821</v>
      </c>
      <c r="L323">
        <f>K323/(24*60*60/DayLength_RET!$M323)</f>
        <v>69.911547409124168</v>
      </c>
      <c r="M323">
        <f t="shared" si="29"/>
        <v>6.0403576961483285</v>
      </c>
      <c r="N323">
        <f t="shared" si="30"/>
        <v>40.347870718784414</v>
      </c>
      <c r="O323">
        <f>DayLength_RET!R323</f>
        <v>3.7093072555698039</v>
      </c>
      <c r="P323">
        <v>14.87636</v>
      </c>
      <c r="Q323">
        <v>2.8695369999999998</v>
      </c>
      <c r="R323">
        <v>43.416539999999998</v>
      </c>
      <c r="S323">
        <v>2.8709950000000002</v>
      </c>
      <c r="T323">
        <v>33.686590000000002</v>
      </c>
      <c r="U323">
        <v>2.8646280000000002</v>
      </c>
    </row>
    <row r="324" spans="1:21" x14ac:dyDescent="0.3">
      <c r="A324">
        <v>2026.6669999999999</v>
      </c>
      <c r="B324">
        <v>2026</v>
      </c>
      <c r="C324">
        <v>9</v>
      </c>
      <c r="D324">
        <v>692</v>
      </c>
      <c r="E324">
        <f t="shared" si="25"/>
        <v>342.57425742574259</v>
      </c>
      <c r="F324">
        <f>E324/(24*60*60/DayLength_RET!$M324)</f>
        <v>177.10077541462826</v>
      </c>
      <c r="G324">
        <f t="shared" si="26"/>
        <v>15.301506995823882</v>
      </c>
      <c r="H324">
        <f t="shared" si="27"/>
        <v>95.86072601351475</v>
      </c>
      <c r="I324">
        <v>2.4349789999999998</v>
      </c>
      <c r="J324">
        <v>208.65299999999999</v>
      </c>
      <c r="K324">
        <f t="shared" si="28"/>
        <v>103.29356435643564</v>
      </c>
      <c r="L324">
        <f>K324/(24*60*60/DayLength_RET!$M324)</f>
        <v>53.399722677150912</v>
      </c>
      <c r="M324">
        <f t="shared" si="29"/>
        <v>4.6137360393058389</v>
      </c>
      <c r="N324">
        <f t="shared" si="30"/>
        <v>28.904086798985393</v>
      </c>
      <c r="O324">
        <f>DayLength_RET!R324</f>
        <v>2.5289690830698177</v>
      </c>
      <c r="P324">
        <v>9.8153729999999992</v>
      </c>
      <c r="Q324">
        <v>2.8699620000000001</v>
      </c>
      <c r="R324">
        <v>28.646100000000001</v>
      </c>
      <c r="S324">
        <v>2.8598119999999998</v>
      </c>
      <c r="T324">
        <v>21.29429</v>
      </c>
      <c r="U324">
        <v>2.8512780000000002</v>
      </c>
    </row>
    <row r="325" spans="1:21" x14ac:dyDescent="0.3">
      <c r="A325">
        <v>2026.75</v>
      </c>
      <c r="B325">
        <v>2026</v>
      </c>
      <c r="C325">
        <v>10</v>
      </c>
      <c r="D325">
        <v>510</v>
      </c>
      <c r="E325">
        <f t="shared" ref="E325:E388" si="31">D325/2.02</f>
        <v>252.47524752475246</v>
      </c>
      <c r="F325">
        <f>E325/(24*60*60/DayLength_RET!$M325)</f>
        <v>115.80590972934672</v>
      </c>
      <c r="G325">
        <f t="shared" ref="G325:G388" si="32">F325*0.0864</f>
        <v>10.005630600615557</v>
      </c>
      <c r="H325">
        <f t="shared" ref="H325:H388" si="33">IF(I325&gt;2.4,-26.8818+0.693066*F325,-33.2467+0.741644*F325)</f>
        <v>53.379338632479417</v>
      </c>
      <c r="I325">
        <v>2.4349789999999998</v>
      </c>
      <c r="J325">
        <v>153.77600000000001</v>
      </c>
      <c r="K325">
        <f t="shared" ref="K325:K388" si="34">J325/2.02</f>
        <v>76.126732673267327</v>
      </c>
      <c r="L325">
        <f>K325/(24*60*60/DayLength_RET!$M325)</f>
        <v>34.917979557921612</v>
      </c>
      <c r="M325">
        <f t="shared" ref="M325:M388" si="35">L325*0.0864</f>
        <v>3.0169134338044272</v>
      </c>
      <c r="N325">
        <f t="shared" si="30"/>
        <v>16.095021916761088</v>
      </c>
      <c r="O325">
        <f>DayLength_RET!R325</f>
        <v>1.6084378791454668</v>
      </c>
      <c r="P325">
        <v>6.4507180000000002</v>
      </c>
      <c r="Q325">
        <v>2.869497</v>
      </c>
      <c r="R325">
        <v>18.826370000000001</v>
      </c>
      <c r="S325">
        <v>2.8660950000000001</v>
      </c>
      <c r="T325">
        <v>10.509930000000001</v>
      </c>
      <c r="U325">
        <v>2.8629579999999999</v>
      </c>
    </row>
    <row r="326" spans="1:21" x14ac:dyDescent="0.3">
      <c r="A326">
        <v>2026.8330000000001</v>
      </c>
      <c r="B326">
        <v>2026</v>
      </c>
      <c r="C326">
        <v>11</v>
      </c>
      <c r="D326">
        <v>318</v>
      </c>
      <c r="E326">
        <f t="shared" si="31"/>
        <v>157.42574257425741</v>
      </c>
      <c r="F326">
        <f>E326/(24*60*60/DayLength_RET!$M326)</f>
        <v>63.599542669158446</v>
      </c>
      <c r="G326">
        <f t="shared" si="32"/>
        <v>5.4950004866152904</v>
      </c>
      <c r="H326">
        <f t="shared" si="33"/>
        <v>13.921519223325348</v>
      </c>
      <c r="I326">
        <v>1.4749589999999999</v>
      </c>
      <c r="J326">
        <v>0</v>
      </c>
      <c r="K326">
        <f t="shared" si="34"/>
        <v>0</v>
      </c>
      <c r="L326">
        <f>K326/(24*60*60/DayLength_RET!$M326)</f>
        <v>0</v>
      </c>
      <c r="M326">
        <f t="shared" si="35"/>
        <v>0</v>
      </c>
      <c r="N326">
        <f t="shared" si="30"/>
        <v>0</v>
      </c>
      <c r="O326">
        <f>DayLength_RET!R326</f>
        <v>0.82235595158402197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>
        <v>2026.9169999999999</v>
      </c>
      <c r="B327">
        <v>2026</v>
      </c>
      <c r="C327">
        <v>12</v>
      </c>
      <c r="D327">
        <v>287</v>
      </c>
      <c r="E327">
        <f t="shared" si="31"/>
        <v>142.07920792079207</v>
      </c>
      <c r="F327">
        <f>E327/(24*60*60/DayLength_RET!$M327)</f>
        <v>53.101668010681209</v>
      </c>
      <c r="G327">
        <f t="shared" si="32"/>
        <v>4.5879841161228567</v>
      </c>
      <c r="H327">
        <f t="shared" si="33"/>
        <v>6.1358334701136528</v>
      </c>
      <c r="I327">
        <v>1.4749589999999999</v>
      </c>
      <c r="J327">
        <v>0</v>
      </c>
      <c r="K327">
        <f t="shared" si="34"/>
        <v>0</v>
      </c>
      <c r="L327">
        <f>K327/(24*60*60/DayLength_RET!$M327)</f>
        <v>0</v>
      </c>
      <c r="M327">
        <f t="shared" si="35"/>
        <v>0</v>
      </c>
      <c r="N327">
        <f t="shared" si="30"/>
        <v>0</v>
      </c>
      <c r="O327">
        <f>DayLength_RET!R327</f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2027</v>
      </c>
      <c r="B328">
        <v>2027</v>
      </c>
      <c r="C328">
        <v>1</v>
      </c>
      <c r="D328">
        <v>350</v>
      </c>
      <c r="E328">
        <f t="shared" si="31"/>
        <v>173.26732673267327</v>
      </c>
      <c r="F328">
        <f>E328/(24*60*60/DayLength_RET!$M328)</f>
        <v>66.862314018715495</v>
      </c>
      <c r="G328">
        <f t="shared" si="32"/>
        <v>5.776903931217019</v>
      </c>
      <c r="H328">
        <f t="shared" si="33"/>
        <v>16.341334018096234</v>
      </c>
      <c r="I328">
        <v>1.4749589999999999</v>
      </c>
      <c r="J328">
        <v>0</v>
      </c>
      <c r="K328">
        <f t="shared" si="34"/>
        <v>0</v>
      </c>
      <c r="L328">
        <f>K328/(24*60*60/DayLength_RET!$M328)</f>
        <v>0</v>
      </c>
      <c r="M328">
        <f t="shared" si="35"/>
        <v>0</v>
      </c>
      <c r="N328">
        <f t="shared" si="30"/>
        <v>0</v>
      </c>
      <c r="O328">
        <f>DayLength_RET!R328</f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>
        <v>2027.0830000000001</v>
      </c>
      <c r="B329">
        <v>2027</v>
      </c>
      <c r="C329">
        <v>2</v>
      </c>
      <c r="D329">
        <v>520</v>
      </c>
      <c r="E329">
        <f t="shared" si="31"/>
        <v>257.42574257425741</v>
      </c>
      <c r="F329">
        <f>E329/(24*60*60/DayLength_RET!$M329)</f>
        <v>111.56524143424932</v>
      </c>
      <c r="G329">
        <f t="shared" si="32"/>
        <v>9.6392368599191407</v>
      </c>
      <c r="H329">
        <f t="shared" si="33"/>
        <v>49.494991918262393</v>
      </c>
      <c r="I329">
        <v>1.4749589999999999</v>
      </c>
      <c r="J329">
        <v>0</v>
      </c>
      <c r="K329">
        <f t="shared" si="34"/>
        <v>0</v>
      </c>
      <c r="L329">
        <f>K329/(24*60*60/DayLength_RET!$M329)</f>
        <v>0</v>
      </c>
      <c r="M329">
        <f t="shared" si="35"/>
        <v>0</v>
      </c>
      <c r="N329">
        <f t="shared" ref="N329:N392" si="36">H329*(J329/D329)</f>
        <v>0</v>
      </c>
      <c r="O329">
        <f>DayLength_RET!R329</f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>
        <v>2027.1669999999999</v>
      </c>
      <c r="B330">
        <v>2027</v>
      </c>
      <c r="C330">
        <v>3</v>
      </c>
      <c r="D330">
        <v>685</v>
      </c>
      <c r="E330">
        <f t="shared" si="31"/>
        <v>339.10891089108912</v>
      </c>
      <c r="F330">
        <f>E330/(24*60*60/DayLength_RET!$M330)</f>
        <v>165.30965363626956</v>
      </c>
      <c r="G330">
        <f t="shared" si="32"/>
        <v>14.28275407417369</v>
      </c>
      <c r="H330">
        <f t="shared" si="33"/>
        <v>89.3542127614175</v>
      </c>
      <c r="I330">
        <v>1.4749589999999999</v>
      </c>
      <c r="J330">
        <v>0</v>
      </c>
      <c r="K330">
        <f t="shared" si="34"/>
        <v>0</v>
      </c>
      <c r="L330">
        <f>K330/(24*60*60/DayLength_RET!$M330)</f>
        <v>0</v>
      </c>
      <c r="M330">
        <f t="shared" si="35"/>
        <v>0</v>
      </c>
      <c r="N330">
        <f t="shared" si="36"/>
        <v>0</v>
      </c>
      <c r="O330">
        <f>DayLength_RET!R330</f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>
        <v>2027.25</v>
      </c>
      <c r="B331">
        <v>2027</v>
      </c>
      <c r="C331">
        <v>4</v>
      </c>
      <c r="D331">
        <v>889</v>
      </c>
      <c r="E331">
        <f t="shared" si="31"/>
        <v>440.0990099009901</v>
      </c>
      <c r="F331">
        <f>E331/(24*60*60/DayLength_RET!$M331)</f>
        <v>241.10532386023812</v>
      </c>
      <c r="G331">
        <f t="shared" si="32"/>
        <v>20.831499981524573</v>
      </c>
      <c r="H331">
        <f t="shared" si="33"/>
        <v>145.56761680900243</v>
      </c>
      <c r="I331">
        <v>1.4749589999999999</v>
      </c>
      <c r="J331">
        <v>432.35300000000001</v>
      </c>
      <c r="K331">
        <f t="shared" si="34"/>
        <v>214.0361386138614</v>
      </c>
      <c r="L331">
        <f>K331/(24*60*60/DayLength_RET!$M331)</f>
        <v>117.25827906293085</v>
      </c>
      <c r="M331">
        <f t="shared" si="35"/>
        <v>10.131115311037226</v>
      </c>
      <c r="N331">
        <f t="shared" si="36"/>
        <v>70.794820956380903</v>
      </c>
      <c r="O331">
        <f>DayLength_RET!R331</f>
        <v>1.6488640403133028</v>
      </c>
      <c r="P331">
        <v>13.77201</v>
      </c>
      <c r="Q331">
        <v>2.8714900000000001</v>
      </c>
      <c r="R331">
        <v>27.420760000000001</v>
      </c>
      <c r="S331">
        <v>2.8714900000000001</v>
      </c>
      <c r="T331">
        <v>41.37397</v>
      </c>
      <c r="U331">
        <v>2.8714900000000001</v>
      </c>
    </row>
    <row r="332" spans="1:21" x14ac:dyDescent="0.3">
      <c r="A332">
        <v>2027.3330000000001</v>
      </c>
      <c r="B332">
        <v>2027</v>
      </c>
      <c r="C332">
        <v>5</v>
      </c>
      <c r="D332">
        <v>996</v>
      </c>
      <c r="E332">
        <f t="shared" si="31"/>
        <v>493.06930693069307</v>
      </c>
      <c r="F332">
        <f>E332/(24*60*60/DayLength_RET!$M332)</f>
        <v>295.00914390215286</v>
      </c>
      <c r="G332">
        <f t="shared" si="32"/>
        <v>25.488790033146007</v>
      </c>
      <c r="H332">
        <f t="shared" si="33"/>
        <v>177.57900732768945</v>
      </c>
      <c r="I332">
        <v>2.4475750000000001</v>
      </c>
      <c r="J332">
        <v>296.2593</v>
      </c>
      <c r="K332">
        <f t="shared" si="34"/>
        <v>146.6630198019802</v>
      </c>
      <c r="L332">
        <f>K332/(24*60*60/DayLength_RET!$M332)</f>
        <v>87.750203279167735</v>
      </c>
      <c r="M332">
        <f t="shared" si="35"/>
        <v>7.5816175633200924</v>
      </c>
      <c r="N332">
        <f t="shared" si="36"/>
        <v>52.820715266662802</v>
      </c>
      <c r="O332">
        <f>DayLength_RET!R332</f>
        <v>2.6136758626330217</v>
      </c>
      <c r="P332">
        <v>10.1548</v>
      </c>
      <c r="Q332">
        <v>2.8647239999999998</v>
      </c>
      <c r="R332">
        <v>30.438690000000001</v>
      </c>
      <c r="S332">
        <v>2.871057</v>
      </c>
      <c r="T332">
        <v>40.194240000000001</v>
      </c>
      <c r="U332">
        <v>2.8339500000000002</v>
      </c>
    </row>
    <row r="333" spans="1:21" x14ac:dyDescent="0.3">
      <c r="A333">
        <v>2027.4169999999999</v>
      </c>
      <c r="B333">
        <v>2027</v>
      </c>
      <c r="C333">
        <v>6</v>
      </c>
      <c r="D333">
        <v>968</v>
      </c>
      <c r="E333">
        <f t="shared" si="31"/>
        <v>479.20792079207922</v>
      </c>
      <c r="F333">
        <f>E333/(24*60*60/DayLength_RET!$M333)</f>
        <v>300.25779883745497</v>
      </c>
      <c r="G333">
        <f t="shared" si="32"/>
        <v>25.94227381955611</v>
      </c>
      <c r="H333">
        <f t="shared" si="33"/>
        <v>181.21667160907955</v>
      </c>
      <c r="I333">
        <v>2.4475750000000001</v>
      </c>
      <c r="J333">
        <v>287.93079999999998</v>
      </c>
      <c r="K333">
        <f t="shared" si="34"/>
        <v>142.54</v>
      </c>
      <c r="L333">
        <f>K333/(24*60*60/DayLength_RET!$M333)</f>
        <v>89.311434117259793</v>
      </c>
      <c r="M333">
        <f t="shared" si="35"/>
        <v>7.7165079077312466</v>
      </c>
      <c r="N333">
        <f t="shared" si="36"/>
        <v>53.902749204276404</v>
      </c>
      <c r="O333">
        <f>DayLength_RET!R333</f>
        <v>3.8006557426732579</v>
      </c>
      <c r="P333">
        <v>14.290190000000001</v>
      </c>
      <c r="Q333">
        <v>2.8631669999999998</v>
      </c>
      <c r="R333">
        <v>42.83437</v>
      </c>
      <c r="S333">
        <v>2.8707950000000002</v>
      </c>
      <c r="T333">
        <v>43.599559999999997</v>
      </c>
      <c r="U333">
        <v>2.8616670000000002</v>
      </c>
    </row>
    <row r="334" spans="1:21" x14ac:dyDescent="0.3">
      <c r="A334">
        <v>2027.5</v>
      </c>
      <c r="B334">
        <v>2027</v>
      </c>
      <c r="C334">
        <v>7</v>
      </c>
      <c r="D334">
        <v>908</v>
      </c>
      <c r="E334">
        <f t="shared" si="31"/>
        <v>449.50495049504951</v>
      </c>
      <c r="F334">
        <f>E334/(24*60*60/DayLength_RET!$M334)</f>
        <v>277.11145843980159</v>
      </c>
      <c r="G334">
        <f t="shared" si="32"/>
        <v>23.942430009198858</v>
      </c>
      <c r="H334">
        <f t="shared" si="33"/>
        <v>165.17473005503953</v>
      </c>
      <c r="I334">
        <v>2.4475750000000001</v>
      </c>
      <c r="J334">
        <v>270.0838</v>
      </c>
      <c r="K334">
        <f t="shared" si="34"/>
        <v>133.70485148514851</v>
      </c>
      <c r="L334">
        <f>K334/(24*60*60/DayLength_RET!$M334)</f>
        <v>82.426559161854286</v>
      </c>
      <c r="M334">
        <f t="shared" si="35"/>
        <v>7.1216547115842106</v>
      </c>
      <c r="N334">
        <f t="shared" si="36"/>
        <v>49.131077926474987</v>
      </c>
      <c r="O334">
        <f>DayLength_RET!R334</f>
        <v>4.3121847384744862</v>
      </c>
      <c r="P334">
        <v>16.75395</v>
      </c>
      <c r="Q334">
        <v>2.864204</v>
      </c>
      <c r="R334">
        <v>50.219430000000003</v>
      </c>
      <c r="S334">
        <v>2.8639549999999998</v>
      </c>
      <c r="T334">
        <v>42.430770000000003</v>
      </c>
      <c r="U334">
        <v>2.8570760000000002</v>
      </c>
    </row>
    <row r="335" spans="1:21" x14ac:dyDescent="0.3">
      <c r="A335">
        <v>2027.5830000000001</v>
      </c>
      <c r="B335">
        <v>2027</v>
      </c>
      <c r="C335">
        <v>8</v>
      </c>
      <c r="D335">
        <v>816</v>
      </c>
      <c r="E335">
        <f t="shared" si="31"/>
        <v>403.96039603960395</v>
      </c>
      <c r="F335">
        <f>E335/(24*60*60/DayLength_RET!$M335)</f>
        <v>231.86241472825674</v>
      </c>
      <c r="G335">
        <f t="shared" si="32"/>
        <v>20.032912632521384</v>
      </c>
      <c r="H335">
        <f t="shared" si="33"/>
        <v>133.81415632605399</v>
      </c>
      <c r="I335">
        <v>2.4475750000000001</v>
      </c>
      <c r="J335">
        <v>242.71850000000001</v>
      </c>
      <c r="K335">
        <f t="shared" si="34"/>
        <v>120.15767326732673</v>
      </c>
      <c r="L335">
        <f>K335/(24*60*60/DayLength_RET!$M335)</f>
        <v>68.967276359338712</v>
      </c>
      <c r="M335">
        <f t="shared" si="35"/>
        <v>5.9587726774468646</v>
      </c>
      <c r="N335">
        <f t="shared" si="36"/>
        <v>39.80290600762909</v>
      </c>
      <c r="O335">
        <f>DayLength_RET!R335</f>
        <v>3.7093072555698039</v>
      </c>
      <c r="P335">
        <v>14.411619999999999</v>
      </c>
      <c r="Q335">
        <v>2.8647879999999999</v>
      </c>
      <c r="R335">
        <v>43.198349999999998</v>
      </c>
      <c r="S335">
        <v>2.8544670000000001</v>
      </c>
      <c r="T335">
        <v>33.43721</v>
      </c>
      <c r="U335">
        <v>2.8560310000000002</v>
      </c>
    </row>
    <row r="336" spans="1:21" x14ac:dyDescent="0.3">
      <c r="A336">
        <v>2027.6669999999999</v>
      </c>
      <c r="B336">
        <v>2027</v>
      </c>
      <c r="C336">
        <v>9</v>
      </c>
      <c r="D336">
        <v>692</v>
      </c>
      <c r="E336">
        <f t="shared" si="31"/>
        <v>342.57425742574259</v>
      </c>
      <c r="F336">
        <f>E336/(24*60*60/DayLength_RET!$M336)</f>
        <v>177.10077541462826</v>
      </c>
      <c r="G336">
        <f t="shared" si="32"/>
        <v>15.301506995823882</v>
      </c>
      <c r="H336">
        <f t="shared" si="33"/>
        <v>95.86072601351475</v>
      </c>
      <c r="I336">
        <v>2.4475750000000001</v>
      </c>
      <c r="J336">
        <v>205.8348</v>
      </c>
      <c r="K336">
        <f t="shared" si="34"/>
        <v>101.89841584158415</v>
      </c>
      <c r="L336">
        <f>K336/(24*60*60/DayLength_RET!$M336)</f>
        <v>52.678472091495557</v>
      </c>
      <c r="M336">
        <f t="shared" si="35"/>
        <v>4.5514199887052165</v>
      </c>
      <c r="N336">
        <f t="shared" si="36"/>
        <v>28.513689836483533</v>
      </c>
      <c r="O336">
        <f>DayLength_RET!R336</f>
        <v>2.5289690830698177</v>
      </c>
      <c r="P336">
        <v>9.5087390000000003</v>
      </c>
      <c r="Q336">
        <v>2.8527200000000001</v>
      </c>
      <c r="R336">
        <v>28.502130000000001</v>
      </c>
      <c r="S336">
        <v>2.8711579999999999</v>
      </c>
      <c r="T336">
        <v>21.136649999999999</v>
      </c>
      <c r="U336">
        <v>2.8653849999999998</v>
      </c>
    </row>
    <row r="337" spans="1:21" x14ac:dyDescent="0.3">
      <c r="A337">
        <v>2027.75</v>
      </c>
      <c r="B337">
        <v>2027</v>
      </c>
      <c r="C337">
        <v>10</v>
      </c>
      <c r="D337">
        <v>510</v>
      </c>
      <c r="E337">
        <f t="shared" si="31"/>
        <v>252.47524752475246</v>
      </c>
      <c r="F337">
        <f>E337/(24*60*60/DayLength_RET!$M337)</f>
        <v>115.80590972934672</v>
      </c>
      <c r="G337">
        <f t="shared" si="32"/>
        <v>10.005630600615557</v>
      </c>
      <c r="H337">
        <f t="shared" si="33"/>
        <v>53.379338632479417</v>
      </c>
      <c r="I337">
        <v>2.4475750000000001</v>
      </c>
      <c r="J337">
        <v>151.69909999999999</v>
      </c>
      <c r="K337">
        <f t="shared" si="34"/>
        <v>75.098564356435631</v>
      </c>
      <c r="L337">
        <f>K337/(24*60*60/DayLength_RET!$M337)</f>
        <v>34.446377020829686</v>
      </c>
      <c r="M337">
        <f t="shared" si="35"/>
        <v>2.976166974599685</v>
      </c>
      <c r="N337">
        <f t="shared" si="36"/>
        <v>15.877642410083054</v>
      </c>
      <c r="O337">
        <f>DayLength_RET!R337</f>
        <v>1.6084378791454668</v>
      </c>
      <c r="P337">
        <v>6.2491960000000004</v>
      </c>
      <c r="Q337">
        <v>2.8706209999999999</v>
      </c>
      <c r="R337">
        <v>18.731760000000001</v>
      </c>
      <c r="S337">
        <v>2.8685580000000002</v>
      </c>
      <c r="T337">
        <v>10.432130000000001</v>
      </c>
      <c r="U337">
        <v>2.8620199999999998</v>
      </c>
    </row>
    <row r="338" spans="1:21" x14ac:dyDescent="0.3">
      <c r="A338">
        <v>2027.8330000000001</v>
      </c>
      <c r="B338">
        <v>2027</v>
      </c>
      <c r="C338">
        <v>11</v>
      </c>
      <c r="D338">
        <v>318</v>
      </c>
      <c r="E338">
        <f t="shared" si="31"/>
        <v>157.42574257425741</v>
      </c>
      <c r="F338">
        <f>E338/(24*60*60/DayLength_RET!$M338)</f>
        <v>63.599542669158446</v>
      </c>
      <c r="G338">
        <f t="shared" si="32"/>
        <v>5.4950004866152904</v>
      </c>
      <c r="H338">
        <f t="shared" si="33"/>
        <v>13.921519223325348</v>
      </c>
      <c r="I338">
        <v>1.4827779999999999</v>
      </c>
      <c r="J338">
        <v>0</v>
      </c>
      <c r="K338">
        <f t="shared" si="34"/>
        <v>0</v>
      </c>
      <c r="L338">
        <f>K338/(24*60*60/DayLength_RET!$M338)</f>
        <v>0</v>
      </c>
      <c r="M338">
        <f t="shared" si="35"/>
        <v>0</v>
      </c>
      <c r="N338">
        <f t="shared" si="36"/>
        <v>0</v>
      </c>
      <c r="O338">
        <f>DayLength_RET!R338</f>
        <v>0.82235595158402197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>
        <v>2027.9169999999999</v>
      </c>
      <c r="B339">
        <v>2027</v>
      </c>
      <c r="C339">
        <v>12</v>
      </c>
      <c r="D339">
        <v>287</v>
      </c>
      <c r="E339">
        <f t="shared" si="31"/>
        <v>142.07920792079207</v>
      </c>
      <c r="F339">
        <f>E339/(24*60*60/DayLength_RET!$M339)</f>
        <v>53.101668010681209</v>
      </c>
      <c r="G339">
        <f t="shared" si="32"/>
        <v>4.5879841161228567</v>
      </c>
      <c r="H339">
        <f t="shared" si="33"/>
        <v>6.1358334701136528</v>
      </c>
      <c r="I339">
        <v>1.4827779999999999</v>
      </c>
      <c r="J339">
        <v>0</v>
      </c>
      <c r="K339">
        <f t="shared" si="34"/>
        <v>0</v>
      </c>
      <c r="L339">
        <f>K339/(24*60*60/DayLength_RET!$M339)</f>
        <v>0</v>
      </c>
      <c r="M339">
        <f t="shared" si="35"/>
        <v>0</v>
      </c>
      <c r="N339">
        <f t="shared" si="36"/>
        <v>0</v>
      </c>
      <c r="O339">
        <f>DayLength_RET!R339</f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>
        <v>2028</v>
      </c>
      <c r="B340">
        <v>2028</v>
      </c>
      <c r="C340">
        <v>1</v>
      </c>
      <c r="D340">
        <v>350</v>
      </c>
      <c r="E340">
        <f t="shared" si="31"/>
        <v>173.26732673267327</v>
      </c>
      <c r="F340">
        <f>E340/(24*60*60/DayLength_RET!$M340)</f>
        <v>66.862314018715495</v>
      </c>
      <c r="G340">
        <f t="shared" si="32"/>
        <v>5.776903931217019</v>
      </c>
      <c r="H340">
        <f t="shared" si="33"/>
        <v>16.341334018096234</v>
      </c>
      <c r="I340">
        <v>1.4827779999999999</v>
      </c>
      <c r="J340">
        <v>0</v>
      </c>
      <c r="K340">
        <f t="shared" si="34"/>
        <v>0</v>
      </c>
      <c r="L340">
        <f>K340/(24*60*60/DayLength_RET!$M340)</f>
        <v>0</v>
      </c>
      <c r="M340">
        <f t="shared" si="35"/>
        <v>0</v>
      </c>
      <c r="N340">
        <f t="shared" si="36"/>
        <v>0</v>
      </c>
      <c r="O340">
        <f>DayLength_RET!R340</f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>
        <v>2028.0830000000001</v>
      </c>
      <c r="B341">
        <v>2028</v>
      </c>
      <c r="C341">
        <v>2</v>
      </c>
      <c r="D341">
        <v>520</v>
      </c>
      <c r="E341">
        <f t="shared" si="31"/>
        <v>257.42574257425741</v>
      </c>
      <c r="F341">
        <f>E341/(24*60*60/DayLength_RET!$M341)</f>
        <v>111.56524143424932</v>
      </c>
      <c r="G341">
        <f t="shared" si="32"/>
        <v>9.6392368599191407</v>
      </c>
      <c r="H341">
        <f t="shared" si="33"/>
        <v>49.494991918262393</v>
      </c>
      <c r="I341">
        <v>1.4827779999999999</v>
      </c>
      <c r="J341">
        <v>0</v>
      </c>
      <c r="K341">
        <f t="shared" si="34"/>
        <v>0</v>
      </c>
      <c r="L341">
        <f>K341/(24*60*60/DayLength_RET!$M341)</f>
        <v>0</v>
      </c>
      <c r="M341">
        <f t="shared" si="35"/>
        <v>0</v>
      </c>
      <c r="N341">
        <f t="shared" si="36"/>
        <v>0</v>
      </c>
      <c r="O341">
        <f>DayLength_RET!R341</f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>
        <v>2028.1669999999999</v>
      </c>
      <c r="B342">
        <v>2028</v>
      </c>
      <c r="C342">
        <v>3</v>
      </c>
      <c r="D342">
        <v>685</v>
      </c>
      <c r="E342">
        <f t="shared" si="31"/>
        <v>339.10891089108912</v>
      </c>
      <c r="F342">
        <f>E342/(24*60*60/DayLength_RET!$M342)</f>
        <v>165.30965363626956</v>
      </c>
      <c r="G342">
        <f t="shared" si="32"/>
        <v>14.28275407417369</v>
      </c>
      <c r="H342">
        <f t="shared" si="33"/>
        <v>89.3542127614175</v>
      </c>
      <c r="I342">
        <v>1.4827779999999999</v>
      </c>
      <c r="J342">
        <v>0</v>
      </c>
      <c r="K342">
        <f t="shared" si="34"/>
        <v>0</v>
      </c>
      <c r="L342">
        <f>K342/(24*60*60/DayLength_RET!$M342)</f>
        <v>0</v>
      </c>
      <c r="M342">
        <f t="shared" si="35"/>
        <v>0</v>
      </c>
      <c r="N342">
        <f t="shared" si="36"/>
        <v>0</v>
      </c>
      <c r="O342">
        <f>DayLength_RET!R342</f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>
        <v>2028.25</v>
      </c>
      <c r="B343">
        <v>2028</v>
      </c>
      <c r="C343">
        <v>4</v>
      </c>
      <c r="D343">
        <v>889</v>
      </c>
      <c r="E343">
        <f t="shared" si="31"/>
        <v>440.0990099009901</v>
      </c>
      <c r="F343">
        <f>E343/(24*60*60/DayLength_RET!$M343)</f>
        <v>241.10532386023812</v>
      </c>
      <c r="G343">
        <f t="shared" si="32"/>
        <v>20.831499981524573</v>
      </c>
      <c r="H343">
        <f t="shared" si="33"/>
        <v>145.56761680900243</v>
      </c>
      <c r="I343">
        <v>1.4827779999999999</v>
      </c>
      <c r="J343">
        <v>430.53309999999999</v>
      </c>
      <c r="K343">
        <f t="shared" si="34"/>
        <v>213.13519801980198</v>
      </c>
      <c r="L343">
        <f>K343/(24*60*60/DayLength_RET!$M343)</f>
        <v>116.76470473346713</v>
      </c>
      <c r="M343">
        <f t="shared" si="35"/>
        <v>10.088470488971561</v>
      </c>
      <c r="N343">
        <f t="shared" si="36"/>
        <v>70.496824886830069</v>
      </c>
      <c r="O343">
        <f>DayLength_RET!R343</f>
        <v>1.6488640403133028</v>
      </c>
      <c r="P343">
        <v>13.6767</v>
      </c>
      <c r="Q343">
        <v>2.8714900000000001</v>
      </c>
      <c r="R343">
        <v>27.428329999999999</v>
      </c>
      <c r="S343">
        <v>2.8714900000000001</v>
      </c>
      <c r="T343">
        <v>41.300829999999998</v>
      </c>
      <c r="U343">
        <v>2.8714900000000001</v>
      </c>
    </row>
    <row r="344" spans="1:21" x14ac:dyDescent="0.3">
      <c r="A344">
        <v>2028.3330000000001</v>
      </c>
      <c r="B344">
        <v>2028</v>
      </c>
      <c r="C344">
        <v>5</v>
      </c>
      <c r="D344">
        <v>996</v>
      </c>
      <c r="E344">
        <f t="shared" si="31"/>
        <v>493.06930693069307</v>
      </c>
      <c r="F344">
        <f>E344/(24*60*60/DayLength_RET!$M344)</f>
        <v>295.00914390215286</v>
      </c>
      <c r="G344">
        <f t="shared" si="32"/>
        <v>25.488790033146007</v>
      </c>
      <c r="H344">
        <f t="shared" si="33"/>
        <v>177.57900732768945</v>
      </c>
      <c r="I344">
        <v>2.4634360000000002</v>
      </c>
      <c r="J344">
        <v>291.15600000000001</v>
      </c>
      <c r="K344">
        <f t="shared" si="34"/>
        <v>144.13663366336633</v>
      </c>
      <c r="L344">
        <f>K344/(24*60*60/DayLength_RET!$M344)</f>
        <v>86.238636849372696</v>
      </c>
      <c r="M344">
        <f t="shared" si="35"/>
        <v>7.4510182237858009</v>
      </c>
      <c r="N344">
        <f t="shared" si="36"/>
        <v>51.910836804719636</v>
      </c>
      <c r="O344">
        <f>DayLength_RET!R344</f>
        <v>2.6136758626330217</v>
      </c>
      <c r="P344">
        <v>9.800789</v>
      </c>
      <c r="Q344">
        <v>2.8687659999999999</v>
      </c>
      <c r="R344">
        <v>30.316780000000001</v>
      </c>
      <c r="S344">
        <v>2.8616820000000001</v>
      </c>
      <c r="T344">
        <v>39.915680000000002</v>
      </c>
      <c r="U344">
        <v>2.8514059999999999</v>
      </c>
    </row>
    <row r="345" spans="1:21" x14ac:dyDescent="0.3">
      <c r="A345">
        <v>2028.4169999999999</v>
      </c>
      <c r="B345">
        <v>2028</v>
      </c>
      <c r="C345">
        <v>6</v>
      </c>
      <c r="D345">
        <v>968</v>
      </c>
      <c r="E345">
        <f t="shared" si="31"/>
        <v>479.20792079207922</v>
      </c>
      <c r="F345">
        <f>E345/(24*60*60/DayLength_RET!$M345)</f>
        <v>300.25779883745497</v>
      </c>
      <c r="G345">
        <f t="shared" si="32"/>
        <v>25.94227381955611</v>
      </c>
      <c r="H345">
        <f t="shared" si="33"/>
        <v>181.21667160907955</v>
      </c>
      <c r="I345">
        <v>2.4634360000000002</v>
      </c>
      <c r="J345">
        <v>282.97089999999997</v>
      </c>
      <c r="K345">
        <f t="shared" si="34"/>
        <v>140.08460396039604</v>
      </c>
      <c r="L345">
        <f>K345/(24*60*60/DayLength_RET!$M345)</f>
        <v>87.77295410026197</v>
      </c>
      <c r="M345">
        <f t="shared" si="35"/>
        <v>7.583583234262635</v>
      </c>
      <c r="N345">
        <f t="shared" si="36"/>
        <v>52.974219690315792</v>
      </c>
      <c r="O345">
        <f>DayLength_RET!R345</f>
        <v>3.8006557426732579</v>
      </c>
      <c r="P345">
        <v>13.76628</v>
      </c>
      <c r="Q345">
        <v>2.8649990000000001</v>
      </c>
      <c r="R345">
        <v>42.58325</v>
      </c>
      <c r="S345">
        <v>2.847159</v>
      </c>
      <c r="T345">
        <v>43.202150000000003</v>
      </c>
      <c r="U345">
        <v>2.8609580000000001</v>
      </c>
    </row>
    <row r="346" spans="1:21" x14ac:dyDescent="0.3">
      <c r="A346">
        <v>2028.5</v>
      </c>
      <c r="B346">
        <v>2028</v>
      </c>
      <c r="C346">
        <v>7</v>
      </c>
      <c r="D346">
        <v>908</v>
      </c>
      <c r="E346">
        <f t="shared" si="31"/>
        <v>449.50495049504951</v>
      </c>
      <c r="F346">
        <f>E346/(24*60*60/DayLength_RET!$M346)</f>
        <v>277.11145843980159</v>
      </c>
      <c r="G346">
        <f t="shared" si="32"/>
        <v>23.942430009198858</v>
      </c>
      <c r="H346">
        <f t="shared" si="33"/>
        <v>165.17473005503953</v>
      </c>
      <c r="I346">
        <v>2.4634360000000002</v>
      </c>
      <c r="J346">
        <v>265.43130000000002</v>
      </c>
      <c r="K346">
        <f t="shared" si="34"/>
        <v>131.40163366336634</v>
      </c>
      <c r="L346">
        <f>K346/(24*60*60/DayLength_RET!$M346)</f>
        <v>81.006668126181182</v>
      </c>
      <c r="M346">
        <f t="shared" si="35"/>
        <v>6.9989761261020549</v>
      </c>
      <c r="N346">
        <f t="shared" si="36"/>
        <v>48.284739345438574</v>
      </c>
      <c r="O346">
        <f>DayLength_RET!R346</f>
        <v>4.3121847384744862</v>
      </c>
      <c r="P346">
        <v>16.107130000000002</v>
      </c>
      <c r="Q346">
        <v>2.8667760000000002</v>
      </c>
      <c r="R346">
        <v>49.824210000000001</v>
      </c>
      <c r="S346">
        <v>2.863105</v>
      </c>
      <c r="T346">
        <v>41.943100000000001</v>
      </c>
      <c r="U346">
        <v>2.8449819999999999</v>
      </c>
    </row>
    <row r="347" spans="1:21" x14ac:dyDescent="0.3">
      <c r="A347">
        <v>2028.5830000000001</v>
      </c>
      <c r="B347">
        <v>2028</v>
      </c>
      <c r="C347">
        <v>8</v>
      </c>
      <c r="D347">
        <v>816</v>
      </c>
      <c r="E347">
        <f t="shared" si="31"/>
        <v>403.96039603960395</v>
      </c>
      <c r="F347">
        <f>E347/(24*60*60/DayLength_RET!$M347)</f>
        <v>231.86241472825674</v>
      </c>
      <c r="G347">
        <f t="shared" si="32"/>
        <v>20.032912632521384</v>
      </c>
      <c r="H347">
        <f t="shared" si="33"/>
        <v>133.81415632605399</v>
      </c>
      <c r="I347">
        <v>2.4634360000000002</v>
      </c>
      <c r="J347">
        <v>238.53739999999999</v>
      </c>
      <c r="K347">
        <f t="shared" si="34"/>
        <v>118.08782178217821</v>
      </c>
      <c r="L347">
        <f>K347/(24*60*60/DayLength_RET!$M347)</f>
        <v>67.779237214460863</v>
      </c>
      <c r="M347">
        <f t="shared" si="35"/>
        <v>5.8561260953294187</v>
      </c>
      <c r="N347">
        <f t="shared" si="36"/>
        <v>39.117256045601067</v>
      </c>
      <c r="O347">
        <f>DayLength_RET!R347</f>
        <v>3.7093072555698039</v>
      </c>
      <c r="P347">
        <v>13.835789999999999</v>
      </c>
      <c r="Q347">
        <v>2.8576480000000002</v>
      </c>
      <c r="R347">
        <v>42.79824</v>
      </c>
      <c r="S347">
        <v>2.852649</v>
      </c>
      <c r="T347">
        <v>32.992980000000003</v>
      </c>
      <c r="U347">
        <v>2.8634240000000002</v>
      </c>
    </row>
    <row r="348" spans="1:21" x14ac:dyDescent="0.3">
      <c r="A348">
        <v>2028.6669999999999</v>
      </c>
      <c r="B348">
        <v>2028</v>
      </c>
      <c r="C348">
        <v>9</v>
      </c>
      <c r="D348">
        <v>692</v>
      </c>
      <c r="E348">
        <f t="shared" si="31"/>
        <v>342.57425742574259</v>
      </c>
      <c r="F348">
        <f>E348/(24*60*60/DayLength_RET!$M348)</f>
        <v>177.10077541462826</v>
      </c>
      <c r="G348">
        <f t="shared" si="32"/>
        <v>15.301506995823882</v>
      </c>
      <c r="H348">
        <f t="shared" si="33"/>
        <v>95.86072601351475</v>
      </c>
      <c r="I348">
        <v>2.4634360000000002</v>
      </c>
      <c r="J348">
        <v>202.28909999999999</v>
      </c>
      <c r="K348">
        <f t="shared" si="34"/>
        <v>100.14311881188118</v>
      </c>
      <c r="L348">
        <f>K348/(24*60*60/DayLength_RET!$M348)</f>
        <v>51.771035358276407</v>
      </c>
      <c r="M348">
        <f t="shared" si="35"/>
        <v>4.4730174549550821</v>
      </c>
      <c r="N348">
        <f t="shared" si="36"/>
        <v>28.022514437312839</v>
      </c>
      <c r="O348">
        <f>DayLength_RET!R348</f>
        <v>2.5289690830698177</v>
      </c>
      <c r="P348">
        <v>9.1216460000000001</v>
      </c>
      <c r="Q348">
        <v>2.86591</v>
      </c>
      <c r="R348">
        <v>28.215990000000001</v>
      </c>
      <c r="S348">
        <v>2.8645870000000002</v>
      </c>
      <c r="T348">
        <v>20.827770000000001</v>
      </c>
      <c r="U348">
        <v>2.8649420000000001</v>
      </c>
    </row>
    <row r="349" spans="1:21" x14ac:dyDescent="0.3">
      <c r="A349">
        <v>2028.75</v>
      </c>
      <c r="B349">
        <v>2028</v>
      </c>
      <c r="C349">
        <v>10</v>
      </c>
      <c r="D349">
        <v>510</v>
      </c>
      <c r="E349">
        <f t="shared" si="31"/>
        <v>252.47524752475246</v>
      </c>
      <c r="F349">
        <f>E349/(24*60*60/DayLength_RET!$M349)</f>
        <v>115.80590972934672</v>
      </c>
      <c r="G349">
        <f t="shared" si="32"/>
        <v>10.005630600615557</v>
      </c>
      <c r="H349">
        <f t="shared" si="33"/>
        <v>53.379338632479417</v>
      </c>
      <c r="I349">
        <v>2.4634360000000002</v>
      </c>
      <c r="J349">
        <v>149.08590000000001</v>
      </c>
      <c r="K349">
        <f t="shared" si="34"/>
        <v>73.804900990099014</v>
      </c>
      <c r="L349">
        <f>K349/(24*60*60/DayLength_RET!$M349)</f>
        <v>33.852996622192968</v>
      </c>
      <c r="M349">
        <f t="shared" si="35"/>
        <v>2.9248989081574726</v>
      </c>
      <c r="N349">
        <f t="shared" si="36"/>
        <v>15.604130865545027</v>
      </c>
      <c r="O349">
        <f>DayLength_RET!R349</f>
        <v>1.6084378791454668</v>
      </c>
      <c r="P349">
        <v>5.9921819999999997</v>
      </c>
      <c r="Q349">
        <v>2.8704999999999998</v>
      </c>
      <c r="R349">
        <v>18.535620000000002</v>
      </c>
      <c r="S349">
        <v>2.8713289999999998</v>
      </c>
      <c r="T349">
        <v>10.261060000000001</v>
      </c>
      <c r="U349">
        <v>2.8684020000000001</v>
      </c>
    </row>
    <row r="350" spans="1:21" x14ac:dyDescent="0.3">
      <c r="A350">
        <v>2028.8330000000001</v>
      </c>
      <c r="B350">
        <v>2028</v>
      </c>
      <c r="C350">
        <v>11</v>
      </c>
      <c r="D350">
        <v>318</v>
      </c>
      <c r="E350">
        <f t="shared" si="31"/>
        <v>157.42574257425741</v>
      </c>
      <c r="F350">
        <f>E350/(24*60*60/DayLength_RET!$M350)</f>
        <v>63.599542669158446</v>
      </c>
      <c r="G350">
        <f t="shared" si="32"/>
        <v>5.4950004866152904</v>
      </c>
      <c r="H350">
        <f t="shared" si="33"/>
        <v>13.921519223325348</v>
      </c>
      <c r="I350">
        <v>1.4921850000000001</v>
      </c>
      <c r="J350">
        <v>0</v>
      </c>
      <c r="K350">
        <f t="shared" si="34"/>
        <v>0</v>
      </c>
      <c r="L350">
        <f>K350/(24*60*60/DayLength_RET!$M350)</f>
        <v>0</v>
      </c>
      <c r="M350">
        <f t="shared" si="35"/>
        <v>0</v>
      </c>
      <c r="N350">
        <f t="shared" si="36"/>
        <v>0</v>
      </c>
      <c r="O350">
        <f>DayLength_RET!R350</f>
        <v>0.82235595158402197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>
        <v>2028.9169999999999</v>
      </c>
      <c r="B351">
        <v>2028</v>
      </c>
      <c r="C351">
        <v>12</v>
      </c>
      <c r="D351">
        <v>287</v>
      </c>
      <c r="E351">
        <f t="shared" si="31"/>
        <v>142.07920792079207</v>
      </c>
      <c r="F351">
        <f>E351/(24*60*60/DayLength_RET!$M351)</f>
        <v>53.101668010681209</v>
      </c>
      <c r="G351">
        <f t="shared" si="32"/>
        <v>4.5879841161228567</v>
      </c>
      <c r="H351">
        <f t="shared" si="33"/>
        <v>6.1358334701136528</v>
      </c>
      <c r="I351">
        <v>1.4921850000000001</v>
      </c>
      <c r="J351">
        <v>0</v>
      </c>
      <c r="K351">
        <f t="shared" si="34"/>
        <v>0</v>
      </c>
      <c r="L351">
        <f>K351/(24*60*60/DayLength_RET!$M351)</f>
        <v>0</v>
      </c>
      <c r="M351">
        <f t="shared" si="35"/>
        <v>0</v>
      </c>
      <c r="N351">
        <f t="shared" si="36"/>
        <v>0</v>
      </c>
      <c r="O351">
        <f>DayLength_RET!R351</f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>
        <v>2029</v>
      </c>
      <c r="B352">
        <v>2029</v>
      </c>
      <c r="C352">
        <v>1</v>
      </c>
      <c r="D352">
        <v>350</v>
      </c>
      <c r="E352">
        <f t="shared" si="31"/>
        <v>173.26732673267327</v>
      </c>
      <c r="F352">
        <f>E352/(24*60*60/DayLength_RET!$M352)</f>
        <v>66.862314018715495</v>
      </c>
      <c r="G352">
        <f t="shared" si="32"/>
        <v>5.776903931217019</v>
      </c>
      <c r="H352">
        <f t="shared" si="33"/>
        <v>16.341334018096234</v>
      </c>
      <c r="I352">
        <v>1.4921850000000001</v>
      </c>
      <c r="J352">
        <v>0</v>
      </c>
      <c r="K352">
        <f t="shared" si="34"/>
        <v>0</v>
      </c>
      <c r="L352">
        <f>K352/(24*60*60/DayLength_RET!$M352)</f>
        <v>0</v>
      </c>
      <c r="M352">
        <f t="shared" si="35"/>
        <v>0</v>
      </c>
      <c r="N352">
        <f t="shared" si="36"/>
        <v>0</v>
      </c>
      <c r="O352">
        <f>DayLength_RET!R352</f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>
        <v>2029.0830000000001</v>
      </c>
      <c r="B353">
        <v>2029</v>
      </c>
      <c r="C353">
        <v>2</v>
      </c>
      <c r="D353">
        <v>520</v>
      </c>
      <c r="E353">
        <f t="shared" si="31"/>
        <v>257.42574257425741</v>
      </c>
      <c r="F353">
        <f>E353/(24*60*60/DayLength_RET!$M353)</f>
        <v>111.56524143424932</v>
      </c>
      <c r="G353">
        <f t="shared" si="32"/>
        <v>9.6392368599191407</v>
      </c>
      <c r="H353">
        <f t="shared" si="33"/>
        <v>49.494991918262393</v>
      </c>
      <c r="I353">
        <v>1.4921850000000001</v>
      </c>
      <c r="J353">
        <v>0</v>
      </c>
      <c r="K353">
        <f t="shared" si="34"/>
        <v>0</v>
      </c>
      <c r="L353">
        <f>K353/(24*60*60/DayLength_RET!$M353)</f>
        <v>0</v>
      </c>
      <c r="M353">
        <f t="shared" si="35"/>
        <v>0</v>
      </c>
      <c r="N353">
        <f t="shared" si="36"/>
        <v>0</v>
      </c>
      <c r="O353">
        <f>DayLength_RET!R353</f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>
        <v>2029.1669999999999</v>
      </c>
      <c r="B354">
        <v>2029</v>
      </c>
      <c r="C354">
        <v>3</v>
      </c>
      <c r="D354">
        <v>685</v>
      </c>
      <c r="E354">
        <f t="shared" si="31"/>
        <v>339.10891089108912</v>
      </c>
      <c r="F354">
        <f>E354/(24*60*60/DayLength_RET!$M354)</f>
        <v>165.30965363626956</v>
      </c>
      <c r="G354">
        <f t="shared" si="32"/>
        <v>14.28275407417369</v>
      </c>
      <c r="H354">
        <f t="shared" si="33"/>
        <v>89.3542127614175</v>
      </c>
      <c r="I354">
        <v>1.4921850000000001</v>
      </c>
      <c r="J354">
        <v>0</v>
      </c>
      <c r="K354">
        <f t="shared" si="34"/>
        <v>0</v>
      </c>
      <c r="L354">
        <f>K354/(24*60*60/DayLength_RET!$M354)</f>
        <v>0</v>
      </c>
      <c r="M354">
        <f t="shared" si="35"/>
        <v>0</v>
      </c>
      <c r="N354">
        <f t="shared" si="36"/>
        <v>0</v>
      </c>
      <c r="O354">
        <f>DayLength_RET!R354</f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2029.25</v>
      </c>
      <c r="B355">
        <v>2029</v>
      </c>
      <c r="C355">
        <v>4</v>
      </c>
      <c r="D355">
        <v>889</v>
      </c>
      <c r="E355">
        <f t="shared" si="31"/>
        <v>440.0990099009901</v>
      </c>
      <c r="F355">
        <f>E355/(24*60*60/DayLength_RET!$M355)</f>
        <v>241.10532386023812</v>
      </c>
      <c r="G355">
        <f t="shared" si="32"/>
        <v>20.831499981524573</v>
      </c>
      <c r="H355">
        <f t="shared" si="33"/>
        <v>145.56761680900243</v>
      </c>
      <c r="I355">
        <v>1.4921850000000001</v>
      </c>
      <c r="J355">
        <v>428.3202</v>
      </c>
      <c r="K355">
        <f t="shared" si="34"/>
        <v>212.03970297029701</v>
      </c>
      <c r="L355">
        <f>K355/(24*60*60/DayLength_RET!$M355)</f>
        <v>116.16454503586272</v>
      </c>
      <c r="M355">
        <f t="shared" si="35"/>
        <v>10.036616691098539</v>
      </c>
      <c r="N355">
        <f t="shared" si="36"/>
        <v>70.134477778577377</v>
      </c>
      <c r="O355">
        <f>DayLength_RET!R355</f>
        <v>1.6488640403133028</v>
      </c>
      <c r="P355">
        <v>13.46438</v>
      </c>
      <c r="Q355">
        <v>2.8714900000000001</v>
      </c>
      <c r="R355">
        <v>27.232469999999999</v>
      </c>
      <c r="S355">
        <v>2.8714900000000001</v>
      </c>
      <c r="T355">
        <v>40.831949999999999</v>
      </c>
      <c r="U355">
        <v>2.8714900000000001</v>
      </c>
    </row>
    <row r="356" spans="1:21" x14ac:dyDescent="0.3">
      <c r="A356">
        <v>2029.3330000000001</v>
      </c>
      <c r="B356">
        <v>2029</v>
      </c>
      <c r="C356">
        <v>5</v>
      </c>
      <c r="D356">
        <v>996</v>
      </c>
      <c r="E356">
        <f t="shared" si="31"/>
        <v>493.06930693069307</v>
      </c>
      <c r="F356">
        <f>E356/(24*60*60/DayLength_RET!$M356)</f>
        <v>295.00914390215286</v>
      </c>
      <c r="G356">
        <f t="shared" si="32"/>
        <v>25.488790033146007</v>
      </c>
      <c r="H356">
        <f t="shared" si="33"/>
        <v>177.57900732768945</v>
      </c>
      <c r="I356">
        <v>2.4843479999999998</v>
      </c>
      <c r="J356">
        <v>284.81670000000003</v>
      </c>
      <c r="K356">
        <f t="shared" si="34"/>
        <v>140.99836633663367</v>
      </c>
      <c r="L356">
        <f>K356/(24*60*60/DayLength_RET!$M356)</f>
        <v>84.360974734976196</v>
      </c>
      <c r="M356">
        <f t="shared" si="35"/>
        <v>7.2887882171019438</v>
      </c>
      <c r="N356">
        <f t="shared" si="36"/>
        <v>50.780589213201139</v>
      </c>
      <c r="O356">
        <f>DayLength_RET!R356</f>
        <v>2.6136758626330217</v>
      </c>
      <c r="P356">
        <v>9.3402030000000007</v>
      </c>
      <c r="Q356">
        <v>2.8535170000000001</v>
      </c>
      <c r="R356">
        <v>29.994250000000001</v>
      </c>
      <c r="S356">
        <v>2.849056</v>
      </c>
      <c r="T356">
        <v>39.276800000000001</v>
      </c>
      <c r="U356">
        <v>2.8493089999999999</v>
      </c>
    </row>
    <row r="357" spans="1:21" x14ac:dyDescent="0.3">
      <c r="A357">
        <v>2029.4169999999999</v>
      </c>
      <c r="B357">
        <v>2029</v>
      </c>
      <c r="C357">
        <v>6</v>
      </c>
      <c r="D357">
        <v>968</v>
      </c>
      <c r="E357">
        <f t="shared" si="31"/>
        <v>479.20792079207922</v>
      </c>
      <c r="F357">
        <f>E357/(24*60*60/DayLength_RET!$M357)</f>
        <v>300.25779883745497</v>
      </c>
      <c r="G357">
        <f t="shared" si="32"/>
        <v>25.94227381955611</v>
      </c>
      <c r="H357">
        <f t="shared" si="33"/>
        <v>181.21667160907955</v>
      </c>
      <c r="I357">
        <v>2.4843479999999998</v>
      </c>
      <c r="J357">
        <v>276.8098</v>
      </c>
      <c r="K357">
        <f t="shared" si="34"/>
        <v>137.03455445544554</v>
      </c>
      <c r="L357">
        <f>K357/(24*60*60/DayLength_RET!$M357)</f>
        <v>85.861881451070403</v>
      </c>
      <c r="M357">
        <f t="shared" si="35"/>
        <v>7.4184665573724828</v>
      </c>
      <c r="N357">
        <f t="shared" si="36"/>
        <v>51.820816761131184</v>
      </c>
      <c r="O357">
        <f>DayLength_RET!R357</f>
        <v>3.8006557426732579</v>
      </c>
      <c r="P357">
        <v>13.14385</v>
      </c>
      <c r="Q357">
        <v>2.8640659999999998</v>
      </c>
      <c r="R357">
        <v>42.208930000000002</v>
      </c>
      <c r="S357">
        <v>2.8589690000000001</v>
      </c>
      <c r="T357">
        <v>42.604419999999998</v>
      </c>
      <c r="U357">
        <v>2.82335</v>
      </c>
    </row>
    <row r="358" spans="1:21" x14ac:dyDescent="0.3">
      <c r="A358">
        <v>2029.5</v>
      </c>
      <c r="B358">
        <v>2029</v>
      </c>
      <c r="C358">
        <v>7</v>
      </c>
      <c r="D358">
        <v>908</v>
      </c>
      <c r="E358">
        <f t="shared" si="31"/>
        <v>449.50495049504951</v>
      </c>
      <c r="F358">
        <f>E358/(24*60*60/DayLength_RET!$M358)</f>
        <v>277.11145843980159</v>
      </c>
      <c r="G358">
        <f t="shared" si="32"/>
        <v>23.942430009198858</v>
      </c>
      <c r="H358">
        <f t="shared" si="33"/>
        <v>165.17473005503953</v>
      </c>
      <c r="I358">
        <v>2.4843479999999998</v>
      </c>
      <c r="J358">
        <v>259.65219999999999</v>
      </c>
      <c r="K358">
        <f t="shared" si="34"/>
        <v>128.54069306930694</v>
      </c>
      <c r="L358">
        <f>K358/(24*60*60/DayLength_RET!$M358)</f>
        <v>79.242951353637736</v>
      </c>
      <c r="M358">
        <f t="shared" si="35"/>
        <v>6.8465909969543004</v>
      </c>
      <c r="N358">
        <f t="shared" si="36"/>
        <v>47.233460399996851</v>
      </c>
      <c r="O358">
        <f>DayLength_RET!R358</f>
        <v>4.3121847384744862</v>
      </c>
      <c r="P358">
        <v>15.409979999999999</v>
      </c>
      <c r="Q358">
        <v>2.862107</v>
      </c>
      <c r="R358">
        <v>49.486150000000002</v>
      </c>
      <c r="S358">
        <v>2.8508979999999999</v>
      </c>
      <c r="T358">
        <v>41.462299999999999</v>
      </c>
      <c r="U358">
        <v>2.862825</v>
      </c>
    </row>
    <row r="359" spans="1:21" x14ac:dyDescent="0.3">
      <c r="A359">
        <v>2029.5830000000001</v>
      </c>
      <c r="B359">
        <v>2029</v>
      </c>
      <c r="C359">
        <v>8</v>
      </c>
      <c r="D359">
        <v>816</v>
      </c>
      <c r="E359">
        <f t="shared" si="31"/>
        <v>403.96039603960395</v>
      </c>
      <c r="F359">
        <f>E359/(24*60*60/DayLength_RET!$M359)</f>
        <v>231.86241472825674</v>
      </c>
      <c r="G359">
        <f t="shared" si="32"/>
        <v>20.032912632521384</v>
      </c>
      <c r="H359">
        <f t="shared" si="33"/>
        <v>133.81415632605399</v>
      </c>
      <c r="I359">
        <v>2.4843479999999998</v>
      </c>
      <c r="J359">
        <v>233.34379999999999</v>
      </c>
      <c r="K359">
        <f t="shared" si="34"/>
        <v>115.51673267326731</v>
      </c>
      <c r="L359">
        <f>K359/(24*60*60/DayLength_RET!$M359)</f>
        <v>66.303501139543371</v>
      </c>
      <c r="M359">
        <f t="shared" si="35"/>
        <v>5.7286224984565477</v>
      </c>
      <c r="N359">
        <f t="shared" si="36"/>
        <v>38.265568297690535</v>
      </c>
      <c r="O359">
        <f>DayLength_RET!R359</f>
        <v>3.7093072555698039</v>
      </c>
      <c r="P359">
        <v>13.25554</v>
      </c>
      <c r="Q359">
        <v>2.8622740000000002</v>
      </c>
      <c r="R359">
        <v>42.567590000000003</v>
      </c>
      <c r="S359">
        <v>2.8513099999999998</v>
      </c>
      <c r="T359">
        <v>32.674010000000003</v>
      </c>
      <c r="U359">
        <v>2.840052</v>
      </c>
    </row>
    <row r="360" spans="1:21" x14ac:dyDescent="0.3">
      <c r="A360">
        <v>2029.6669999999999</v>
      </c>
      <c r="B360">
        <v>2029</v>
      </c>
      <c r="C360">
        <v>9</v>
      </c>
      <c r="D360">
        <v>692</v>
      </c>
      <c r="E360">
        <f t="shared" si="31"/>
        <v>342.57425742574259</v>
      </c>
      <c r="F360">
        <f>E360/(24*60*60/DayLength_RET!$M360)</f>
        <v>177.10077541462826</v>
      </c>
      <c r="G360">
        <f t="shared" si="32"/>
        <v>15.301506995823882</v>
      </c>
      <c r="H360">
        <f t="shared" si="33"/>
        <v>95.86072601351475</v>
      </c>
      <c r="I360">
        <v>2.4843479999999998</v>
      </c>
      <c r="J360">
        <v>197.88470000000001</v>
      </c>
      <c r="K360">
        <f t="shared" si="34"/>
        <v>97.962722772277232</v>
      </c>
      <c r="L360">
        <f>K360/(24*60*60/DayLength_RET!$M360)</f>
        <v>50.643834989437991</v>
      </c>
      <c r="M360">
        <f t="shared" si="35"/>
        <v>4.3756273430874426</v>
      </c>
      <c r="N360">
        <f t="shared" si="36"/>
        <v>27.41238585110775</v>
      </c>
      <c r="O360">
        <f>DayLength_RET!R360</f>
        <v>2.5289690830698177</v>
      </c>
      <c r="P360">
        <v>8.7459640000000007</v>
      </c>
      <c r="Q360">
        <v>2.8627570000000002</v>
      </c>
      <c r="R360">
        <v>28.08596</v>
      </c>
      <c r="S360">
        <v>2.863836</v>
      </c>
      <c r="T360">
        <v>20.654209999999999</v>
      </c>
      <c r="U360">
        <v>2.8562310000000002</v>
      </c>
    </row>
    <row r="361" spans="1:21" x14ac:dyDescent="0.3">
      <c r="A361">
        <v>2029.75</v>
      </c>
      <c r="B361">
        <v>2029</v>
      </c>
      <c r="C361">
        <v>10</v>
      </c>
      <c r="D361">
        <v>510</v>
      </c>
      <c r="E361">
        <f t="shared" si="31"/>
        <v>252.47524752475246</v>
      </c>
      <c r="F361">
        <f>E361/(24*60*60/DayLength_RET!$M361)</f>
        <v>115.80590972934672</v>
      </c>
      <c r="G361">
        <f t="shared" si="32"/>
        <v>10.005630600615557</v>
      </c>
      <c r="H361">
        <f t="shared" si="33"/>
        <v>53.379338632479417</v>
      </c>
      <c r="I361">
        <v>2.4843479999999998</v>
      </c>
      <c r="J361">
        <v>145.8399</v>
      </c>
      <c r="K361">
        <f t="shared" si="34"/>
        <v>72.197970297029698</v>
      </c>
      <c r="L361">
        <f>K361/(24*60*60/DayLength_RET!$M361)</f>
        <v>33.115926067327358</v>
      </c>
      <c r="M361">
        <f t="shared" si="35"/>
        <v>2.861216012217084</v>
      </c>
      <c r="N361">
        <f t="shared" si="36"/>
        <v>15.264387074954776</v>
      </c>
      <c r="O361">
        <f>DayLength_RET!R361</f>
        <v>1.6084378791454668</v>
      </c>
      <c r="P361">
        <v>5.7478959999999999</v>
      </c>
      <c r="Q361">
        <v>2.868452</v>
      </c>
      <c r="R361">
        <v>18.45825</v>
      </c>
      <c r="S361">
        <v>2.863785</v>
      </c>
      <c r="T361">
        <v>10.19402</v>
      </c>
      <c r="U361">
        <v>2.8589790000000002</v>
      </c>
    </row>
    <row r="362" spans="1:21" x14ac:dyDescent="0.3">
      <c r="A362">
        <v>2029.8330000000001</v>
      </c>
      <c r="B362">
        <v>2029</v>
      </c>
      <c r="C362">
        <v>11</v>
      </c>
      <c r="D362">
        <v>318</v>
      </c>
      <c r="E362">
        <f t="shared" si="31"/>
        <v>157.42574257425741</v>
      </c>
      <c r="F362">
        <f>E362/(24*60*60/DayLength_RET!$M362)</f>
        <v>63.599542669158446</v>
      </c>
      <c r="G362">
        <f t="shared" si="32"/>
        <v>5.4950004866152904</v>
      </c>
      <c r="H362">
        <f t="shared" si="33"/>
        <v>13.921519223325348</v>
      </c>
      <c r="I362">
        <v>1.5042249999999999</v>
      </c>
      <c r="J362">
        <v>0</v>
      </c>
      <c r="K362">
        <f t="shared" si="34"/>
        <v>0</v>
      </c>
      <c r="L362">
        <f>K362/(24*60*60/DayLength_RET!$M362)</f>
        <v>0</v>
      </c>
      <c r="M362">
        <f t="shared" si="35"/>
        <v>0</v>
      </c>
      <c r="N362">
        <f t="shared" si="36"/>
        <v>0</v>
      </c>
      <c r="O362">
        <f>DayLength_RET!R362</f>
        <v>0.82235595158402197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>
        <v>2029.9169999999999</v>
      </c>
      <c r="B363">
        <v>2029</v>
      </c>
      <c r="C363">
        <v>12</v>
      </c>
      <c r="D363">
        <v>287</v>
      </c>
      <c r="E363">
        <f t="shared" si="31"/>
        <v>142.07920792079207</v>
      </c>
      <c r="F363">
        <f>E363/(24*60*60/DayLength_RET!$M363)</f>
        <v>53.101668010681209</v>
      </c>
      <c r="G363">
        <f t="shared" si="32"/>
        <v>4.5879841161228567</v>
      </c>
      <c r="H363">
        <f t="shared" si="33"/>
        <v>6.1358334701136528</v>
      </c>
      <c r="I363">
        <v>1.5042249999999999</v>
      </c>
      <c r="J363">
        <v>0</v>
      </c>
      <c r="K363">
        <f t="shared" si="34"/>
        <v>0</v>
      </c>
      <c r="L363">
        <f>K363/(24*60*60/DayLength_RET!$M363)</f>
        <v>0</v>
      </c>
      <c r="M363">
        <f t="shared" si="35"/>
        <v>0</v>
      </c>
      <c r="N363">
        <f t="shared" si="36"/>
        <v>0</v>
      </c>
      <c r="O363">
        <f>DayLength_RET!R363</f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>
        <v>2030</v>
      </c>
      <c r="B364">
        <v>2030</v>
      </c>
      <c r="C364">
        <v>1</v>
      </c>
      <c r="D364">
        <v>350</v>
      </c>
      <c r="E364">
        <f t="shared" si="31"/>
        <v>173.26732673267327</v>
      </c>
      <c r="F364">
        <f>E364/(24*60*60/DayLength_RET!$M364)</f>
        <v>66.862314018715495</v>
      </c>
      <c r="G364">
        <f t="shared" si="32"/>
        <v>5.776903931217019</v>
      </c>
      <c r="H364">
        <f t="shared" si="33"/>
        <v>16.341334018096234</v>
      </c>
      <c r="I364">
        <v>1.5042249999999999</v>
      </c>
      <c r="J364">
        <v>0</v>
      </c>
      <c r="K364">
        <f t="shared" si="34"/>
        <v>0</v>
      </c>
      <c r="L364">
        <f>K364/(24*60*60/DayLength_RET!$M364)</f>
        <v>0</v>
      </c>
      <c r="M364">
        <f t="shared" si="35"/>
        <v>0</v>
      </c>
      <c r="N364">
        <f t="shared" si="36"/>
        <v>0</v>
      </c>
      <c r="O364">
        <f>DayLength_RET!R364</f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>
        <v>2030.0830000000001</v>
      </c>
      <c r="B365">
        <v>2030</v>
      </c>
      <c r="C365">
        <v>2</v>
      </c>
      <c r="D365">
        <v>520</v>
      </c>
      <c r="E365">
        <f t="shared" si="31"/>
        <v>257.42574257425741</v>
      </c>
      <c r="F365">
        <f>E365/(24*60*60/DayLength_RET!$M365)</f>
        <v>111.56524143424932</v>
      </c>
      <c r="G365">
        <f t="shared" si="32"/>
        <v>9.6392368599191407</v>
      </c>
      <c r="H365">
        <f t="shared" si="33"/>
        <v>49.494991918262393</v>
      </c>
      <c r="I365">
        <v>1.5042249999999999</v>
      </c>
      <c r="J365">
        <v>0</v>
      </c>
      <c r="K365">
        <f t="shared" si="34"/>
        <v>0</v>
      </c>
      <c r="L365">
        <f>K365/(24*60*60/DayLength_RET!$M365)</f>
        <v>0</v>
      </c>
      <c r="M365">
        <f t="shared" si="35"/>
        <v>0</v>
      </c>
      <c r="N365">
        <f t="shared" si="36"/>
        <v>0</v>
      </c>
      <c r="O365">
        <f>DayLength_RET!R365</f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>
        <v>2030.1669999999999</v>
      </c>
      <c r="B366">
        <v>2030</v>
      </c>
      <c r="C366">
        <v>3</v>
      </c>
      <c r="D366">
        <v>685</v>
      </c>
      <c r="E366">
        <f t="shared" si="31"/>
        <v>339.10891089108912</v>
      </c>
      <c r="F366">
        <f>E366/(24*60*60/DayLength_RET!$M366)</f>
        <v>165.30965363626956</v>
      </c>
      <c r="G366">
        <f t="shared" si="32"/>
        <v>14.28275407417369</v>
      </c>
      <c r="H366">
        <f t="shared" si="33"/>
        <v>89.3542127614175</v>
      </c>
      <c r="I366">
        <v>1.5042249999999999</v>
      </c>
      <c r="J366">
        <v>0</v>
      </c>
      <c r="K366">
        <f t="shared" si="34"/>
        <v>0</v>
      </c>
      <c r="L366">
        <f>K366/(24*60*60/DayLength_RET!$M366)</f>
        <v>0</v>
      </c>
      <c r="M366">
        <f t="shared" si="35"/>
        <v>0</v>
      </c>
      <c r="N366">
        <f t="shared" si="36"/>
        <v>0</v>
      </c>
      <c r="O366">
        <f>DayLength_RET!R366</f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>
        <v>2030.25</v>
      </c>
      <c r="B367">
        <v>2030</v>
      </c>
      <c r="C367">
        <v>4</v>
      </c>
      <c r="D367">
        <v>889</v>
      </c>
      <c r="E367">
        <f t="shared" si="31"/>
        <v>440.0990099009901</v>
      </c>
      <c r="F367">
        <f>E367/(24*60*60/DayLength_RET!$M367)</f>
        <v>241.10532386023812</v>
      </c>
      <c r="G367">
        <f t="shared" si="32"/>
        <v>20.831499981524573</v>
      </c>
      <c r="H367">
        <f t="shared" si="33"/>
        <v>145.56761680900243</v>
      </c>
      <c r="I367">
        <v>1.5042249999999999</v>
      </c>
      <c r="J367">
        <v>425.48680000000002</v>
      </c>
      <c r="K367">
        <f t="shared" si="34"/>
        <v>210.6370297029703</v>
      </c>
      <c r="L367">
        <f>K367/(24*60*60/DayLength_RET!$M367)</f>
        <v>115.39609978881479</v>
      </c>
      <c r="M367">
        <f t="shared" si="35"/>
        <v>9.9702230217535988</v>
      </c>
      <c r="N367">
        <f t="shared" si="36"/>
        <v>69.670528076140229</v>
      </c>
      <c r="O367">
        <f>DayLength_RET!R367</f>
        <v>1.6488640403133028</v>
      </c>
      <c r="P367">
        <v>13.26351</v>
      </c>
      <c r="Q367">
        <v>2.8714900000000001</v>
      </c>
      <c r="R367">
        <v>27.10163</v>
      </c>
      <c r="S367">
        <v>2.8714900000000001</v>
      </c>
      <c r="T367">
        <v>40.457239999999999</v>
      </c>
      <c r="U367">
        <v>2.8714900000000001</v>
      </c>
    </row>
    <row r="368" spans="1:21" x14ac:dyDescent="0.3">
      <c r="A368">
        <v>2030.3330000000001</v>
      </c>
      <c r="B368">
        <v>2030</v>
      </c>
      <c r="C368">
        <v>5</v>
      </c>
      <c r="D368">
        <v>996</v>
      </c>
      <c r="E368">
        <f t="shared" si="31"/>
        <v>493.06930693069307</v>
      </c>
      <c r="F368">
        <f>E368/(24*60*60/DayLength_RET!$M368)</f>
        <v>295.00914390215286</v>
      </c>
      <c r="G368">
        <f t="shared" si="32"/>
        <v>25.488790033146007</v>
      </c>
      <c r="H368">
        <f t="shared" si="33"/>
        <v>177.57900732768945</v>
      </c>
      <c r="I368">
        <v>2.5242819999999999</v>
      </c>
      <c r="J368">
        <v>274.11739999999998</v>
      </c>
      <c r="K368">
        <f t="shared" si="34"/>
        <v>135.7016831683168</v>
      </c>
      <c r="L368">
        <f>K368/(24*60*60/DayLength_RET!$M368)</f>
        <v>81.191907131208808</v>
      </c>
      <c r="M368">
        <f t="shared" si="35"/>
        <v>7.0149807761364418</v>
      </c>
      <c r="N368">
        <f t="shared" si="36"/>
        <v>48.872987734183916</v>
      </c>
      <c r="O368">
        <f>DayLength_RET!R368</f>
        <v>2.6136758626330217</v>
      </c>
      <c r="P368">
        <v>8.7795769999999997</v>
      </c>
      <c r="Q368">
        <v>2.8712209999999998</v>
      </c>
      <c r="R368">
        <v>29.518930000000001</v>
      </c>
      <c r="S368">
        <v>2.858962</v>
      </c>
      <c r="T368">
        <v>38.33511</v>
      </c>
      <c r="U368">
        <v>2.855572</v>
      </c>
    </row>
    <row r="369" spans="1:21" x14ac:dyDescent="0.3">
      <c r="A369">
        <v>2030.4169999999999</v>
      </c>
      <c r="B369">
        <v>2030</v>
      </c>
      <c r="C369">
        <v>6</v>
      </c>
      <c r="D369">
        <v>968</v>
      </c>
      <c r="E369">
        <f t="shared" si="31"/>
        <v>479.20792079207922</v>
      </c>
      <c r="F369">
        <f>E369/(24*60*60/DayLength_RET!$M369)</f>
        <v>300.25779883745497</v>
      </c>
      <c r="G369">
        <f t="shared" si="32"/>
        <v>25.94227381955611</v>
      </c>
      <c r="H369">
        <f t="shared" si="33"/>
        <v>181.21667160907955</v>
      </c>
      <c r="I369">
        <v>2.5242819999999999</v>
      </c>
      <c r="J369">
        <v>266.41129999999998</v>
      </c>
      <c r="K369">
        <f t="shared" si="34"/>
        <v>131.8867821782178</v>
      </c>
      <c r="L369">
        <f>K369/(24*60*60/DayLength_RET!$M369)</f>
        <v>82.636436491141382</v>
      </c>
      <c r="M369">
        <f t="shared" si="35"/>
        <v>7.1397881128346157</v>
      </c>
      <c r="N369">
        <f t="shared" si="36"/>
        <v>49.874141596123934</v>
      </c>
      <c r="O369">
        <f>DayLength_RET!R369</f>
        <v>3.8006557426732579</v>
      </c>
      <c r="P369">
        <v>12.35492</v>
      </c>
      <c r="Q369">
        <v>2.8707220000000002</v>
      </c>
      <c r="R369">
        <v>41.540050000000001</v>
      </c>
      <c r="S369">
        <v>2.858508</v>
      </c>
      <c r="T369">
        <v>41.582940000000001</v>
      </c>
      <c r="U369">
        <v>2.8534679999999999</v>
      </c>
    </row>
    <row r="370" spans="1:21" x14ac:dyDescent="0.3">
      <c r="A370">
        <v>2030.5</v>
      </c>
      <c r="B370">
        <v>2030</v>
      </c>
      <c r="C370">
        <v>7</v>
      </c>
      <c r="D370">
        <v>908</v>
      </c>
      <c r="E370">
        <f t="shared" si="31"/>
        <v>449.50495049504951</v>
      </c>
      <c r="F370">
        <f>E370/(24*60*60/DayLength_RET!$M370)</f>
        <v>277.11145843980159</v>
      </c>
      <c r="G370">
        <f t="shared" si="32"/>
        <v>23.942430009198858</v>
      </c>
      <c r="H370">
        <f t="shared" si="33"/>
        <v>165.17473005503953</v>
      </c>
      <c r="I370">
        <v>2.5242819999999999</v>
      </c>
      <c r="J370">
        <v>249.8982</v>
      </c>
      <c r="K370">
        <f t="shared" si="34"/>
        <v>123.7119801980198</v>
      </c>
      <c r="L370">
        <f>K370/(24*60*60/DayLength_RET!$M370)</f>
        <v>76.266139497226021</v>
      </c>
      <c r="M370">
        <f t="shared" si="35"/>
        <v>6.5893944525603283</v>
      </c>
      <c r="N370">
        <f t="shared" si="36"/>
        <v>45.459105425374759</v>
      </c>
      <c r="O370">
        <f>DayLength_RET!R370</f>
        <v>4.3121847384744862</v>
      </c>
      <c r="P370">
        <v>14.48503</v>
      </c>
      <c r="Q370">
        <v>2.8710309999999999</v>
      </c>
      <c r="R370">
        <v>48.70196</v>
      </c>
      <c r="S370">
        <v>2.862082</v>
      </c>
      <c r="T370">
        <v>40.468200000000003</v>
      </c>
      <c r="U370">
        <v>2.8514279999999999</v>
      </c>
    </row>
    <row r="371" spans="1:21" x14ac:dyDescent="0.3">
      <c r="A371">
        <v>2030.5830000000001</v>
      </c>
      <c r="B371">
        <v>2030</v>
      </c>
      <c r="C371">
        <v>8</v>
      </c>
      <c r="D371">
        <v>816</v>
      </c>
      <c r="E371">
        <f t="shared" si="31"/>
        <v>403.96039603960395</v>
      </c>
      <c r="F371">
        <f>E371/(24*60*60/DayLength_RET!$M371)</f>
        <v>231.86241472825674</v>
      </c>
      <c r="G371">
        <f t="shared" si="32"/>
        <v>20.032912632521384</v>
      </c>
      <c r="H371">
        <f t="shared" si="33"/>
        <v>133.81415632605399</v>
      </c>
      <c r="I371">
        <v>2.5242819999999999</v>
      </c>
      <c r="J371">
        <v>224.57810000000001</v>
      </c>
      <c r="K371">
        <f t="shared" si="34"/>
        <v>111.17727722772277</v>
      </c>
      <c r="L371">
        <f>K371/(24*60*60/DayLength_RET!$M371)</f>
        <v>63.812770295445972</v>
      </c>
      <c r="M371">
        <f t="shared" si="35"/>
        <v>5.513423353526532</v>
      </c>
      <c r="N371">
        <f t="shared" si="36"/>
        <v>36.8280992411865</v>
      </c>
      <c r="O371">
        <f>DayLength_RET!R371</f>
        <v>3.7093072555698039</v>
      </c>
      <c r="P371">
        <v>12.459899999999999</v>
      </c>
      <c r="Q371">
        <v>2.8714490000000001</v>
      </c>
      <c r="R371">
        <v>41.893030000000003</v>
      </c>
      <c r="S371">
        <v>2.8615080000000002</v>
      </c>
      <c r="T371">
        <v>31.890619999999998</v>
      </c>
      <c r="U371">
        <v>2.8617409999999999</v>
      </c>
    </row>
    <row r="372" spans="1:21" x14ac:dyDescent="0.3">
      <c r="A372">
        <v>2030.6669999999999</v>
      </c>
      <c r="B372">
        <v>2030</v>
      </c>
      <c r="C372">
        <v>9</v>
      </c>
      <c r="D372">
        <v>692</v>
      </c>
      <c r="E372">
        <f t="shared" si="31"/>
        <v>342.57425742574259</v>
      </c>
      <c r="F372">
        <f>E372/(24*60*60/DayLength_RET!$M372)</f>
        <v>177.10077541462826</v>
      </c>
      <c r="G372">
        <f t="shared" si="32"/>
        <v>15.301506995823882</v>
      </c>
      <c r="H372">
        <f t="shared" si="33"/>
        <v>95.86072601351475</v>
      </c>
      <c r="I372">
        <v>2.5242819999999999</v>
      </c>
      <c r="J372">
        <v>190.45099999999999</v>
      </c>
      <c r="K372">
        <f t="shared" si="34"/>
        <v>94.282673267326729</v>
      </c>
      <c r="L372">
        <f>K372/(24*60*60/DayLength_RET!$M372)</f>
        <v>48.741358061403709</v>
      </c>
      <c r="M372">
        <f t="shared" si="35"/>
        <v>4.2112533365052807</v>
      </c>
      <c r="N372">
        <f t="shared" si="36"/>
        <v>26.382617239884244</v>
      </c>
      <c r="O372">
        <f>DayLength_RET!R372</f>
        <v>2.5289690830698177</v>
      </c>
      <c r="P372">
        <v>8.2210049999999999</v>
      </c>
      <c r="Q372">
        <v>2.8714430000000002</v>
      </c>
      <c r="R372">
        <v>27.640889999999999</v>
      </c>
      <c r="S372">
        <v>2.853793</v>
      </c>
      <c r="T372">
        <v>20.159009999999999</v>
      </c>
      <c r="U372">
        <v>2.8601679999999998</v>
      </c>
    </row>
    <row r="373" spans="1:21" x14ac:dyDescent="0.3">
      <c r="A373">
        <v>2030.75</v>
      </c>
      <c r="B373">
        <v>2030</v>
      </c>
      <c r="C373">
        <v>10</v>
      </c>
      <c r="D373">
        <v>510</v>
      </c>
      <c r="E373">
        <f t="shared" si="31"/>
        <v>252.47524752475246</v>
      </c>
      <c r="F373">
        <f>E373/(24*60*60/DayLength_RET!$M373)</f>
        <v>115.80590972934672</v>
      </c>
      <c r="G373">
        <f t="shared" si="32"/>
        <v>10.005630600615557</v>
      </c>
      <c r="H373">
        <f t="shared" si="33"/>
        <v>53.379338632479417</v>
      </c>
      <c r="I373">
        <v>2.5242819999999999</v>
      </c>
      <c r="J373">
        <v>140.3613</v>
      </c>
      <c r="K373">
        <f t="shared" si="34"/>
        <v>69.485792079207926</v>
      </c>
      <c r="L373">
        <f>K373/(24*60*60/DayLength_RET!$M373)</f>
        <v>31.871898112340698</v>
      </c>
      <c r="M373">
        <f t="shared" si="35"/>
        <v>2.7537319969062364</v>
      </c>
      <c r="N373">
        <f t="shared" si="36"/>
        <v>14.690967379598105</v>
      </c>
      <c r="O373">
        <f>DayLength_RET!R373</f>
        <v>1.6084378791454668</v>
      </c>
      <c r="P373">
        <v>5.4028910000000003</v>
      </c>
      <c r="Q373">
        <v>2.8714249999999999</v>
      </c>
      <c r="R373">
        <v>18.165749999999999</v>
      </c>
      <c r="S373">
        <v>2.871445</v>
      </c>
      <c r="T373">
        <v>9.9496110000000009</v>
      </c>
      <c r="U373">
        <v>2.8644590000000001</v>
      </c>
    </row>
    <row r="374" spans="1:21" x14ac:dyDescent="0.3">
      <c r="A374">
        <v>2030.8330000000001</v>
      </c>
      <c r="B374">
        <v>2030</v>
      </c>
      <c r="C374">
        <v>11</v>
      </c>
      <c r="D374">
        <v>318</v>
      </c>
      <c r="E374">
        <f t="shared" si="31"/>
        <v>157.42574257425741</v>
      </c>
      <c r="F374">
        <f>E374/(24*60*60/DayLength_RET!$M374)</f>
        <v>63.599542669158446</v>
      </c>
      <c r="G374">
        <f t="shared" si="32"/>
        <v>5.4950004866152904</v>
      </c>
      <c r="H374">
        <f t="shared" si="33"/>
        <v>13.921519223325348</v>
      </c>
      <c r="I374">
        <v>1.5215609999999999</v>
      </c>
      <c r="J374">
        <v>0</v>
      </c>
      <c r="K374">
        <f t="shared" si="34"/>
        <v>0</v>
      </c>
      <c r="L374">
        <f>K374/(24*60*60/DayLength_RET!$M374)</f>
        <v>0</v>
      </c>
      <c r="M374">
        <f t="shared" si="35"/>
        <v>0</v>
      </c>
      <c r="N374">
        <f t="shared" si="36"/>
        <v>0</v>
      </c>
      <c r="O374">
        <f>DayLength_RET!R374</f>
        <v>0.82235595158402197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>
        <v>2030.9169999999999</v>
      </c>
      <c r="B375">
        <v>2030</v>
      </c>
      <c r="C375">
        <v>12</v>
      </c>
      <c r="D375">
        <v>287</v>
      </c>
      <c r="E375">
        <f t="shared" si="31"/>
        <v>142.07920792079207</v>
      </c>
      <c r="F375">
        <f>E375/(24*60*60/DayLength_RET!$M375)</f>
        <v>53.101668010681209</v>
      </c>
      <c r="G375">
        <f t="shared" si="32"/>
        <v>4.5879841161228567</v>
      </c>
      <c r="H375">
        <f t="shared" si="33"/>
        <v>6.1358334701136528</v>
      </c>
      <c r="I375">
        <v>1.5215609999999999</v>
      </c>
      <c r="J375">
        <v>0</v>
      </c>
      <c r="K375">
        <f t="shared" si="34"/>
        <v>0</v>
      </c>
      <c r="L375">
        <f>K375/(24*60*60/DayLength_RET!$M375)</f>
        <v>0</v>
      </c>
      <c r="M375">
        <f t="shared" si="35"/>
        <v>0</v>
      </c>
      <c r="N375">
        <f t="shared" si="36"/>
        <v>0</v>
      </c>
      <c r="O375">
        <f>DayLength_RET!R375</f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>
        <v>2031</v>
      </c>
      <c r="B376">
        <v>2031</v>
      </c>
      <c r="C376">
        <v>1</v>
      </c>
      <c r="D376">
        <v>350</v>
      </c>
      <c r="E376">
        <f t="shared" si="31"/>
        <v>173.26732673267327</v>
      </c>
      <c r="F376">
        <f>E376/(24*60*60/DayLength_RET!$M376)</f>
        <v>66.862314018715495</v>
      </c>
      <c r="G376">
        <f t="shared" si="32"/>
        <v>5.776903931217019</v>
      </c>
      <c r="H376">
        <f t="shared" si="33"/>
        <v>16.341334018096234</v>
      </c>
      <c r="I376">
        <v>1.5215609999999999</v>
      </c>
      <c r="J376">
        <v>0</v>
      </c>
      <c r="K376">
        <f t="shared" si="34"/>
        <v>0</v>
      </c>
      <c r="L376">
        <f>K376/(24*60*60/DayLength_RET!$M376)</f>
        <v>0</v>
      </c>
      <c r="M376">
        <f t="shared" si="35"/>
        <v>0</v>
      </c>
      <c r="N376">
        <f t="shared" si="36"/>
        <v>0</v>
      </c>
      <c r="O376">
        <f>DayLength_RET!R376</f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>
        <v>2031.0830000000001</v>
      </c>
      <c r="B377">
        <v>2031</v>
      </c>
      <c r="C377">
        <v>2</v>
      </c>
      <c r="D377">
        <v>520</v>
      </c>
      <c r="E377">
        <f t="shared" si="31"/>
        <v>257.42574257425741</v>
      </c>
      <c r="F377">
        <f>E377/(24*60*60/DayLength_RET!$M377)</f>
        <v>111.56524143424932</v>
      </c>
      <c r="G377">
        <f t="shared" si="32"/>
        <v>9.6392368599191407</v>
      </c>
      <c r="H377">
        <f t="shared" si="33"/>
        <v>49.494991918262393</v>
      </c>
      <c r="I377">
        <v>1.5215609999999999</v>
      </c>
      <c r="J377">
        <v>0</v>
      </c>
      <c r="K377">
        <f t="shared" si="34"/>
        <v>0</v>
      </c>
      <c r="L377">
        <f>K377/(24*60*60/DayLength_RET!$M377)</f>
        <v>0</v>
      </c>
      <c r="M377">
        <f t="shared" si="35"/>
        <v>0</v>
      </c>
      <c r="N377">
        <f t="shared" si="36"/>
        <v>0</v>
      </c>
      <c r="O377">
        <f>DayLength_RET!R377</f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>
        <v>2031.1669999999999</v>
      </c>
      <c r="B378">
        <v>2031</v>
      </c>
      <c r="C378">
        <v>3</v>
      </c>
      <c r="D378">
        <v>685</v>
      </c>
      <c r="E378">
        <f t="shared" si="31"/>
        <v>339.10891089108912</v>
      </c>
      <c r="F378">
        <f>E378/(24*60*60/DayLength_RET!$M378)</f>
        <v>165.30965363626956</v>
      </c>
      <c r="G378">
        <f t="shared" si="32"/>
        <v>14.28275407417369</v>
      </c>
      <c r="H378">
        <f t="shared" si="33"/>
        <v>89.3542127614175</v>
      </c>
      <c r="I378">
        <v>1.5215609999999999</v>
      </c>
      <c r="J378">
        <v>0</v>
      </c>
      <c r="K378">
        <f t="shared" si="34"/>
        <v>0</v>
      </c>
      <c r="L378">
        <f>K378/(24*60*60/DayLength_RET!$M378)</f>
        <v>0</v>
      </c>
      <c r="M378">
        <f t="shared" si="35"/>
        <v>0</v>
      </c>
      <c r="N378">
        <f t="shared" si="36"/>
        <v>0</v>
      </c>
      <c r="O378">
        <f>DayLength_RET!R378</f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>
        <v>2031.25</v>
      </c>
      <c r="B379">
        <v>2031</v>
      </c>
      <c r="C379">
        <v>4</v>
      </c>
      <c r="D379">
        <v>889</v>
      </c>
      <c r="E379">
        <f t="shared" si="31"/>
        <v>440.0990099009901</v>
      </c>
      <c r="F379">
        <f>E379/(24*60*60/DayLength_RET!$M379)</f>
        <v>241.10532386023812</v>
      </c>
      <c r="G379">
        <f t="shared" si="32"/>
        <v>20.831499981524573</v>
      </c>
      <c r="H379">
        <f t="shared" si="33"/>
        <v>145.56761680900243</v>
      </c>
      <c r="I379">
        <v>1.5215609999999999</v>
      </c>
      <c r="J379">
        <v>421.50479999999999</v>
      </c>
      <c r="K379">
        <f t="shared" si="34"/>
        <v>208.66574257425742</v>
      </c>
      <c r="L379">
        <f>K379/(24*60*60/DayLength_RET!$M379)</f>
        <v>114.3161432088244</v>
      </c>
      <c r="M379">
        <f t="shared" si="35"/>
        <v>9.8769147732424294</v>
      </c>
      <c r="N379">
        <f t="shared" si="36"/>
        <v>69.01850304786862</v>
      </c>
      <c r="O379">
        <f>DayLength_RET!R379</f>
        <v>1.6488640403133028</v>
      </c>
      <c r="P379">
        <v>12.993600000000001</v>
      </c>
      <c r="Q379">
        <v>2.8714900000000001</v>
      </c>
      <c r="R379">
        <v>26.914339999999999</v>
      </c>
      <c r="S379">
        <v>2.8714900000000001</v>
      </c>
      <c r="T379">
        <v>39.93291</v>
      </c>
      <c r="U379">
        <v>2.8714900000000001</v>
      </c>
    </row>
    <row r="380" spans="1:21" x14ac:dyDescent="0.3">
      <c r="A380">
        <v>2031.3330000000001</v>
      </c>
      <c r="B380">
        <v>2031</v>
      </c>
      <c r="C380">
        <v>5</v>
      </c>
      <c r="D380">
        <v>996</v>
      </c>
      <c r="E380">
        <f t="shared" si="31"/>
        <v>493.06930693069307</v>
      </c>
      <c r="F380">
        <f>E380/(24*60*60/DayLength_RET!$M380)</f>
        <v>295.00914390215286</v>
      </c>
      <c r="G380">
        <f t="shared" si="32"/>
        <v>25.488790033146007</v>
      </c>
      <c r="H380">
        <f t="shared" si="33"/>
        <v>177.57900732768945</v>
      </c>
      <c r="I380">
        <v>2.5624310000000001</v>
      </c>
      <c r="J380">
        <v>264.35890000000001</v>
      </c>
      <c r="K380">
        <f t="shared" si="34"/>
        <v>130.87074257425743</v>
      </c>
      <c r="L380">
        <f>K380/(24*60*60/DayLength_RET!$M380)</f>
        <v>78.30149876698276</v>
      </c>
      <c r="M380">
        <f t="shared" si="35"/>
        <v>6.7652494934673113</v>
      </c>
      <c r="N380">
        <f t="shared" si="36"/>
        <v>47.133123534377432</v>
      </c>
      <c r="O380">
        <f>DayLength_RET!R380</f>
        <v>2.6136758626330217</v>
      </c>
      <c r="P380">
        <v>8.5289649999999995</v>
      </c>
      <c r="Q380">
        <v>2.8707910000000001</v>
      </c>
      <c r="R380">
        <v>29.071899999999999</v>
      </c>
      <c r="S380">
        <v>2.828837</v>
      </c>
      <c r="T380">
        <v>37.395020000000002</v>
      </c>
      <c r="U380">
        <v>2.8421889999999999</v>
      </c>
    </row>
    <row r="381" spans="1:21" x14ac:dyDescent="0.3">
      <c r="A381">
        <v>2031.4169999999999</v>
      </c>
      <c r="B381">
        <v>2031</v>
      </c>
      <c r="C381">
        <v>6</v>
      </c>
      <c r="D381">
        <v>968</v>
      </c>
      <c r="E381">
        <f t="shared" si="31"/>
        <v>479.20792079207922</v>
      </c>
      <c r="F381">
        <f>E381/(24*60*60/DayLength_RET!$M381)</f>
        <v>300.25779883745497</v>
      </c>
      <c r="G381">
        <f t="shared" si="32"/>
        <v>25.94227381955611</v>
      </c>
      <c r="H381">
        <f t="shared" si="33"/>
        <v>181.21667160907955</v>
      </c>
      <c r="I381">
        <v>2.5624310000000001</v>
      </c>
      <c r="J381">
        <v>256.92720000000003</v>
      </c>
      <c r="K381">
        <f t="shared" si="34"/>
        <v>127.19168316831684</v>
      </c>
      <c r="L381">
        <f>K381/(24*60*60/DayLength_RET!$M381)</f>
        <v>79.694623484990259</v>
      </c>
      <c r="M381">
        <f t="shared" si="35"/>
        <v>6.8856154691031586</v>
      </c>
      <c r="N381">
        <f t="shared" si="36"/>
        <v>48.098648791157345</v>
      </c>
      <c r="O381">
        <f>DayLength_RET!R381</f>
        <v>3.8006557426732579</v>
      </c>
      <c r="P381">
        <v>12.00225</v>
      </c>
      <c r="Q381">
        <v>2.8710589999999998</v>
      </c>
      <c r="R381">
        <v>40.910969999999999</v>
      </c>
      <c r="S381">
        <v>2.8570899999999999</v>
      </c>
      <c r="T381">
        <v>40.563189999999999</v>
      </c>
      <c r="U381">
        <v>2.857583</v>
      </c>
    </row>
    <row r="382" spans="1:21" x14ac:dyDescent="0.3">
      <c r="A382">
        <v>2031.5</v>
      </c>
      <c r="B382">
        <v>2031</v>
      </c>
      <c r="C382">
        <v>7</v>
      </c>
      <c r="D382">
        <v>908</v>
      </c>
      <c r="E382">
        <f t="shared" si="31"/>
        <v>449.50495049504951</v>
      </c>
      <c r="F382">
        <f>E382/(24*60*60/DayLength_RET!$M382)</f>
        <v>277.11145843980159</v>
      </c>
      <c r="G382">
        <f t="shared" si="32"/>
        <v>23.942430009198858</v>
      </c>
      <c r="H382">
        <f t="shared" si="33"/>
        <v>165.17473005503953</v>
      </c>
      <c r="I382">
        <v>2.5624310000000001</v>
      </c>
      <c r="J382">
        <v>241.00190000000001</v>
      </c>
      <c r="K382">
        <f t="shared" si="34"/>
        <v>119.30787128712872</v>
      </c>
      <c r="L382">
        <f>K382/(24*60*60/DayLength_RET!$M382)</f>
        <v>73.551088101060827</v>
      </c>
      <c r="M382">
        <f t="shared" si="35"/>
        <v>6.3548140119316558</v>
      </c>
      <c r="N382">
        <f t="shared" si="36"/>
        <v>43.840775082876249</v>
      </c>
      <c r="O382">
        <f>DayLength_RET!R382</f>
        <v>4.3121847384744862</v>
      </c>
      <c r="P382">
        <v>14.07155</v>
      </c>
      <c r="Q382">
        <v>2.870806</v>
      </c>
      <c r="R382">
        <v>47.964419999999997</v>
      </c>
      <c r="S382">
        <v>2.861065</v>
      </c>
      <c r="T382">
        <v>39.4758</v>
      </c>
      <c r="U382">
        <v>2.851407</v>
      </c>
    </row>
    <row r="383" spans="1:21" x14ac:dyDescent="0.3">
      <c r="A383">
        <v>2031.5830000000001</v>
      </c>
      <c r="B383">
        <v>2031</v>
      </c>
      <c r="C383">
        <v>8</v>
      </c>
      <c r="D383">
        <v>816</v>
      </c>
      <c r="E383">
        <f t="shared" si="31"/>
        <v>403.96039603960395</v>
      </c>
      <c r="F383">
        <f>E383/(24*60*60/DayLength_RET!$M383)</f>
        <v>231.86241472825674</v>
      </c>
      <c r="G383">
        <f t="shared" si="32"/>
        <v>20.032912632521384</v>
      </c>
      <c r="H383">
        <f t="shared" si="33"/>
        <v>133.81415632605399</v>
      </c>
      <c r="I383">
        <v>2.5624310000000001</v>
      </c>
      <c r="J383">
        <v>216.58320000000001</v>
      </c>
      <c r="K383">
        <f t="shared" si="34"/>
        <v>107.21940594059406</v>
      </c>
      <c r="L383">
        <f>K383/(24*60*60/DayLength_RET!$M383)</f>
        <v>61.541058506829629</v>
      </c>
      <c r="M383">
        <f t="shared" si="35"/>
        <v>5.3171474549900806</v>
      </c>
      <c r="N383">
        <f t="shared" si="36"/>
        <v>35.517032086270852</v>
      </c>
      <c r="O383">
        <f>DayLength_RET!R383</f>
        <v>3.7093072555698039</v>
      </c>
      <c r="P383">
        <v>12.104240000000001</v>
      </c>
      <c r="Q383">
        <v>2.8714059999999999</v>
      </c>
      <c r="R383">
        <v>41.258609999999997</v>
      </c>
      <c r="S383">
        <v>2.858603</v>
      </c>
      <c r="T383">
        <v>31.10857</v>
      </c>
      <c r="U383">
        <v>2.860833</v>
      </c>
    </row>
    <row r="384" spans="1:21" x14ac:dyDescent="0.3">
      <c r="A384">
        <v>2031.6669999999999</v>
      </c>
      <c r="B384">
        <v>2031</v>
      </c>
      <c r="C384">
        <v>9</v>
      </c>
      <c r="D384">
        <v>692</v>
      </c>
      <c r="E384">
        <f t="shared" si="31"/>
        <v>342.57425742574259</v>
      </c>
      <c r="F384">
        <f>E384/(24*60*60/DayLength_RET!$M384)</f>
        <v>177.10077541462826</v>
      </c>
      <c r="G384">
        <f t="shared" si="32"/>
        <v>15.301506995823882</v>
      </c>
      <c r="H384">
        <f t="shared" si="33"/>
        <v>95.86072601351475</v>
      </c>
      <c r="I384">
        <v>2.5624310000000001</v>
      </c>
      <c r="J384">
        <v>183.6711</v>
      </c>
      <c r="K384">
        <f t="shared" si="34"/>
        <v>90.926287128712872</v>
      </c>
      <c r="L384">
        <f>K384/(24*60*60/DayLength_RET!$M384)</f>
        <v>47.006205536499607</v>
      </c>
      <c r="M384">
        <f t="shared" si="35"/>
        <v>4.0613361583535665</v>
      </c>
      <c r="N384">
        <f t="shared" si="36"/>
        <v>25.443417620955014</v>
      </c>
      <c r="O384">
        <f>DayLength_RET!R384</f>
        <v>2.5289690830698177</v>
      </c>
      <c r="P384">
        <v>7.9863369999999998</v>
      </c>
      <c r="Q384">
        <v>2.8712209999999998</v>
      </c>
      <c r="R384">
        <v>27.222300000000001</v>
      </c>
      <c r="S384">
        <v>2.8414480000000002</v>
      </c>
      <c r="T384">
        <v>19.664650000000002</v>
      </c>
      <c r="U384">
        <v>2.8523559999999999</v>
      </c>
    </row>
    <row r="385" spans="1:21" x14ac:dyDescent="0.3">
      <c r="A385">
        <v>2031.75</v>
      </c>
      <c r="B385">
        <v>2031</v>
      </c>
      <c r="C385">
        <v>10</v>
      </c>
      <c r="D385">
        <v>510</v>
      </c>
      <c r="E385">
        <f t="shared" si="31"/>
        <v>252.47524752475246</v>
      </c>
      <c r="F385">
        <f>E385/(24*60*60/DayLength_RET!$M385)</f>
        <v>115.80590972934672</v>
      </c>
      <c r="G385">
        <f t="shared" si="32"/>
        <v>10.005630600615557</v>
      </c>
      <c r="H385">
        <f t="shared" si="33"/>
        <v>53.379338632479417</v>
      </c>
      <c r="I385">
        <v>2.5624310000000001</v>
      </c>
      <c r="J385">
        <v>135.36449999999999</v>
      </c>
      <c r="K385">
        <f t="shared" si="34"/>
        <v>67.012128712871288</v>
      </c>
      <c r="L385">
        <f>K385/(24*60*60/DayLength_RET!$M385)</f>
        <v>30.73727268148658</v>
      </c>
      <c r="M385">
        <f t="shared" si="35"/>
        <v>2.6557003596804405</v>
      </c>
      <c r="N385">
        <f t="shared" si="36"/>
        <v>14.167975459443648</v>
      </c>
      <c r="O385">
        <f>DayLength_RET!R385</f>
        <v>1.6084378791454668</v>
      </c>
      <c r="P385">
        <v>5.2486649999999999</v>
      </c>
      <c r="Q385">
        <v>2.87148</v>
      </c>
      <c r="R385">
        <v>17.890640000000001</v>
      </c>
      <c r="S385">
        <v>2.8672369999999998</v>
      </c>
      <c r="T385">
        <v>9.7056140000000006</v>
      </c>
      <c r="U385">
        <v>2.8671410000000002</v>
      </c>
    </row>
    <row r="386" spans="1:21" x14ac:dyDescent="0.3">
      <c r="A386">
        <v>2031.8330000000001</v>
      </c>
      <c r="B386">
        <v>2031</v>
      </c>
      <c r="C386">
        <v>11</v>
      </c>
      <c r="D386">
        <v>318</v>
      </c>
      <c r="E386">
        <f t="shared" si="31"/>
        <v>157.42574257425741</v>
      </c>
      <c r="F386">
        <f>E386/(24*60*60/DayLength_RET!$M386)</f>
        <v>63.599542669158446</v>
      </c>
      <c r="G386">
        <f t="shared" si="32"/>
        <v>5.4950004866152904</v>
      </c>
      <c r="H386">
        <f t="shared" si="33"/>
        <v>13.921519223325348</v>
      </c>
      <c r="I386">
        <v>1.542756</v>
      </c>
      <c r="J386">
        <v>0</v>
      </c>
      <c r="K386">
        <f t="shared" si="34"/>
        <v>0</v>
      </c>
      <c r="L386">
        <f>K386/(24*60*60/DayLength_RET!$M386)</f>
        <v>0</v>
      </c>
      <c r="M386">
        <f t="shared" si="35"/>
        <v>0</v>
      </c>
      <c r="N386">
        <f t="shared" si="36"/>
        <v>0</v>
      </c>
      <c r="O386">
        <f>DayLength_RET!R386</f>
        <v>0.82235595158402197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3">
      <c r="A387">
        <v>2031.9169999999999</v>
      </c>
      <c r="B387">
        <v>2031</v>
      </c>
      <c r="C387">
        <v>12</v>
      </c>
      <c r="D387">
        <v>287</v>
      </c>
      <c r="E387">
        <f t="shared" si="31"/>
        <v>142.07920792079207</v>
      </c>
      <c r="F387">
        <f>E387/(24*60*60/DayLength_RET!$M387)</f>
        <v>53.101668010681209</v>
      </c>
      <c r="G387">
        <f t="shared" si="32"/>
        <v>4.5879841161228567</v>
      </c>
      <c r="H387">
        <f t="shared" si="33"/>
        <v>6.1358334701136528</v>
      </c>
      <c r="I387">
        <v>1.542756</v>
      </c>
      <c r="J387">
        <v>0</v>
      </c>
      <c r="K387">
        <f t="shared" si="34"/>
        <v>0</v>
      </c>
      <c r="L387">
        <f>K387/(24*60*60/DayLength_RET!$M387)</f>
        <v>0</v>
      </c>
      <c r="M387">
        <f t="shared" si="35"/>
        <v>0</v>
      </c>
      <c r="N387">
        <f t="shared" si="36"/>
        <v>0</v>
      </c>
      <c r="O387">
        <f>DayLength_RET!R387</f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>
        <v>2032</v>
      </c>
      <c r="B388">
        <v>2032</v>
      </c>
      <c r="C388">
        <v>1</v>
      </c>
      <c r="D388">
        <v>350</v>
      </c>
      <c r="E388">
        <f t="shared" si="31"/>
        <v>173.26732673267327</v>
      </c>
      <c r="F388">
        <f>E388/(24*60*60/DayLength_RET!$M388)</f>
        <v>66.862314018715495</v>
      </c>
      <c r="G388">
        <f t="shared" si="32"/>
        <v>5.776903931217019</v>
      </c>
      <c r="H388">
        <f t="shared" si="33"/>
        <v>16.341334018096234</v>
      </c>
      <c r="I388">
        <v>1.542756</v>
      </c>
      <c r="J388">
        <v>0</v>
      </c>
      <c r="K388">
        <f t="shared" si="34"/>
        <v>0</v>
      </c>
      <c r="L388">
        <f>K388/(24*60*60/DayLength_RET!$M388)</f>
        <v>0</v>
      </c>
      <c r="M388">
        <f t="shared" si="35"/>
        <v>0</v>
      </c>
      <c r="N388">
        <f t="shared" si="36"/>
        <v>0</v>
      </c>
      <c r="O388">
        <f>DayLength_RET!R388</f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>
        <v>2032.0830000000001</v>
      </c>
      <c r="B389">
        <v>2032</v>
      </c>
      <c r="C389">
        <v>2</v>
      </c>
      <c r="D389">
        <v>520</v>
      </c>
      <c r="E389">
        <f t="shared" ref="E389:E452" si="37">D389/2.02</f>
        <v>257.42574257425741</v>
      </c>
      <c r="F389">
        <f>E389/(24*60*60/DayLength_RET!$M389)</f>
        <v>111.56524143424932</v>
      </c>
      <c r="G389">
        <f t="shared" ref="G389:G452" si="38">F389*0.0864</f>
        <v>9.6392368599191407</v>
      </c>
      <c r="H389">
        <f t="shared" ref="H389:H452" si="39">IF(I389&gt;2.4,-26.8818+0.693066*F389,-33.2467+0.741644*F389)</f>
        <v>49.494991918262393</v>
      </c>
      <c r="I389">
        <v>1.542756</v>
      </c>
      <c r="J389">
        <v>0</v>
      </c>
      <c r="K389">
        <f t="shared" ref="K389:K452" si="40">J389/2.02</f>
        <v>0</v>
      </c>
      <c r="L389">
        <f>K389/(24*60*60/DayLength_RET!$M389)</f>
        <v>0</v>
      </c>
      <c r="M389">
        <f t="shared" ref="M389:M452" si="41">L389*0.0864</f>
        <v>0</v>
      </c>
      <c r="N389">
        <f t="shared" si="36"/>
        <v>0</v>
      </c>
      <c r="O389">
        <f>DayLength_RET!R389</f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>
        <v>2032.1669999999999</v>
      </c>
      <c r="B390">
        <v>2032</v>
      </c>
      <c r="C390">
        <v>3</v>
      </c>
      <c r="D390">
        <v>685</v>
      </c>
      <c r="E390">
        <f t="shared" si="37"/>
        <v>339.10891089108912</v>
      </c>
      <c r="F390">
        <f>E390/(24*60*60/DayLength_RET!$M390)</f>
        <v>165.30965363626956</v>
      </c>
      <c r="G390">
        <f t="shared" si="38"/>
        <v>14.28275407417369</v>
      </c>
      <c r="H390">
        <f t="shared" si="39"/>
        <v>89.3542127614175</v>
      </c>
      <c r="I390">
        <v>1.542756</v>
      </c>
      <c r="J390">
        <v>0</v>
      </c>
      <c r="K390">
        <f t="shared" si="40"/>
        <v>0</v>
      </c>
      <c r="L390">
        <f>K390/(24*60*60/DayLength_RET!$M390)</f>
        <v>0</v>
      </c>
      <c r="M390">
        <f t="shared" si="41"/>
        <v>0</v>
      </c>
      <c r="N390">
        <f t="shared" si="36"/>
        <v>0</v>
      </c>
      <c r="O390">
        <f>DayLength_RET!R390</f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>
        <v>2032.25</v>
      </c>
      <c r="B391">
        <v>2032</v>
      </c>
      <c r="C391">
        <v>4</v>
      </c>
      <c r="D391">
        <v>889</v>
      </c>
      <c r="E391">
        <f t="shared" si="37"/>
        <v>440.0990099009901</v>
      </c>
      <c r="F391">
        <f>E391/(24*60*60/DayLength_RET!$M391)</f>
        <v>241.10532386023812</v>
      </c>
      <c r="G391">
        <f t="shared" si="38"/>
        <v>20.831499981524573</v>
      </c>
      <c r="H391">
        <f t="shared" si="39"/>
        <v>145.56761680900243</v>
      </c>
      <c r="I391">
        <v>1.542756</v>
      </c>
      <c r="J391">
        <v>416.66410000000002</v>
      </c>
      <c r="K391">
        <f t="shared" si="40"/>
        <v>206.26935643564357</v>
      </c>
      <c r="L391">
        <f>K391/(24*60*60/DayLength_RET!$M391)</f>
        <v>113.00329895549453</v>
      </c>
      <c r="M391">
        <f t="shared" si="41"/>
        <v>9.7634850297547278</v>
      </c>
      <c r="N391">
        <f t="shared" si="36"/>
        <v>68.225871818749013</v>
      </c>
      <c r="O391">
        <f>DayLength_RET!R391</f>
        <v>1.6488640403133028</v>
      </c>
      <c r="P391">
        <v>12.940759999999999</v>
      </c>
      <c r="Q391">
        <v>2.8714900000000001</v>
      </c>
      <c r="R391">
        <v>26.778110000000002</v>
      </c>
      <c r="S391">
        <v>2.8714900000000001</v>
      </c>
      <c r="T391">
        <v>39.465110000000003</v>
      </c>
      <c r="U391">
        <v>2.8714900000000001</v>
      </c>
    </row>
    <row r="392" spans="1:21" x14ac:dyDescent="0.3">
      <c r="A392">
        <v>2032.3330000000001</v>
      </c>
      <c r="B392">
        <v>2032</v>
      </c>
      <c r="C392">
        <v>5</v>
      </c>
      <c r="D392">
        <v>996</v>
      </c>
      <c r="E392">
        <f t="shared" si="37"/>
        <v>493.06930693069307</v>
      </c>
      <c r="F392">
        <f>E392/(24*60*60/DayLength_RET!$M392)</f>
        <v>295.00914390215286</v>
      </c>
      <c r="G392">
        <f t="shared" si="38"/>
        <v>25.488790033146007</v>
      </c>
      <c r="H392">
        <f t="shared" si="39"/>
        <v>177.57900732768945</v>
      </c>
      <c r="I392">
        <v>2.6032549999999999</v>
      </c>
      <c r="J392">
        <v>252.8638</v>
      </c>
      <c r="K392">
        <f t="shared" si="40"/>
        <v>125.18009900990099</v>
      </c>
      <c r="L392">
        <f>K392/(24*60*60/DayLength_RET!$M392)</f>
        <v>74.896720042013243</v>
      </c>
      <c r="M392">
        <f t="shared" si="41"/>
        <v>6.471076611629945</v>
      </c>
      <c r="N392">
        <f t="shared" si="36"/>
        <v>45.083637141674096</v>
      </c>
      <c r="O392">
        <f>DayLength_RET!R392</f>
        <v>2.6136758626330217</v>
      </c>
      <c r="P392">
        <v>8.3043999999999993</v>
      </c>
      <c r="Q392">
        <v>2.8702169999999998</v>
      </c>
      <c r="R392">
        <v>28.66778</v>
      </c>
      <c r="S392">
        <v>2.8574709999999999</v>
      </c>
      <c r="T392">
        <v>36.472569999999997</v>
      </c>
      <c r="U392">
        <v>2.8521290000000001</v>
      </c>
    </row>
    <row r="393" spans="1:21" x14ac:dyDescent="0.3">
      <c r="A393">
        <v>2032.4169999999999</v>
      </c>
      <c r="B393">
        <v>2032</v>
      </c>
      <c r="C393">
        <v>6</v>
      </c>
      <c r="D393">
        <v>968</v>
      </c>
      <c r="E393">
        <f t="shared" si="37"/>
        <v>479.20792079207922</v>
      </c>
      <c r="F393">
        <f>E393/(24*60*60/DayLength_RET!$M393)</f>
        <v>300.25779883745497</v>
      </c>
      <c r="G393">
        <f t="shared" si="38"/>
        <v>25.94227381955611</v>
      </c>
      <c r="H393">
        <f t="shared" si="39"/>
        <v>181.21667160907955</v>
      </c>
      <c r="I393">
        <v>2.6032549999999999</v>
      </c>
      <c r="J393">
        <v>245.7552</v>
      </c>
      <c r="K393">
        <f t="shared" si="40"/>
        <v>121.66099009900991</v>
      </c>
      <c r="L393">
        <f>K393/(24*60*60/DayLength_RET!$M393)</f>
        <v>76.229251451300129</v>
      </c>
      <c r="M393">
        <f t="shared" si="41"/>
        <v>6.5862073253923317</v>
      </c>
      <c r="N393">
        <f t="shared" ref="N393:N456" si="42">H393*(J393/D393)</f>
        <v>46.00716877543767</v>
      </c>
      <c r="O393">
        <f>DayLength_RET!R393</f>
        <v>3.8006557426732579</v>
      </c>
      <c r="P393">
        <v>11.664440000000001</v>
      </c>
      <c r="Q393">
        <v>2.8707310000000001</v>
      </c>
      <c r="R393">
        <v>40.267040000000001</v>
      </c>
      <c r="S393">
        <v>2.8535430000000002</v>
      </c>
      <c r="T393">
        <v>39.475549999999998</v>
      </c>
      <c r="U393">
        <v>2.8492150000000001</v>
      </c>
    </row>
    <row r="394" spans="1:21" x14ac:dyDescent="0.3">
      <c r="A394">
        <v>2032.5</v>
      </c>
      <c r="B394">
        <v>2032</v>
      </c>
      <c r="C394">
        <v>7</v>
      </c>
      <c r="D394">
        <v>908</v>
      </c>
      <c r="E394">
        <f t="shared" si="37"/>
        <v>449.50495049504951</v>
      </c>
      <c r="F394">
        <f>E394/(24*60*60/DayLength_RET!$M394)</f>
        <v>277.11145843980159</v>
      </c>
      <c r="G394">
        <f t="shared" si="38"/>
        <v>23.942430009198858</v>
      </c>
      <c r="H394">
        <f t="shared" si="39"/>
        <v>165.17473005503953</v>
      </c>
      <c r="I394">
        <v>2.6032549999999999</v>
      </c>
      <c r="J394">
        <v>230.5224</v>
      </c>
      <c r="K394">
        <f t="shared" si="40"/>
        <v>114.12</v>
      </c>
      <c r="L394">
        <f>K394/(24*60*60/DayLength_RET!$M394)</f>
        <v>70.352861747845068</v>
      </c>
      <c r="M394">
        <f t="shared" si="41"/>
        <v>6.0784872550138145</v>
      </c>
      <c r="N394">
        <f t="shared" si="42"/>
        <v>41.934444043656214</v>
      </c>
      <c r="O394">
        <f>DayLength_RET!R394</f>
        <v>4.3121847384744862</v>
      </c>
      <c r="P394">
        <v>13.64789</v>
      </c>
      <c r="Q394">
        <v>2.8714339999999998</v>
      </c>
      <c r="R394">
        <v>47.114150000000002</v>
      </c>
      <c r="S394">
        <v>2.8711890000000002</v>
      </c>
      <c r="T394">
        <v>38.325099999999999</v>
      </c>
      <c r="U394">
        <v>2.8489779999999998</v>
      </c>
    </row>
    <row r="395" spans="1:21" x14ac:dyDescent="0.3">
      <c r="A395">
        <v>2032.5830000000001</v>
      </c>
      <c r="B395">
        <v>2032</v>
      </c>
      <c r="C395">
        <v>8</v>
      </c>
      <c r="D395">
        <v>816</v>
      </c>
      <c r="E395">
        <f t="shared" si="37"/>
        <v>403.96039603960395</v>
      </c>
      <c r="F395">
        <f>E395/(24*60*60/DayLength_RET!$M395)</f>
        <v>231.86241472825674</v>
      </c>
      <c r="G395">
        <f t="shared" si="38"/>
        <v>20.032912632521384</v>
      </c>
      <c r="H395">
        <f t="shared" si="39"/>
        <v>133.81415632605399</v>
      </c>
      <c r="I395">
        <v>2.6032549999999999</v>
      </c>
      <c r="J395">
        <v>207.16550000000001</v>
      </c>
      <c r="K395">
        <f t="shared" si="40"/>
        <v>102.55717821782179</v>
      </c>
      <c r="L395">
        <f>K395/(24*60*60/DayLength_RET!$M395)</f>
        <v>58.865065047042492</v>
      </c>
      <c r="M395">
        <f t="shared" si="41"/>
        <v>5.0859416200644718</v>
      </c>
      <c r="N395">
        <f t="shared" si="42"/>
        <v>33.972642895055323</v>
      </c>
      <c r="O395">
        <f>DayLength_RET!R395</f>
        <v>3.7093072555698039</v>
      </c>
      <c r="P395">
        <v>11.723330000000001</v>
      </c>
      <c r="Q395">
        <v>2.8708649999999998</v>
      </c>
      <c r="R395">
        <v>40.47034</v>
      </c>
      <c r="S395">
        <v>2.859102</v>
      </c>
      <c r="T395">
        <v>30.147020000000001</v>
      </c>
      <c r="U395">
        <v>2.843906</v>
      </c>
    </row>
    <row r="396" spans="1:21" x14ac:dyDescent="0.3">
      <c r="A396">
        <v>2032.6669999999999</v>
      </c>
      <c r="B396">
        <v>2032</v>
      </c>
      <c r="C396">
        <v>9</v>
      </c>
      <c r="D396">
        <v>692</v>
      </c>
      <c r="E396">
        <f t="shared" si="37"/>
        <v>342.57425742574259</v>
      </c>
      <c r="F396">
        <f>E396/(24*60*60/DayLength_RET!$M396)</f>
        <v>177.10077541462826</v>
      </c>
      <c r="G396">
        <f t="shared" si="38"/>
        <v>15.301506995823882</v>
      </c>
      <c r="H396">
        <f t="shared" si="39"/>
        <v>95.86072601351475</v>
      </c>
      <c r="I396">
        <v>2.6032549999999999</v>
      </c>
      <c r="J396">
        <v>175.68450000000001</v>
      </c>
      <c r="K396">
        <f t="shared" si="40"/>
        <v>86.972524752475252</v>
      </c>
      <c r="L396">
        <f>K396/(24*60*60/DayLength_RET!$M396)</f>
        <v>44.962227136316848</v>
      </c>
      <c r="M396">
        <f t="shared" si="41"/>
        <v>3.8847364245777758</v>
      </c>
      <c r="N396">
        <f t="shared" si="42"/>
        <v>24.337057397863198</v>
      </c>
      <c r="O396">
        <f>DayLength_RET!R396</f>
        <v>2.5289690830698177</v>
      </c>
      <c r="P396">
        <v>7.7289490000000001</v>
      </c>
      <c r="Q396">
        <v>2.8714379999999999</v>
      </c>
      <c r="R396">
        <v>26.681249999999999</v>
      </c>
      <c r="S396">
        <v>2.8712170000000001</v>
      </c>
      <c r="T396">
        <v>19.031179999999999</v>
      </c>
      <c r="U396">
        <v>2.8621189999999999</v>
      </c>
    </row>
    <row r="397" spans="1:21" x14ac:dyDescent="0.3">
      <c r="A397">
        <v>2032.75</v>
      </c>
      <c r="B397">
        <v>2032</v>
      </c>
      <c r="C397">
        <v>10</v>
      </c>
      <c r="D397">
        <v>510</v>
      </c>
      <c r="E397">
        <f t="shared" si="37"/>
        <v>252.47524752475246</v>
      </c>
      <c r="F397">
        <f>E397/(24*60*60/DayLength_RET!$M397)</f>
        <v>115.80590972934672</v>
      </c>
      <c r="G397">
        <f t="shared" si="38"/>
        <v>10.005630600615557</v>
      </c>
      <c r="H397">
        <f t="shared" si="39"/>
        <v>53.379338632479417</v>
      </c>
      <c r="I397">
        <v>2.6032549999999999</v>
      </c>
      <c r="J397">
        <v>129.4785</v>
      </c>
      <c r="K397">
        <f t="shared" si="40"/>
        <v>64.098267326732667</v>
      </c>
      <c r="L397">
        <f>K397/(24*60*60/DayLength_RET!$M397)</f>
        <v>29.400736240963177</v>
      </c>
      <c r="M397">
        <f t="shared" si="41"/>
        <v>2.5402236112192185</v>
      </c>
      <c r="N397">
        <f t="shared" si="42"/>
        <v>13.551915092402913</v>
      </c>
      <c r="O397">
        <f>DayLength_RET!R397</f>
        <v>1.6084378791454668</v>
      </c>
      <c r="P397">
        <v>5.0772940000000002</v>
      </c>
      <c r="Q397">
        <v>2.8660830000000002</v>
      </c>
      <c r="R397">
        <v>17.527419999999999</v>
      </c>
      <c r="S397">
        <v>2.86694</v>
      </c>
      <c r="T397">
        <v>9.3759429999999995</v>
      </c>
      <c r="U397">
        <v>2.8615710000000001</v>
      </c>
    </row>
    <row r="398" spans="1:21" x14ac:dyDescent="0.3">
      <c r="A398">
        <v>2032.8330000000001</v>
      </c>
      <c r="B398">
        <v>2032</v>
      </c>
      <c r="C398">
        <v>11</v>
      </c>
      <c r="D398">
        <v>318</v>
      </c>
      <c r="E398">
        <f t="shared" si="37"/>
        <v>157.42574257425741</v>
      </c>
      <c r="F398">
        <f>E398/(24*60*60/DayLength_RET!$M398)</f>
        <v>63.599542669158446</v>
      </c>
      <c r="G398">
        <f t="shared" si="38"/>
        <v>5.4950004866152904</v>
      </c>
      <c r="H398">
        <f t="shared" si="39"/>
        <v>13.921519223325348</v>
      </c>
      <c r="I398">
        <v>1.56301</v>
      </c>
      <c r="J398">
        <v>0</v>
      </c>
      <c r="K398">
        <f t="shared" si="40"/>
        <v>0</v>
      </c>
      <c r="L398">
        <f>K398/(24*60*60/DayLength_RET!$M398)</f>
        <v>0</v>
      </c>
      <c r="M398">
        <f t="shared" si="41"/>
        <v>0</v>
      </c>
      <c r="N398">
        <f t="shared" si="42"/>
        <v>0</v>
      </c>
      <c r="O398">
        <f>DayLength_RET!R398</f>
        <v>0.82235595158402197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>
        <v>2032.9169999999999</v>
      </c>
      <c r="B399">
        <v>2032</v>
      </c>
      <c r="C399">
        <v>12</v>
      </c>
      <c r="D399">
        <v>287</v>
      </c>
      <c r="E399">
        <f t="shared" si="37"/>
        <v>142.07920792079207</v>
      </c>
      <c r="F399">
        <f>E399/(24*60*60/DayLength_RET!$M399)</f>
        <v>53.101668010681209</v>
      </c>
      <c r="G399">
        <f t="shared" si="38"/>
        <v>4.5879841161228567</v>
      </c>
      <c r="H399">
        <f t="shared" si="39"/>
        <v>6.1358334701136528</v>
      </c>
      <c r="I399">
        <v>1.56301</v>
      </c>
      <c r="J399">
        <v>0</v>
      </c>
      <c r="K399">
        <f t="shared" si="40"/>
        <v>0</v>
      </c>
      <c r="L399">
        <f>K399/(24*60*60/DayLength_RET!$M399)</f>
        <v>0</v>
      </c>
      <c r="M399">
        <f t="shared" si="41"/>
        <v>0</v>
      </c>
      <c r="N399">
        <f t="shared" si="42"/>
        <v>0</v>
      </c>
      <c r="O399">
        <f>DayLength_RET!R399</f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>
        <v>2033</v>
      </c>
      <c r="B400">
        <v>2033</v>
      </c>
      <c r="C400">
        <v>1</v>
      </c>
      <c r="D400">
        <v>350</v>
      </c>
      <c r="E400">
        <f t="shared" si="37"/>
        <v>173.26732673267327</v>
      </c>
      <c r="F400">
        <f>E400/(24*60*60/DayLength_RET!$M400)</f>
        <v>66.862314018715495</v>
      </c>
      <c r="G400">
        <f t="shared" si="38"/>
        <v>5.776903931217019</v>
      </c>
      <c r="H400">
        <f t="shared" si="39"/>
        <v>16.341334018096234</v>
      </c>
      <c r="I400">
        <v>1.56301</v>
      </c>
      <c r="J400">
        <v>0</v>
      </c>
      <c r="K400">
        <f t="shared" si="40"/>
        <v>0</v>
      </c>
      <c r="L400">
        <f>K400/(24*60*60/DayLength_RET!$M400)</f>
        <v>0</v>
      </c>
      <c r="M400">
        <f t="shared" si="41"/>
        <v>0</v>
      </c>
      <c r="N400">
        <f t="shared" si="42"/>
        <v>0</v>
      </c>
      <c r="O400">
        <f>DayLength_RET!R400</f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>
        <v>2033.0830000000001</v>
      </c>
      <c r="B401">
        <v>2033</v>
      </c>
      <c r="C401">
        <v>2</v>
      </c>
      <c r="D401">
        <v>520</v>
      </c>
      <c r="E401">
        <f t="shared" si="37"/>
        <v>257.42574257425741</v>
      </c>
      <c r="F401">
        <f>E401/(24*60*60/DayLength_RET!$M401)</f>
        <v>111.56524143424932</v>
      </c>
      <c r="G401">
        <f t="shared" si="38"/>
        <v>9.6392368599191407</v>
      </c>
      <c r="H401">
        <f t="shared" si="39"/>
        <v>49.494991918262393</v>
      </c>
      <c r="I401">
        <v>1.56301</v>
      </c>
      <c r="J401">
        <v>0</v>
      </c>
      <c r="K401">
        <f t="shared" si="40"/>
        <v>0</v>
      </c>
      <c r="L401">
        <f>K401/(24*60*60/DayLength_RET!$M401)</f>
        <v>0</v>
      </c>
      <c r="M401">
        <f t="shared" si="41"/>
        <v>0</v>
      </c>
      <c r="N401">
        <f t="shared" si="42"/>
        <v>0</v>
      </c>
      <c r="O401">
        <f>DayLength_RET!R401</f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>
        <v>2033.1669999999999</v>
      </c>
      <c r="B402">
        <v>2033</v>
      </c>
      <c r="C402">
        <v>3</v>
      </c>
      <c r="D402">
        <v>685</v>
      </c>
      <c r="E402">
        <f t="shared" si="37"/>
        <v>339.10891089108912</v>
      </c>
      <c r="F402">
        <f>E402/(24*60*60/DayLength_RET!$M402)</f>
        <v>165.30965363626956</v>
      </c>
      <c r="G402">
        <f t="shared" si="38"/>
        <v>14.28275407417369</v>
      </c>
      <c r="H402">
        <f t="shared" si="39"/>
        <v>89.3542127614175</v>
      </c>
      <c r="I402">
        <v>1.56301</v>
      </c>
      <c r="J402">
        <v>0</v>
      </c>
      <c r="K402">
        <f t="shared" si="40"/>
        <v>0</v>
      </c>
      <c r="L402">
        <f>K402/(24*60*60/DayLength_RET!$M402)</f>
        <v>0</v>
      </c>
      <c r="M402">
        <f t="shared" si="41"/>
        <v>0</v>
      </c>
      <c r="N402">
        <f t="shared" si="42"/>
        <v>0</v>
      </c>
      <c r="O402">
        <f>DayLength_RET!R402</f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>
        <v>2033.25</v>
      </c>
      <c r="B403">
        <v>2033</v>
      </c>
      <c r="C403">
        <v>4</v>
      </c>
      <c r="D403">
        <v>889</v>
      </c>
      <c r="E403">
        <f t="shared" si="37"/>
        <v>440.0990099009901</v>
      </c>
      <c r="F403">
        <f>E403/(24*60*60/DayLength_RET!$M403)</f>
        <v>241.10532386023812</v>
      </c>
      <c r="G403">
        <f t="shared" si="38"/>
        <v>20.831499981524573</v>
      </c>
      <c r="H403">
        <f t="shared" si="39"/>
        <v>145.56761680900243</v>
      </c>
      <c r="I403">
        <v>1.56301</v>
      </c>
      <c r="J403">
        <v>411.91390000000001</v>
      </c>
      <c r="K403">
        <f t="shared" si="40"/>
        <v>203.91777227722773</v>
      </c>
      <c r="L403">
        <f>K403/(24*60*60/DayLength_RET!$M403)</f>
        <v>111.71499916989171</v>
      </c>
      <c r="M403">
        <f t="shared" si="41"/>
        <v>9.6521759282786448</v>
      </c>
      <c r="N403">
        <f t="shared" si="42"/>
        <v>67.448059340271925</v>
      </c>
      <c r="O403">
        <f>DayLength_RET!R403</f>
        <v>1.6488640403133028</v>
      </c>
      <c r="P403">
        <v>12.792870000000001</v>
      </c>
      <c r="Q403">
        <v>2.8714900000000001</v>
      </c>
      <c r="R403">
        <v>26.471800000000002</v>
      </c>
      <c r="S403">
        <v>2.8714900000000001</v>
      </c>
      <c r="T403">
        <v>38.671250000000001</v>
      </c>
      <c r="U403">
        <v>2.8714900000000001</v>
      </c>
    </row>
    <row r="404" spans="1:21" x14ac:dyDescent="0.3">
      <c r="A404">
        <v>2033.3330000000001</v>
      </c>
      <c r="B404">
        <v>2033</v>
      </c>
      <c r="C404">
        <v>5</v>
      </c>
      <c r="D404">
        <v>996</v>
      </c>
      <c r="E404">
        <f t="shared" si="37"/>
        <v>493.06930693069307</v>
      </c>
      <c r="F404">
        <f>E404/(24*60*60/DayLength_RET!$M404)</f>
        <v>295.00914390215286</v>
      </c>
      <c r="G404">
        <f t="shared" si="38"/>
        <v>25.488790033146007</v>
      </c>
      <c r="H404">
        <f t="shared" si="39"/>
        <v>177.57900732768945</v>
      </c>
      <c r="I404">
        <v>2.6512989999999999</v>
      </c>
      <c r="J404">
        <v>239.58340000000001</v>
      </c>
      <c r="K404">
        <f t="shared" si="40"/>
        <v>118.60564356435644</v>
      </c>
      <c r="L404">
        <f>K404/(24*60*60/DayLength_RET!$M404)</f>
        <v>70.963146312416711</v>
      </c>
      <c r="M404">
        <f t="shared" si="41"/>
        <v>6.1312158413928044</v>
      </c>
      <c r="N404">
        <f t="shared" si="42"/>
        <v>42.715845727101161</v>
      </c>
      <c r="O404">
        <f>DayLength_RET!R404</f>
        <v>2.6136758626330217</v>
      </c>
      <c r="P404">
        <v>8.0227079999999997</v>
      </c>
      <c r="Q404">
        <v>2.7916840000000001</v>
      </c>
      <c r="R404">
        <v>28.056629999999998</v>
      </c>
      <c r="S404">
        <v>2.8710680000000002</v>
      </c>
      <c r="T404">
        <v>35.145299999999999</v>
      </c>
      <c r="U404">
        <v>2.8567779999999998</v>
      </c>
    </row>
    <row r="405" spans="1:21" x14ac:dyDescent="0.3">
      <c r="A405">
        <v>2033.4169999999999</v>
      </c>
      <c r="B405">
        <v>2033</v>
      </c>
      <c r="C405">
        <v>6</v>
      </c>
      <c r="D405">
        <v>968</v>
      </c>
      <c r="E405">
        <f t="shared" si="37"/>
        <v>479.20792079207922</v>
      </c>
      <c r="F405">
        <f>E405/(24*60*60/DayLength_RET!$M405)</f>
        <v>300.25779883745497</v>
      </c>
      <c r="G405">
        <f t="shared" si="38"/>
        <v>25.94227381955611</v>
      </c>
      <c r="H405">
        <f t="shared" si="39"/>
        <v>181.21667160907955</v>
      </c>
      <c r="I405">
        <v>2.6512989999999999</v>
      </c>
      <c r="J405">
        <v>241.7979</v>
      </c>
      <c r="K405">
        <f t="shared" si="40"/>
        <v>119.7019306930693</v>
      </c>
      <c r="L405">
        <f>K405/(24*60*60/DayLength_RET!$M405)</f>
        <v>75.001761588346127</v>
      </c>
      <c r="M405">
        <f t="shared" si="41"/>
        <v>6.4801522012331061</v>
      </c>
      <c r="N405">
        <f t="shared" si="42"/>
        <v>45.266333305852328</v>
      </c>
      <c r="O405">
        <f>DayLength_RET!R405</f>
        <v>3.8006557426732579</v>
      </c>
      <c r="P405">
        <v>11.28983</v>
      </c>
      <c r="Q405">
        <v>2.859181</v>
      </c>
      <c r="R405">
        <v>39.482250000000001</v>
      </c>
      <c r="S405">
        <v>2.851658</v>
      </c>
      <c r="T405">
        <v>38.122869999999999</v>
      </c>
      <c r="U405">
        <v>2.8468209999999998</v>
      </c>
    </row>
    <row r="406" spans="1:21" x14ac:dyDescent="0.3">
      <c r="A406">
        <v>2033.5</v>
      </c>
      <c r="B406">
        <v>2033</v>
      </c>
      <c r="C406">
        <v>7</v>
      </c>
      <c r="D406">
        <v>908</v>
      </c>
      <c r="E406">
        <f t="shared" si="37"/>
        <v>449.50495049504951</v>
      </c>
      <c r="F406">
        <f>E406/(24*60*60/DayLength_RET!$M406)</f>
        <v>277.11145843980159</v>
      </c>
      <c r="G406">
        <f t="shared" si="38"/>
        <v>23.942430009198858</v>
      </c>
      <c r="H406">
        <f t="shared" si="39"/>
        <v>165.17473005503953</v>
      </c>
      <c r="I406">
        <v>2.6512989999999999</v>
      </c>
      <c r="J406">
        <v>226.81049999999999</v>
      </c>
      <c r="K406">
        <f t="shared" si="40"/>
        <v>112.28242574257425</v>
      </c>
      <c r="L406">
        <f>K406/(24*60*60/DayLength_RET!$M406)</f>
        <v>69.220031326498486</v>
      </c>
      <c r="M406">
        <f t="shared" si="41"/>
        <v>5.9806107066094691</v>
      </c>
      <c r="N406">
        <f t="shared" si="42"/>
        <v>41.259210474833196</v>
      </c>
      <c r="O406">
        <f>DayLength_RET!R406</f>
        <v>4.3121847384744862</v>
      </c>
      <c r="P406">
        <v>13.2363</v>
      </c>
      <c r="Q406">
        <v>2.8693420000000001</v>
      </c>
      <c r="R406">
        <v>46.289369999999998</v>
      </c>
      <c r="S406">
        <v>2.8553229999999998</v>
      </c>
      <c r="T406">
        <v>37.100900000000003</v>
      </c>
      <c r="U406">
        <v>2.8530190000000002</v>
      </c>
    </row>
    <row r="407" spans="1:21" x14ac:dyDescent="0.3">
      <c r="A407">
        <v>2033.5830000000001</v>
      </c>
      <c r="B407">
        <v>2033</v>
      </c>
      <c r="C407">
        <v>8</v>
      </c>
      <c r="D407">
        <v>816</v>
      </c>
      <c r="E407">
        <f t="shared" si="37"/>
        <v>403.96039603960395</v>
      </c>
      <c r="F407">
        <f>E407/(24*60*60/DayLength_RET!$M407)</f>
        <v>231.86241472825674</v>
      </c>
      <c r="G407">
        <f t="shared" si="38"/>
        <v>20.032912632521384</v>
      </c>
      <c r="H407">
        <f t="shared" si="39"/>
        <v>133.81415632605399</v>
      </c>
      <c r="I407">
        <v>2.6512989999999999</v>
      </c>
      <c r="J407">
        <v>203.8297</v>
      </c>
      <c r="K407">
        <f t="shared" si="40"/>
        <v>100.90579207920793</v>
      </c>
      <c r="L407">
        <f>K407/(24*60*60/DayLength_RET!$M407)</f>
        <v>57.917213768794312</v>
      </c>
      <c r="M407">
        <f t="shared" si="41"/>
        <v>5.004047269623829</v>
      </c>
      <c r="N407">
        <f t="shared" si="42"/>
        <v>33.425611935897898</v>
      </c>
      <c r="O407">
        <f>DayLength_RET!R407</f>
        <v>3.7093072555698039</v>
      </c>
      <c r="P407">
        <v>11.385759999999999</v>
      </c>
      <c r="Q407">
        <v>2.8706990000000001</v>
      </c>
      <c r="R407">
        <v>39.817740000000001</v>
      </c>
      <c r="S407">
        <v>2.8582740000000002</v>
      </c>
      <c r="T407">
        <v>29.23705</v>
      </c>
      <c r="U407">
        <v>2.8588689999999999</v>
      </c>
    </row>
    <row r="408" spans="1:21" x14ac:dyDescent="0.3">
      <c r="A408">
        <v>2033.6669999999999</v>
      </c>
      <c r="B408">
        <v>2033</v>
      </c>
      <c r="C408">
        <v>9</v>
      </c>
      <c r="D408">
        <v>692</v>
      </c>
      <c r="E408">
        <f t="shared" si="37"/>
        <v>342.57425742574259</v>
      </c>
      <c r="F408">
        <f>E408/(24*60*60/DayLength_RET!$M408)</f>
        <v>177.10077541462826</v>
      </c>
      <c r="G408">
        <f t="shared" si="38"/>
        <v>15.301506995823882</v>
      </c>
      <c r="H408">
        <f t="shared" si="39"/>
        <v>95.86072601351475</v>
      </c>
      <c r="I408">
        <v>2.6512989999999999</v>
      </c>
      <c r="J408">
        <v>172.85560000000001</v>
      </c>
      <c r="K408">
        <f t="shared" si="40"/>
        <v>85.572079207920794</v>
      </c>
      <c r="L408">
        <f>K408/(24*60*60/DayLength_RET!$M408)</f>
        <v>44.238238142717947</v>
      </c>
      <c r="M408">
        <f t="shared" si="41"/>
        <v>3.822183775530831</v>
      </c>
      <c r="N408">
        <f t="shared" si="42"/>
        <v>23.945178195811707</v>
      </c>
      <c r="O408">
        <f>DayLength_RET!R408</f>
        <v>2.5289690830698177</v>
      </c>
      <c r="P408">
        <v>7.5122900000000001</v>
      </c>
      <c r="Q408">
        <v>2.8711739999999999</v>
      </c>
      <c r="R408">
        <v>26.271619999999999</v>
      </c>
      <c r="S408">
        <v>2.86069</v>
      </c>
      <c r="T408">
        <v>18.4816</v>
      </c>
      <c r="U408">
        <v>2.8473609999999998</v>
      </c>
    </row>
    <row r="409" spans="1:21" x14ac:dyDescent="0.3">
      <c r="A409">
        <v>2033.75</v>
      </c>
      <c r="B409">
        <v>2033</v>
      </c>
      <c r="C409">
        <v>10</v>
      </c>
      <c r="D409">
        <v>510</v>
      </c>
      <c r="E409">
        <f t="shared" si="37"/>
        <v>252.47524752475246</v>
      </c>
      <c r="F409">
        <f>E409/(24*60*60/DayLength_RET!$M409)</f>
        <v>115.80590972934672</v>
      </c>
      <c r="G409">
        <f t="shared" si="38"/>
        <v>10.005630600615557</v>
      </c>
      <c r="H409">
        <f t="shared" si="39"/>
        <v>53.379338632479417</v>
      </c>
      <c r="I409">
        <v>2.6512989999999999</v>
      </c>
      <c r="J409">
        <v>127.39360000000001</v>
      </c>
      <c r="K409">
        <f t="shared" si="40"/>
        <v>63.066138613861391</v>
      </c>
      <c r="L409">
        <f>K409/(24*60*60/DayLength_RET!$M409)</f>
        <v>28.927317140581387</v>
      </c>
      <c r="M409">
        <f t="shared" si="41"/>
        <v>2.4993202009462321</v>
      </c>
      <c r="N409">
        <f t="shared" si="42"/>
        <v>13.333698262765942</v>
      </c>
      <c r="O409">
        <f>DayLength_RET!R409</f>
        <v>1.6084378791454668</v>
      </c>
      <c r="P409">
        <v>4.937119</v>
      </c>
      <c r="Q409">
        <v>2.8714780000000002</v>
      </c>
      <c r="R409">
        <v>17.26585</v>
      </c>
      <c r="S409">
        <v>2.8713320000000002</v>
      </c>
      <c r="T409">
        <v>9.121715</v>
      </c>
      <c r="U409">
        <v>2.8662869999999998</v>
      </c>
    </row>
    <row r="410" spans="1:21" x14ac:dyDescent="0.3">
      <c r="A410">
        <v>2033.8330000000001</v>
      </c>
      <c r="B410">
        <v>2033</v>
      </c>
      <c r="C410">
        <v>11</v>
      </c>
      <c r="D410">
        <v>318</v>
      </c>
      <c r="E410">
        <f t="shared" si="37"/>
        <v>157.42574257425741</v>
      </c>
      <c r="F410">
        <f>E410/(24*60*60/DayLength_RET!$M410)</f>
        <v>63.599542669158446</v>
      </c>
      <c r="G410">
        <f t="shared" si="38"/>
        <v>5.4950004866152904</v>
      </c>
      <c r="H410">
        <f t="shared" si="39"/>
        <v>13.921519223325348</v>
      </c>
      <c r="I410">
        <v>1.586079</v>
      </c>
      <c r="J410">
        <v>0</v>
      </c>
      <c r="K410">
        <f t="shared" si="40"/>
        <v>0</v>
      </c>
      <c r="L410">
        <f>K410/(24*60*60/DayLength_RET!$M410)</f>
        <v>0</v>
      </c>
      <c r="M410">
        <f t="shared" si="41"/>
        <v>0</v>
      </c>
      <c r="N410">
        <f t="shared" si="42"/>
        <v>0</v>
      </c>
      <c r="O410">
        <f>DayLength_RET!R410</f>
        <v>0.82235595158402197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>
        <v>2033.9169999999999</v>
      </c>
      <c r="B411">
        <v>2033</v>
      </c>
      <c r="C411">
        <v>12</v>
      </c>
      <c r="D411">
        <v>287</v>
      </c>
      <c r="E411">
        <f t="shared" si="37"/>
        <v>142.07920792079207</v>
      </c>
      <c r="F411">
        <f>E411/(24*60*60/DayLength_RET!$M411)</f>
        <v>53.101668010681209</v>
      </c>
      <c r="G411">
        <f t="shared" si="38"/>
        <v>4.5879841161228567</v>
      </c>
      <c r="H411">
        <f t="shared" si="39"/>
        <v>6.1358334701136528</v>
      </c>
      <c r="I411">
        <v>1.586079</v>
      </c>
      <c r="J411">
        <v>0</v>
      </c>
      <c r="K411">
        <f t="shared" si="40"/>
        <v>0</v>
      </c>
      <c r="L411">
        <f>K411/(24*60*60/DayLength_RET!$M411)</f>
        <v>0</v>
      </c>
      <c r="M411">
        <f t="shared" si="41"/>
        <v>0</v>
      </c>
      <c r="N411">
        <f t="shared" si="42"/>
        <v>0</v>
      </c>
      <c r="O411">
        <f>DayLength_RET!R411</f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>
        <v>2034</v>
      </c>
      <c r="B412">
        <v>2034</v>
      </c>
      <c r="C412">
        <v>1</v>
      </c>
      <c r="D412">
        <v>350</v>
      </c>
      <c r="E412">
        <f t="shared" si="37"/>
        <v>173.26732673267327</v>
      </c>
      <c r="F412">
        <f>E412/(24*60*60/DayLength_RET!$M412)</f>
        <v>66.862314018715495</v>
      </c>
      <c r="G412">
        <f t="shared" si="38"/>
        <v>5.776903931217019</v>
      </c>
      <c r="H412">
        <f t="shared" si="39"/>
        <v>16.341334018096234</v>
      </c>
      <c r="I412">
        <v>1.586079</v>
      </c>
      <c r="J412">
        <v>0</v>
      </c>
      <c r="K412">
        <f t="shared" si="40"/>
        <v>0</v>
      </c>
      <c r="L412">
        <f>K412/(24*60*60/DayLength_RET!$M412)</f>
        <v>0</v>
      </c>
      <c r="M412">
        <f t="shared" si="41"/>
        <v>0</v>
      </c>
      <c r="N412">
        <f t="shared" si="42"/>
        <v>0</v>
      </c>
      <c r="O412">
        <f>DayLength_RET!R412</f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>
        <v>2034.0830000000001</v>
      </c>
      <c r="B413">
        <v>2034</v>
      </c>
      <c r="C413">
        <v>2</v>
      </c>
      <c r="D413">
        <v>520</v>
      </c>
      <c r="E413">
        <f t="shared" si="37"/>
        <v>257.42574257425741</v>
      </c>
      <c r="F413">
        <f>E413/(24*60*60/DayLength_RET!$M413)</f>
        <v>111.56524143424932</v>
      </c>
      <c r="G413">
        <f t="shared" si="38"/>
        <v>9.6392368599191407</v>
      </c>
      <c r="H413">
        <f t="shared" si="39"/>
        <v>49.494991918262393</v>
      </c>
      <c r="I413">
        <v>1.586079</v>
      </c>
      <c r="J413">
        <v>0</v>
      </c>
      <c r="K413">
        <f t="shared" si="40"/>
        <v>0</v>
      </c>
      <c r="L413">
        <f>K413/(24*60*60/DayLength_RET!$M413)</f>
        <v>0</v>
      </c>
      <c r="M413">
        <f t="shared" si="41"/>
        <v>0</v>
      </c>
      <c r="N413">
        <f t="shared" si="42"/>
        <v>0</v>
      </c>
      <c r="O413">
        <f>DayLength_RET!R413</f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>
        <v>2034.1669999999999</v>
      </c>
      <c r="B414">
        <v>2034</v>
      </c>
      <c r="C414">
        <v>3</v>
      </c>
      <c r="D414">
        <v>685</v>
      </c>
      <c r="E414">
        <f t="shared" si="37"/>
        <v>339.10891089108912</v>
      </c>
      <c r="F414">
        <f>E414/(24*60*60/DayLength_RET!$M414)</f>
        <v>165.30965363626956</v>
      </c>
      <c r="G414">
        <f t="shared" si="38"/>
        <v>14.28275407417369</v>
      </c>
      <c r="H414">
        <f t="shared" si="39"/>
        <v>89.3542127614175</v>
      </c>
      <c r="I414">
        <v>1.586079</v>
      </c>
      <c r="J414">
        <v>0</v>
      </c>
      <c r="K414">
        <f t="shared" si="40"/>
        <v>0</v>
      </c>
      <c r="L414">
        <f>K414/(24*60*60/DayLength_RET!$M414)</f>
        <v>0</v>
      </c>
      <c r="M414">
        <f t="shared" si="41"/>
        <v>0</v>
      </c>
      <c r="N414">
        <f t="shared" si="42"/>
        <v>0</v>
      </c>
      <c r="O414">
        <f>DayLength_RET!R414</f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>
        <v>2034.25</v>
      </c>
      <c r="B415">
        <v>2034</v>
      </c>
      <c r="C415">
        <v>4</v>
      </c>
      <c r="D415">
        <v>889</v>
      </c>
      <c r="E415">
        <f t="shared" si="37"/>
        <v>440.0990099009901</v>
      </c>
      <c r="F415">
        <f>E415/(24*60*60/DayLength_RET!$M415)</f>
        <v>241.10532386023812</v>
      </c>
      <c r="G415">
        <f t="shared" si="38"/>
        <v>20.831499981524573</v>
      </c>
      <c r="H415">
        <f t="shared" si="39"/>
        <v>145.56761680900243</v>
      </c>
      <c r="I415">
        <v>1.586079</v>
      </c>
      <c r="J415">
        <v>411.72030000000001</v>
      </c>
      <c r="K415">
        <f t="shared" si="40"/>
        <v>203.82193069306931</v>
      </c>
      <c r="L415">
        <f>K415/(24*60*60/DayLength_RET!$M415)</f>
        <v>111.66249299362698</v>
      </c>
      <c r="M415">
        <f t="shared" si="41"/>
        <v>9.6476393946493726</v>
      </c>
      <c r="N415">
        <f t="shared" si="42"/>
        <v>67.416358675913983</v>
      </c>
      <c r="O415">
        <f>DayLength_RET!R415</f>
        <v>1.6488640403133028</v>
      </c>
      <c r="P415">
        <v>12.67445</v>
      </c>
      <c r="Q415">
        <v>2.8714900000000001</v>
      </c>
      <c r="R415">
        <v>26.228649999999998</v>
      </c>
      <c r="S415">
        <v>2.8714900000000001</v>
      </c>
      <c r="T415">
        <v>37.929859999999998</v>
      </c>
      <c r="U415">
        <v>2.8714900000000001</v>
      </c>
    </row>
    <row r="416" spans="1:21" x14ac:dyDescent="0.3">
      <c r="A416">
        <v>2034.3330000000001</v>
      </c>
      <c r="B416">
        <v>2034</v>
      </c>
      <c r="C416">
        <v>5</v>
      </c>
      <c r="D416">
        <v>996</v>
      </c>
      <c r="E416">
        <f t="shared" si="37"/>
        <v>493.06930693069307</v>
      </c>
      <c r="F416">
        <f>E416/(24*60*60/DayLength_RET!$M416)</f>
        <v>295.00914390215286</v>
      </c>
      <c r="G416">
        <f t="shared" si="38"/>
        <v>25.488790033146007</v>
      </c>
      <c r="H416">
        <f t="shared" si="39"/>
        <v>177.57900732768945</v>
      </c>
      <c r="I416">
        <v>2.706699</v>
      </c>
      <c r="J416">
        <v>244.07849999999999</v>
      </c>
      <c r="K416">
        <f t="shared" si="40"/>
        <v>120.8309405940594</v>
      </c>
      <c r="L416">
        <f>K416/(24*60*60/DayLength_RET!$M416)</f>
        <v>72.294567600322893</v>
      </c>
      <c r="M416">
        <f t="shared" si="41"/>
        <v>6.2462506406678981</v>
      </c>
      <c r="N416">
        <f t="shared" si="42"/>
        <v>43.517286887581776</v>
      </c>
      <c r="O416">
        <f>DayLength_RET!R416</f>
        <v>2.6136758626330217</v>
      </c>
      <c r="P416">
        <v>7.7499539999999998</v>
      </c>
      <c r="Q416">
        <v>2.871407</v>
      </c>
      <c r="R416">
        <v>27.44173</v>
      </c>
      <c r="S416">
        <v>2.8709899999999999</v>
      </c>
      <c r="T416">
        <v>33.679110000000001</v>
      </c>
      <c r="U416">
        <v>2.8473839999999999</v>
      </c>
    </row>
    <row r="417" spans="1:21" x14ac:dyDescent="0.3">
      <c r="A417">
        <v>2034.4169999999999</v>
      </c>
      <c r="B417">
        <v>2034</v>
      </c>
      <c r="C417">
        <v>6</v>
      </c>
      <c r="D417">
        <v>968</v>
      </c>
      <c r="E417">
        <f t="shared" si="37"/>
        <v>479.20792079207922</v>
      </c>
      <c r="F417">
        <f>E417/(24*60*60/DayLength_RET!$M417)</f>
        <v>300.25779883745497</v>
      </c>
      <c r="G417">
        <f t="shared" si="38"/>
        <v>25.94227381955611</v>
      </c>
      <c r="H417">
        <f t="shared" si="39"/>
        <v>181.21667160907955</v>
      </c>
      <c r="I417">
        <v>2.706699</v>
      </c>
      <c r="J417">
        <v>237.21680000000001</v>
      </c>
      <c r="K417">
        <f t="shared" si="40"/>
        <v>117.4340594059406</v>
      </c>
      <c r="L417">
        <f>K417/(24*60*60/DayLength_RET!$M417)</f>
        <v>73.580779148000815</v>
      </c>
      <c r="M417">
        <f t="shared" si="41"/>
        <v>6.3573793183872711</v>
      </c>
      <c r="N417">
        <f t="shared" si="42"/>
        <v>44.408717919170144</v>
      </c>
      <c r="O417">
        <f>DayLength_RET!R417</f>
        <v>3.8006557426732579</v>
      </c>
      <c r="P417">
        <v>10.906000000000001</v>
      </c>
      <c r="Q417">
        <v>2.8714309999999998</v>
      </c>
      <c r="R417">
        <v>38.61694</v>
      </c>
      <c r="S417">
        <v>2.8495140000000001</v>
      </c>
      <c r="T417">
        <v>36.532470000000004</v>
      </c>
      <c r="U417">
        <v>2.8442029999999998</v>
      </c>
    </row>
    <row r="418" spans="1:21" x14ac:dyDescent="0.3">
      <c r="A418">
        <v>2034.5</v>
      </c>
      <c r="B418">
        <v>2034</v>
      </c>
      <c r="C418">
        <v>7</v>
      </c>
      <c r="D418">
        <v>908</v>
      </c>
      <c r="E418">
        <f t="shared" si="37"/>
        <v>449.50495049504951</v>
      </c>
      <c r="F418">
        <f>E418/(24*60*60/DayLength_RET!$M418)</f>
        <v>277.11145843980159</v>
      </c>
      <c r="G418">
        <f t="shared" si="38"/>
        <v>23.942430009198858</v>
      </c>
      <c r="H418">
        <f t="shared" si="39"/>
        <v>165.17473005503953</v>
      </c>
      <c r="I418">
        <v>2.706699</v>
      </c>
      <c r="J418">
        <v>222.51329999999999</v>
      </c>
      <c r="K418">
        <f t="shared" si="40"/>
        <v>110.15509900990098</v>
      </c>
      <c r="L418">
        <f>K418/(24*60*60/DayLength_RET!$M418)</f>
        <v>67.908573882437338</v>
      </c>
      <c r="M418">
        <f t="shared" si="41"/>
        <v>5.8673007834425865</v>
      </c>
      <c r="N418">
        <f t="shared" si="42"/>
        <v>40.477504692903111</v>
      </c>
      <c r="O418">
        <f>DayLength_RET!R418</f>
        <v>4.3121847384744862</v>
      </c>
      <c r="P418">
        <v>12.786300000000001</v>
      </c>
      <c r="Q418">
        <v>2.8713570000000002</v>
      </c>
      <c r="R418">
        <v>45.27487</v>
      </c>
      <c r="S418">
        <v>2.8710680000000002</v>
      </c>
      <c r="T418">
        <v>35.553130000000003</v>
      </c>
      <c r="U418">
        <v>2.8500290000000001</v>
      </c>
    </row>
    <row r="419" spans="1:21" x14ac:dyDescent="0.3">
      <c r="A419">
        <v>2034.5830000000001</v>
      </c>
      <c r="B419">
        <v>2034</v>
      </c>
      <c r="C419">
        <v>8</v>
      </c>
      <c r="D419">
        <v>816</v>
      </c>
      <c r="E419">
        <f t="shared" si="37"/>
        <v>403.96039603960395</v>
      </c>
      <c r="F419">
        <f>E419/(24*60*60/DayLength_RET!$M419)</f>
        <v>231.86241472825674</v>
      </c>
      <c r="G419">
        <f t="shared" si="38"/>
        <v>20.032912632521384</v>
      </c>
      <c r="H419">
        <f t="shared" si="39"/>
        <v>133.81415632605399</v>
      </c>
      <c r="I419">
        <v>2.706699</v>
      </c>
      <c r="J419">
        <v>199.96789999999999</v>
      </c>
      <c r="K419">
        <f t="shared" si="40"/>
        <v>98.994009900990093</v>
      </c>
      <c r="L419">
        <f>K419/(24*60*60/DayLength_RET!$M419)</f>
        <v>56.81990215948354</v>
      </c>
      <c r="M419">
        <f t="shared" si="41"/>
        <v>4.9092395465793786</v>
      </c>
      <c r="N419">
        <f t="shared" si="42"/>
        <v>32.792323322049917</v>
      </c>
      <c r="O419">
        <f>DayLength_RET!R419</f>
        <v>3.7093072555698039</v>
      </c>
      <c r="P419">
        <v>10.998670000000001</v>
      </c>
      <c r="Q419">
        <v>2.8564289999999999</v>
      </c>
      <c r="R419">
        <v>38.945079999999997</v>
      </c>
      <c r="S419">
        <v>2.8706529999999999</v>
      </c>
      <c r="T419">
        <v>28.017330000000001</v>
      </c>
      <c r="U419">
        <v>2.8401580000000002</v>
      </c>
    </row>
    <row r="420" spans="1:21" x14ac:dyDescent="0.3">
      <c r="A420">
        <v>2034.6669999999999</v>
      </c>
      <c r="B420">
        <v>2034</v>
      </c>
      <c r="C420">
        <v>9</v>
      </c>
      <c r="D420">
        <v>692</v>
      </c>
      <c r="E420">
        <f t="shared" si="37"/>
        <v>342.57425742574259</v>
      </c>
      <c r="F420">
        <f>E420/(24*60*60/DayLength_RET!$M420)</f>
        <v>177.10077541462826</v>
      </c>
      <c r="G420">
        <f t="shared" si="38"/>
        <v>15.301506995823882</v>
      </c>
      <c r="H420">
        <f t="shared" si="39"/>
        <v>95.86072601351475</v>
      </c>
      <c r="I420">
        <v>2.706699</v>
      </c>
      <c r="J420">
        <v>169.5806</v>
      </c>
      <c r="K420">
        <f t="shared" si="40"/>
        <v>83.950792079207929</v>
      </c>
      <c r="L420">
        <f>K420/(24*60*60/DayLength_RET!$M420)</f>
        <v>43.400080571210857</v>
      </c>
      <c r="M420">
        <f t="shared" si="41"/>
        <v>3.7497669613526181</v>
      </c>
      <c r="N420">
        <f t="shared" si="42"/>
        <v>23.491502071976068</v>
      </c>
      <c r="O420">
        <f>DayLength_RET!R420</f>
        <v>2.5289690830698177</v>
      </c>
      <c r="P420">
        <v>7.2568890000000001</v>
      </c>
      <c r="Q420">
        <v>2.8700700000000001</v>
      </c>
      <c r="R420">
        <v>25.69584</v>
      </c>
      <c r="S420">
        <v>2.8711069999999999</v>
      </c>
      <c r="T420">
        <v>17.71059</v>
      </c>
      <c r="U420">
        <v>2.845059</v>
      </c>
    </row>
    <row r="421" spans="1:21" x14ac:dyDescent="0.3">
      <c r="A421">
        <v>2034.75</v>
      </c>
      <c r="B421">
        <v>2034</v>
      </c>
      <c r="C421">
        <v>10</v>
      </c>
      <c r="D421">
        <v>510</v>
      </c>
      <c r="E421">
        <f t="shared" si="37"/>
        <v>252.47524752475246</v>
      </c>
      <c r="F421">
        <f>E421/(24*60*60/DayLength_RET!$M421)</f>
        <v>115.80590972934672</v>
      </c>
      <c r="G421">
        <f t="shared" si="38"/>
        <v>10.005630600615557</v>
      </c>
      <c r="H421">
        <f t="shared" si="39"/>
        <v>53.379338632479417</v>
      </c>
      <c r="I421">
        <v>2.706699</v>
      </c>
      <c r="J421">
        <v>124.9799</v>
      </c>
      <c r="K421">
        <f t="shared" si="40"/>
        <v>61.871237623762376</v>
      </c>
      <c r="L421">
        <f>K421/(24*60*60/DayLength_RET!$M421)</f>
        <v>28.379237288985845</v>
      </c>
      <c r="M421">
        <f t="shared" si="41"/>
        <v>2.4519661017683769</v>
      </c>
      <c r="N421">
        <f t="shared" si="42"/>
        <v>13.081067459516499</v>
      </c>
      <c r="O421">
        <f>DayLength_RET!R421</f>
        <v>1.6084378791454668</v>
      </c>
      <c r="P421">
        <v>4.7692680000000003</v>
      </c>
      <c r="Q421">
        <v>2.8713259999999998</v>
      </c>
      <c r="R421">
        <v>16.887450000000001</v>
      </c>
      <c r="S421">
        <v>2.8660920000000001</v>
      </c>
      <c r="T421">
        <v>8.7411770000000004</v>
      </c>
      <c r="U421">
        <v>2.8637670000000002</v>
      </c>
    </row>
    <row r="422" spans="1:21" x14ac:dyDescent="0.3">
      <c r="A422">
        <v>2034.8330000000001</v>
      </c>
      <c r="B422">
        <v>2034</v>
      </c>
      <c r="C422">
        <v>11</v>
      </c>
      <c r="D422">
        <v>318</v>
      </c>
      <c r="E422">
        <f t="shared" si="37"/>
        <v>157.42574257425741</v>
      </c>
      <c r="F422">
        <f>E422/(24*60*60/DayLength_RET!$M422)</f>
        <v>63.599542669158446</v>
      </c>
      <c r="G422">
        <f t="shared" si="38"/>
        <v>5.4950004866152904</v>
      </c>
      <c r="H422">
        <f t="shared" si="39"/>
        <v>13.921519223325348</v>
      </c>
      <c r="I422">
        <v>1.6115489999999999</v>
      </c>
      <c r="J422">
        <v>0</v>
      </c>
      <c r="K422">
        <f t="shared" si="40"/>
        <v>0</v>
      </c>
      <c r="L422">
        <f>K422/(24*60*60/DayLength_RET!$M422)</f>
        <v>0</v>
      </c>
      <c r="M422">
        <f t="shared" si="41"/>
        <v>0</v>
      </c>
      <c r="N422">
        <f t="shared" si="42"/>
        <v>0</v>
      </c>
      <c r="O422">
        <f>DayLength_RET!R422</f>
        <v>0.82235595158402197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>
        <v>2034.9169999999999</v>
      </c>
      <c r="B423">
        <v>2034</v>
      </c>
      <c r="C423">
        <v>12</v>
      </c>
      <c r="D423">
        <v>287</v>
      </c>
      <c r="E423">
        <f t="shared" si="37"/>
        <v>142.07920792079207</v>
      </c>
      <c r="F423">
        <f>E423/(24*60*60/DayLength_RET!$M423)</f>
        <v>53.101668010681209</v>
      </c>
      <c r="G423">
        <f t="shared" si="38"/>
        <v>4.5879841161228567</v>
      </c>
      <c r="H423">
        <f t="shared" si="39"/>
        <v>6.1358334701136528</v>
      </c>
      <c r="I423">
        <v>1.6115489999999999</v>
      </c>
      <c r="J423">
        <v>0</v>
      </c>
      <c r="K423">
        <f t="shared" si="40"/>
        <v>0</v>
      </c>
      <c r="L423">
        <f>K423/(24*60*60/DayLength_RET!$M423)</f>
        <v>0</v>
      </c>
      <c r="M423">
        <f t="shared" si="41"/>
        <v>0</v>
      </c>
      <c r="N423">
        <f t="shared" si="42"/>
        <v>0</v>
      </c>
      <c r="O423">
        <f>DayLength_RET!R423</f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>
        <v>2035</v>
      </c>
      <c r="B424">
        <v>2035</v>
      </c>
      <c r="C424">
        <v>1</v>
      </c>
      <c r="D424">
        <v>350</v>
      </c>
      <c r="E424">
        <f t="shared" si="37"/>
        <v>173.26732673267327</v>
      </c>
      <c r="F424">
        <f>E424/(24*60*60/DayLength_RET!$M424)</f>
        <v>66.862314018715495</v>
      </c>
      <c r="G424">
        <f t="shared" si="38"/>
        <v>5.776903931217019</v>
      </c>
      <c r="H424">
        <f t="shared" si="39"/>
        <v>16.341334018096234</v>
      </c>
      <c r="I424">
        <v>1.6115489999999999</v>
      </c>
      <c r="J424">
        <v>0</v>
      </c>
      <c r="K424">
        <f t="shared" si="40"/>
        <v>0</v>
      </c>
      <c r="L424">
        <f>K424/(24*60*60/DayLength_RET!$M424)</f>
        <v>0</v>
      </c>
      <c r="M424">
        <f t="shared" si="41"/>
        <v>0</v>
      </c>
      <c r="N424">
        <f t="shared" si="42"/>
        <v>0</v>
      </c>
      <c r="O424">
        <f>DayLength_RET!R424</f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>
        <v>2035.0830000000001</v>
      </c>
      <c r="B425">
        <v>2035</v>
      </c>
      <c r="C425">
        <v>2</v>
      </c>
      <c r="D425">
        <v>520</v>
      </c>
      <c r="E425">
        <f t="shared" si="37"/>
        <v>257.42574257425741</v>
      </c>
      <c r="F425">
        <f>E425/(24*60*60/DayLength_RET!$M425)</f>
        <v>111.56524143424932</v>
      </c>
      <c r="G425">
        <f t="shared" si="38"/>
        <v>9.6392368599191407</v>
      </c>
      <c r="H425">
        <f t="shared" si="39"/>
        <v>49.494991918262393</v>
      </c>
      <c r="I425">
        <v>1.6115489999999999</v>
      </c>
      <c r="J425">
        <v>0</v>
      </c>
      <c r="K425">
        <f t="shared" si="40"/>
        <v>0</v>
      </c>
      <c r="L425">
        <f>K425/(24*60*60/DayLength_RET!$M425)</f>
        <v>0</v>
      </c>
      <c r="M425">
        <f t="shared" si="41"/>
        <v>0</v>
      </c>
      <c r="N425">
        <f t="shared" si="42"/>
        <v>0</v>
      </c>
      <c r="O425">
        <f>DayLength_RET!R425</f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>
        <v>2035.1669999999999</v>
      </c>
      <c r="B426">
        <v>2035</v>
      </c>
      <c r="C426">
        <v>3</v>
      </c>
      <c r="D426">
        <v>685</v>
      </c>
      <c r="E426">
        <f t="shared" si="37"/>
        <v>339.10891089108912</v>
      </c>
      <c r="F426">
        <f>E426/(24*60*60/DayLength_RET!$M426)</f>
        <v>165.30965363626956</v>
      </c>
      <c r="G426">
        <f t="shared" si="38"/>
        <v>14.28275407417369</v>
      </c>
      <c r="H426">
        <f t="shared" si="39"/>
        <v>89.3542127614175</v>
      </c>
      <c r="I426">
        <v>1.6115489999999999</v>
      </c>
      <c r="J426">
        <v>0</v>
      </c>
      <c r="K426">
        <f t="shared" si="40"/>
        <v>0</v>
      </c>
      <c r="L426">
        <f>K426/(24*60*60/DayLength_RET!$M426)</f>
        <v>0</v>
      </c>
      <c r="M426">
        <f t="shared" si="41"/>
        <v>0</v>
      </c>
      <c r="N426">
        <f t="shared" si="42"/>
        <v>0</v>
      </c>
      <c r="O426">
        <f>DayLength_RET!R426</f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>
        <v>2035.25</v>
      </c>
      <c r="B427">
        <v>2035</v>
      </c>
      <c r="C427">
        <v>4</v>
      </c>
      <c r="D427">
        <v>889</v>
      </c>
      <c r="E427">
        <f t="shared" si="37"/>
        <v>440.0990099009901</v>
      </c>
      <c r="F427">
        <f>E427/(24*60*60/DayLength_RET!$M427)</f>
        <v>241.10532386023812</v>
      </c>
      <c r="G427">
        <f t="shared" si="38"/>
        <v>20.831499981524573</v>
      </c>
      <c r="H427">
        <f t="shared" si="39"/>
        <v>145.56761680900243</v>
      </c>
      <c r="I427">
        <v>1.6115489999999999</v>
      </c>
      <c r="J427">
        <v>410.3605</v>
      </c>
      <c r="K427">
        <f t="shared" si="40"/>
        <v>203.14876237623761</v>
      </c>
      <c r="L427">
        <f>K427/(24*60*60/DayLength_RET!$M427)</f>
        <v>111.29370219566843</v>
      </c>
      <c r="M427">
        <f t="shared" si="41"/>
        <v>9.615775869705752</v>
      </c>
      <c r="N427">
        <f t="shared" si="42"/>
        <v>67.193700807143571</v>
      </c>
      <c r="O427">
        <f>DayLength_RET!R427</f>
        <v>1.6488640403133028</v>
      </c>
      <c r="P427">
        <v>12.54771</v>
      </c>
      <c r="Q427">
        <v>2.8714900000000001</v>
      </c>
      <c r="R427">
        <v>25.962789999999998</v>
      </c>
      <c r="S427">
        <v>2.8714900000000001</v>
      </c>
      <c r="T427">
        <v>37.079540000000001</v>
      </c>
      <c r="U427">
        <v>2.8714900000000001</v>
      </c>
    </row>
    <row r="428" spans="1:21" x14ac:dyDescent="0.3">
      <c r="A428">
        <v>2035.3330000000001</v>
      </c>
      <c r="B428">
        <v>2035</v>
      </c>
      <c r="C428">
        <v>5</v>
      </c>
      <c r="D428">
        <v>996</v>
      </c>
      <c r="E428">
        <f t="shared" si="37"/>
        <v>493.06930693069307</v>
      </c>
      <c r="F428">
        <f>E428/(24*60*60/DayLength_RET!$M428)</f>
        <v>295.00914390215286</v>
      </c>
      <c r="G428">
        <f t="shared" si="38"/>
        <v>25.488790033146007</v>
      </c>
      <c r="H428">
        <f t="shared" si="39"/>
        <v>177.57900732768945</v>
      </c>
      <c r="I428">
        <v>2.7703669999999998</v>
      </c>
      <c r="J428">
        <v>238.9888</v>
      </c>
      <c r="K428">
        <f t="shared" si="40"/>
        <v>118.31128712871286</v>
      </c>
      <c r="L428">
        <f>K428/(24*60*60/DayLength_RET!$M428)</f>
        <v>70.787029407834154</v>
      </c>
      <c r="M428">
        <f t="shared" si="41"/>
        <v>6.1159993408368711</v>
      </c>
      <c r="N428">
        <f t="shared" si="42"/>
        <v>42.609833199232639</v>
      </c>
      <c r="O428">
        <f>DayLength_RET!R428</f>
        <v>2.6136758626330217</v>
      </c>
      <c r="P428">
        <v>7.4713459999999996</v>
      </c>
      <c r="Q428">
        <v>2.8714</v>
      </c>
      <c r="R428">
        <v>26.7517</v>
      </c>
      <c r="S428">
        <v>2.8506640000000001</v>
      </c>
      <c r="T428">
        <v>31.98179</v>
      </c>
      <c r="U428">
        <v>2.842444</v>
      </c>
    </row>
    <row r="429" spans="1:21" x14ac:dyDescent="0.3">
      <c r="A429">
        <v>2035.4169999999999</v>
      </c>
      <c r="B429">
        <v>2035</v>
      </c>
      <c r="C429">
        <v>6</v>
      </c>
      <c r="D429">
        <v>968</v>
      </c>
      <c r="E429">
        <f t="shared" si="37"/>
        <v>479.20792079207922</v>
      </c>
      <c r="F429">
        <f>E429/(24*60*60/DayLength_RET!$M429)</f>
        <v>300.25779883745497</v>
      </c>
      <c r="G429">
        <f t="shared" si="38"/>
        <v>25.94227381955611</v>
      </c>
      <c r="H429">
        <f t="shared" si="39"/>
        <v>181.21667160907955</v>
      </c>
      <c r="I429">
        <v>2.7703669999999998</v>
      </c>
      <c r="J429">
        <v>232.27019999999999</v>
      </c>
      <c r="K429">
        <f t="shared" si="40"/>
        <v>114.98524752475247</v>
      </c>
      <c r="L429">
        <f>K429/(24*60*60/DayLength_RET!$M429)</f>
        <v>72.046424573900239</v>
      </c>
      <c r="M429">
        <f t="shared" si="41"/>
        <v>6.2248110831849814</v>
      </c>
      <c r="N429">
        <f t="shared" si="42"/>
        <v>43.482678262371103</v>
      </c>
      <c r="O429">
        <f>DayLength_RET!R429</f>
        <v>3.8006557426732579</v>
      </c>
      <c r="P429">
        <v>10.51393</v>
      </c>
      <c r="Q429">
        <v>2.8704589999999999</v>
      </c>
      <c r="R429">
        <v>37.645899999999997</v>
      </c>
      <c r="S429">
        <v>2.85107</v>
      </c>
      <c r="T429">
        <v>35.696730000000002</v>
      </c>
      <c r="U429">
        <v>2.8392659999999998</v>
      </c>
    </row>
    <row r="430" spans="1:21" x14ac:dyDescent="0.3">
      <c r="A430">
        <v>2035.5</v>
      </c>
      <c r="B430">
        <v>2035</v>
      </c>
      <c r="C430">
        <v>7</v>
      </c>
      <c r="D430">
        <v>908</v>
      </c>
      <c r="E430">
        <f t="shared" si="37"/>
        <v>449.50495049504951</v>
      </c>
      <c r="F430">
        <f>E430/(24*60*60/DayLength_RET!$M430)</f>
        <v>277.11145843980159</v>
      </c>
      <c r="G430">
        <f t="shared" si="38"/>
        <v>23.942430009198858</v>
      </c>
      <c r="H430">
        <f t="shared" si="39"/>
        <v>165.17473005503953</v>
      </c>
      <c r="I430">
        <v>2.7703669999999998</v>
      </c>
      <c r="J430">
        <v>217.8733</v>
      </c>
      <c r="K430">
        <f t="shared" si="40"/>
        <v>107.85806930693069</v>
      </c>
      <c r="L430">
        <f>K430/(24*60*60/DayLength_RET!$M430)</f>
        <v>66.49249770715025</v>
      </c>
      <c r="M430">
        <f t="shared" si="41"/>
        <v>5.7449518018977823</v>
      </c>
      <c r="N430">
        <f t="shared" si="42"/>
        <v>39.633439993062382</v>
      </c>
      <c r="O430">
        <f>DayLength_RET!R430</f>
        <v>4.3121847384744862</v>
      </c>
      <c r="P430">
        <v>12.326639999999999</v>
      </c>
      <c r="Q430">
        <v>2.8700839999999999</v>
      </c>
      <c r="R430">
        <v>44.136409999999998</v>
      </c>
      <c r="S430">
        <v>2.8566280000000002</v>
      </c>
      <c r="T430">
        <v>34.739800000000002</v>
      </c>
      <c r="U430">
        <v>2.855118</v>
      </c>
    </row>
    <row r="431" spans="1:21" x14ac:dyDescent="0.3">
      <c r="A431">
        <v>2035.5830000000001</v>
      </c>
      <c r="B431">
        <v>2035</v>
      </c>
      <c r="C431">
        <v>8</v>
      </c>
      <c r="D431">
        <v>816</v>
      </c>
      <c r="E431">
        <f t="shared" si="37"/>
        <v>403.96039603960395</v>
      </c>
      <c r="F431">
        <f>E431/(24*60*60/DayLength_RET!$M431)</f>
        <v>231.86241472825674</v>
      </c>
      <c r="G431">
        <f t="shared" si="38"/>
        <v>20.032912632521384</v>
      </c>
      <c r="H431">
        <f t="shared" si="39"/>
        <v>133.81415632605399</v>
      </c>
      <c r="I431">
        <v>2.7703669999999998</v>
      </c>
      <c r="J431">
        <v>195.79810000000001</v>
      </c>
      <c r="K431">
        <f t="shared" si="40"/>
        <v>96.929752475247525</v>
      </c>
      <c r="L431">
        <f>K431/(24*60*60/DayLength_RET!$M431)</f>
        <v>55.635073854417506</v>
      </c>
      <c r="M431">
        <f t="shared" si="41"/>
        <v>4.8068703810216729</v>
      </c>
      <c r="N431">
        <f t="shared" si="42"/>
        <v>32.108526423706316</v>
      </c>
      <c r="O431">
        <f>DayLength_RET!R431</f>
        <v>3.7093072555698039</v>
      </c>
      <c r="P431">
        <v>10.60327</v>
      </c>
      <c r="Q431">
        <v>2.8713730000000002</v>
      </c>
      <c r="R431">
        <v>37.965789999999998</v>
      </c>
      <c r="S431">
        <v>2.8520479999999999</v>
      </c>
      <c r="T431">
        <v>27.37641</v>
      </c>
      <c r="U431">
        <v>2.8493029999999999</v>
      </c>
    </row>
    <row r="432" spans="1:21" x14ac:dyDescent="0.3">
      <c r="A432">
        <v>2035.6669999999999</v>
      </c>
      <c r="B432">
        <v>2035</v>
      </c>
      <c r="C432">
        <v>9</v>
      </c>
      <c r="D432">
        <v>692</v>
      </c>
      <c r="E432">
        <f t="shared" si="37"/>
        <v>342.57425742574259</v>
      </c>
      <c r="F432">
        <f>E432/(24*60*60/DayLength_RET!$M432)</f>
        <v>177.10077541462826</v>
      </c>
      <c r="G432">
        <f t="shared" si="38"/>
        <v>15.301506995823882</v>
      </c>
      <c r="H432">
        <f t="shared" si="39"/>
        <v>95.86072601351475</v>
      </c>
      <c r="I432">
        <v>2.7703669999999998</v>
      </c>
      <c r="J432">
        <v>166.0444</v>
      </c>
      <c r="K432">
        <f t="shared" si="40"/>
        <v>82.200198019801974</v>
      </c>
      <c r="L432">
        <f>K432/(24*60*60/DayLength_RET!$M432)</f>
        <v>42.495075134764015</v>
      </c>
      <c r="M432">
        <f t="shared" si="41"/>
        <v>3.6715744916436113</v>
      </c>
      <c r="N432">
        <f t="shared" si="42"/>
        <v>23.001642679882149</v>
      </c>
      <c r="O432">
        <f>DayLength_RET!R432</f>
        <v>2.5289690830698177</v>
      </c>
      <c r="P432">
        <v>6.9960060000000004</v>
      </c>
      <c r="Q432">
        <v>2.870835</v>
      </c>
      <c r="R432">
        <v>25.049710000000001</v>
      </c>
      <c r="S432">
        <v>2.8586610000000001</v>
      </c>
      <c r="T432">
        <v>17.305440000000001</v>
      </c>
      <c r="U432">
        <v>2.858765</v>
      </c>
    </row>
    <row r="433" spans="1:21" x14ac:dyDescent="0.3">
      <c r="A433">
        <v>2035.75</v>
      </c>
      <c r="B433">
        <v>2035</v>
      </c>
      <c r="C433">
        <v>10</v>
      </c>
      <c r="D433">
        <v>510</v>
      </c>
      <c r="E433">
        <f t="shared" si="37"/>
        <v>252.47524752475246</v>
      </c>
      <c r="F433">
        <f>E433/(24*60*60/DayLength_RET!$M433)</f>
        <v>115.80590972934672</v>
      </c>
      <c r="G433">
        <f t="shared" si="38"/>
        <v>10.005630600615557</v>
      </c>
      <c r="H433">
        <f t="shared" si="39"/>
        <v>53.379338632479417</v>
      </c>
      <c r="I433">
        <v>2.7703669999999998</v>
      </c>
      <c r="J433">
        <v>122.3738</v>
      </c>
      <c r="K433">
        <f t="shared" si="40"/>
        <v>60.581089108910895</v>
      </c>
      <c r="L433">
        <f>K433/(24*60*60/DayLength_RET!$M433)</f>
        <v>27.787469090268885</v>
      </c>
      <c r="M433">
        <f t="shared" si="41"/>
        <v>2.400837329399232</v>
      </c>
      <c r="N433">
        <f t="shared" si="42"/>
        <v>12.808299039104529</v>
      </c>
      <c r="O433">
        <f>DayLength_RET!R433</f>
        <v>1.6084378791454668</v>
      </c>
      <c r="P433">
        <v>4.5978149999999998</v>
      </c>
      <c r="Q433">
        <v>2.8714759999999999</v>
      </c>
      <c r="R433">
        <v>16.462810000000001</v>
      </c>
      <c r="S433">
        <v>2.8655360000000001</v>
      </c>
      <c r="T433">
        <v>8.5412119999999998</v>
      </c>
      <c r="U433">
        <v>2.8633999999999999</v>
      </c>
    </row>
    <row r="434" spans="1:21" x14ac:dyDescent="0.3">
      <c r="A434">
        <v>2035.8330000000001</v>
      </c>
      <c r="B434">
        <v>2035</v>
      </c>
      <c r="C434">
        <v>11</v>
      </c>
      <c r="D434">
        <v>318</v>
      </c>
      <c r="E434">
        <f t="shared" si="37"/>
        <v>157.42574257425741</v>
      </c>
      <c r="F434">
        <f>E434/(24*60*60/DayLength_RET!$M434)</f>
        <v>63.599542669158446</v>
      </c>
      <c r="G434">
        <f t="shared" si="38"/>
        <v>5.4950004866152904</v>
      </c>
      <c r="H434">
        <f t="shared" si="39"/>
        <v>13.921519223325348</v>
      </c>
      <c r="I434">
        <v>1.639481</v>
      </c>
      <c r="J434">
        <v>0</v>
      </c>
      <c r="K434">
        <f t="shared" si="40"/>
        <v>0</v>
      </c>
      <c r="L434">
        <f>K434/(24*60*60/DayLength_RET!$M434)</f>
        <v>0</v>
      </c>
      <c r="M434">
        <f t="shared" si="41"/>
        <v>0</v>
      </c>
      <c r="N434">
        <f t="shared" si="42"/>
        <v>0</v>
      </c>
      <c r="O434">
        <f>DayLength_RET!R434</f>
        <v>0.82235595158402197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>
        <v>2035.9169999999999</v>
      </c>
      <c r="B435">
        <v>2035</v>
      </c>
      <c r="C435">
        <v>12</v>
      </c>
      <c r="D435">
        <v>287</v>
      </c>
      <c r="E435">
        <f t="shared" si="37"/>
        <v>142.07920792079207</v>
      </c>
      <c r="F435">
        <f>E435/(24*60*60/DayLength_RET!$M435)</f>
        <v>53.101668010681209</v>
      </c>
      <c r="G435">
        <f t="shared" si="38"/>
        <v>4.5879841161228567</v>
      </c>
      <c r="H435">
        <f t="shared" si="39"/>
        <v>6.1358334701136528</v>
      </c>
      <c r="I435">
        <v>1.639481</v>
      </c>
      <c r="J435">
        <v>0</v>
      </c>
      <c r="K435">
        <f t="shared" si="40"/>
        <v>0</v>
      </c>
      <c r="L435">
        <f>K435/(24*60*60/DayLength_RET!$M435)</f>
        <v>0</v>
      </c>
      <c r="M435">
        <f t="shared" si="41"/>
        <v>0</v>
      </c>
      <c r="N435">
        <f t="shared" si="42"/>
        <v>0</v>
      </c>
      <c r="O435">
        <f>DayLength_RET!R435</f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>
        <v>2036</v>
      </c>
      <c r="B436">
        <v>2036</v>
      </c>
      <c r="C436">
        <v>1</v>
      </c>
      <c r="D436">
        <v>350</v>
      </c>
      <c r="E436">
        <f t="shared" si="37"/>
        <v>173.26732673267327</v>
      </c>
      <c r="F436">
        <f>E436/(24*60*60/DayLength_RET!$M436)</f>
        <v>66.862314018715495</v>
      </c>
      <c r="G436">
        <f t="shared" si="38"/>
        <v>5.776903931217019</v>
      </c>
      <c r="H436">
        <f t="shared" si="39"/>
        <v>16.341334018096234</v>
      </c>
      <c r="I436">
        <v>1.639481</v>
      </c>
      <c r="J436">
        <v>0</v>
      </c>
      <c r="K436">
        <f t="shared" si="40"/>
        <v>0</v>
      </c>
      <c r="L436">
        <f>K436/(24*60*60/DayLength_RET!$M436)</f>
        <v>0</v>
      </c>
      <c r="M436">
        <f t="shared" si="41"/>
        <v>0</v>
      </c>
      <c r="N436">
        <f t="shared" si="42"/>
        <v>0</v>
      </c>
      <c r="O436">
        <f>DayLength_RET!R436</f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>
        <v>2036.0830000000001</v>
      </c>
      <c r="B437">
        <v>2036</v>
      </c>
      <c r="C437">
        <v>2</v>
      </c>
      <c r="D437">
        <v>520</v>
      </c>
      <c r="E437">
        <f t="shared" si="37"/>
        <v>257.42574257425741</v>
      </c>
      <c r="F437">
        <f>E437/(24*60*60/DayLength_RET!$M437)</f>
        <v>111.56524143424932</v>
      </c>
      <c r="G437">
        <f t="shared" si="38"/>
        <v>9.6392368599191407</v>
      </c>
      <c r="H437">
        <f t="shared" si="39"/>
        <v>49.494991918262393</v>
      </c>
      <c r="I437">
        <v>1.639481</v>
      </c>
      <c r="J437">
        <v>0</v>
      </c>
      <c r="K437">
        <f t="shared" si="40"/>
        <v>0</v>
      </c>
      <c r="L437">
        <f>K437/(24*60*60/DayLength_RET!$M437)</f>
        <v>0</v>
      </c>
      <c r="M437">
        <f t="shared" si="41"/>
        <v>0</v>
      </c>
      <c r="N437">
        <f t="shared" si="42"/>
        <v>0</v>
      </c>
      <c r="O437">
        <f>DayLength_RET!R437</f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>
        <v>2036.1669999999999</v>
      </c>
      <c r="B438">
        <v>2036</v>
      </c>
      <c r="C438">
        <v>3</v>
      </c>
      <c r="D438">
        <v>685</v>
      </c>
      <c r="E438">
        <f t="shared" si="37"/>
        <v>339.10891089108912</v>
      </c>
      <c r="F438">
        <f>E438/(24*60*60/DayLength_RET!$M438)</f>
        <v>165.30965363626956</v>
      </c>
      <c r="G438">
        <f t="shared" si="38"/>
        <v>14.28275407417369</v>
      </c>
      <c r="H438">
        <f t="shared" si="39"/>
        <v>89.3542127614175</v>
      </c>
      <c r="I438">
        <v>1.639481</v>
      </c>
      <c r="J438">
        <v>0</v>
      </c>
      <c r="K438">
        <f t="shared" si="40"/>
        <v>0</v>
      </c>
      <c r="L438">
        <f>K438/(24*60*60/DayLength_RET!$M438)</f>
        <v>0</v>
      </c>
      <c r="M438">
        <f t="shared" si="41"/>
        <v>0</v>
      </c>
      <c r="N438">
        <f t="shared" si="42"/>
        <v>0</v>
      </c>
      <c r="O438">
        <f>DayLength_RET!R438</f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>
        <v>2036.25</v>
      </c>
      <c r="B439">
        <v>2036</v>
      </c>
      <c r="C439">
        <v>4</v>
      </c>
      <c r="D439">
        <v>889</v>
      </c>
      <c r="E439">
        <f t="shared" si="37"/>
        <v>440.0990099009901</v>
      </c>
      <c r="F439">
        <f>E439/(24*60*60/DayLength_RET!$M439)</f>
        <v>241.10532386023812</v>
      </c>
      <c r="G439">
        <f t="shared" si="38"/>
        <v>20.831499981524573</v>
      </c>
      <c r="H439">
        <f t="shared" si="39"/>
        <v>145.56761680900243</v>
      </c>
      <c r="I439">
        <v>1.639481</v>
      </c>
      <c r="J439">
        <v>408.9228</v>
      </c>
      <c r="K439">
        <f t="shared" si="40"/>
        <v>202.43702970297031</v>
      </c>
      <c r="L439">
        <f>K439/(24*60*60/DayLength_RET!$M439)</f>
        <v>110.90378417079346</v>
      </c>
      <c r="M439">
        <f t="shared" si="41"/>
        <v>9.5820869523565548</v>
      </c>
      <c r="N439">
        <f t="shared" si="42"/>
        <v>66.958287350803531</v>
      </c>
      <c r="O439">
        <f>DayLength_RET!R439</f>
        <v>1.6488640403133028</v>
      </c>
      <c r="P439">
        <v>12.45753</v>
      </c>
      <c r="Q439">
        <v>2.8714900000000001</v>
      </c>
      <c r="R439">
        <v>25.761859999999999</v>
      </c>
      <c r="S439">
        <v>2.8714900000000001</v>
      </c>
      <c r="T439">
        <v>36.842979999999997</v>
      </c>
      <c r="U439">
        <v>2.8714900000000001</v>
      </c>
    </row>
    <row r="440" spans="1:21" x14ac:dyDescent="0.3">
      <c r="A440">
        <v>2036.3330000000001</v>
      </c>
      <c r="B440">
        <v>2036</v>
      </c>
      <c r="C440">
        <v>5</v>
      </c>
      <c r="D440">
        <v>996</v>
      </c>
      <c r="E440">
        <f t="shared" si="37"/>
        <v>493.06930693069307</v>
      </c>
      <c r="F440">
        <f>E440/(24*60*60/DayLength_RET!$M440)</f>
        <v>295.00914390215286</v>
      </c>
      <c r="G440">
        <f t="shared" si="38"/>
        <v>25.488790033146007</v>
      </c>
      <c r="H440">
        <f t="shared" si="39"/>
        <v>177.57900732768945</v>
      </c>
      <c r="I440">
        <v>2.8418749999999999</v>
      </c>
      <c r="J440">
        <v>233.8587</v>
      </c>
      <c r="K440">
        <f t="shared" si="40"/>
        <v>115.77163366336633</v>
      </c>
      <c r="L440">
        <f>K440/(24*60*60/DayLength_RET!$M440)</f>
        <v>69.267524980994367</v>
      </c>
      <c r="M440">
        <f t="shared" si="41"/>
        <v>5.9847141583579138</v>
      </c>
      <c r="N440">
        <f t="shared" si="42"/>
        <v>41.695176506971819</v>
      </c>
      <c r="O440">
        <f>DayLength_RET!R440</f>
        <v>2.6136758626330217</v>
      </c>
      <c r="P440">
        <v>7.2048670000000001</v>
      </c>
      <c r="Q440">
        <v>2.8705609999999999</v>
      </c>
      <c r="R440">
        <v>26.058029999999999</v>
      </c>
      <c r="S440">
        <v>2.851747</v>
      </c>
      <c r="T440">
        <v>32.388210000000001</v>
      </c>
      <c r="U440">
        <v>2.844185</v>
      </c>
    </row>
    <row r="441" spans="1:21" x14ac:dyDescent="0.3">
      <c r="A441">
        <v>2036.4169999999999</v>
      </c>
      <c r="B441">
        <v>2036</v>
      </c>
      <c r="C441">
        <v>6</v>
      </c>
      <c r="D441">
        <v>968</v>
      </c>
      <c r="E441">
        <f t="shared" si="37"/>
        <v>479.20792079207922</v>
      </c>
      <c r="F441">
        <f>E441/(24*60*60/DayLength_RET!$M441)</f>
        <v>300.25779883745497</v>
      </c>
      <c r="G441">
        <f t="shared" si="38"/>
        <v>25.94227381955611</v>
      </c>
      <c r="H441">
        <f t="shared" si="39"/>
        <v>181.21667160907955</v>
      </c>
      <c r="I441">
        <v>2.8418749999999999</v>
      </c>
      <c r="J441">
        <v>227.28440000000001</v>
      </c>
      <c r="K441">
        <f t="shared" si="40"/>
        <v>112.51702970297031</v>
      </c>
      <c r="L441">
        <f>K441/(24*60*60/DayLength_RET!$M441)</f>
        <v>70.499910799681459</v>
      </c>
      <c r="M441">
        <f t="shared" si="41"/>
        <v>6.0911922930924787</v>
      </c>
      <c r="N441">
        <f t="shared" si="42"/>
        <v>42.549300079201117</v>
      </c>
      <c r="O441">
        <f>DayLength_RET!R441</f>
        <v>3.8006557426732579</v>
      </c>
      <c r="P441">
        <v>10.12003</v>
      </c>
      <c r="Q441">
        <v>2.8702139999999998</v>
      </c>
      <c r="R441">
        <v>36.60136</v>
      </c>
      <c r="S441">
        <v>2.8493179999999998</v>
      </c>
      <c r="T441">
        <v>35.054900000000004</v>
      </c>
      <c r="U441">
        <v>2.8414519999999999</v>
      </c>
    </row>
    <row r="442" spans="1:21" x14ac:dyDescent="0.3">
      <c r="A442">
        <v>2036.5</v>
      </c>
      <c r="B442">
        <v>2036</v>
      </c>
      <c r="C442">
        <v>7</v>
      </c>
      <c r="D442">
        <v>908</v>
      </c>
      <c r="E442">
        <f t="shared" si="37"/>
        <v>449.50495049504951</v>
      </c>
      <c r="F442">
        <f>E442/(24*60*60/DayLength_RET!$M442)</f>
        <v>277.11145843980159</v>
      </c>
      <c r="G442">
        <f t="shared" si="38"/>
        <v>23.942430009198858</v>
      </c>
      <c r="H442">
        <f t="shared" si="39"/>
        <v>165.17473005503953</v>
      </c>
      <c r="I442">
        <v>2.8418749999999999</v>
      </c>
      <c r="J442">
        <v>213.19649999999999</v>
      </c>
      <c r="K442">
        <f t="shared" si="40"/>
        <v>105.54282178217821</v>
      </c>
      <c r="L442">
        <f>K442/(24*60*60/DayLength_RET!$M442)</f>
        <v>65.065190582886743</v>
      </c>
      <c r="M442">
        <f t="shared" si="41"/>
        <v>5.6216324663614152</v>
      </c>
      <c r="N442">
        <f t="shared" si="42"/>
        <v>38.782680986981532</v>
      </c>
      <c r="O442">
        <f>DayLength_RET!R442</f>
        <v>4.3121847384744862</v>
      </c>
      <c r="P442">
        <v>11.840859999999999</v>
      </c>
      <c r="Q442">
        <v>2.7906580000000001</v>
      </c>
      <c r="R442">
        <v>42.825139999999998</v>
      </c>
      <c r="S442">
        <v>2.8709030000000002</v>
      </c>
      <c r="T442">
        <v>34.033279999999998</v>
      </c>
      <c r="U442">
        <v>2.8478720000000002</v>
      </c>
    </row>
    <row r="443" spans="1:21" x14ac:dyDescent="0.3">
      <c r="A443">
        <v>2036.5830000000001</v>
      </c>
      <c r="B443">
        <v>2036</v>
      </c>
      <c r="C443">
        <v>8</v>
      </c>
      <c r="D443">
        <v>816</v>
      </c>
      <c r="E443">
        <f t="shared" si="37"/>
        <v>403.96039603960395</v>
      </c>
      <c r="F443">
        <f>E443/(24*60*60/DayLength_RET!$M443)</f>
        <v>231.86241472825674</v>
      </c>
      <c r="G443">
        <f t="shared" si="38"/>
        <v>20.032912632521384</v>
      </c>
      <c r="H443">
        <f t="shared" si="39"/>
        <v>133.81415632605399</v>
      </c>
      <c r="I443">
        <v>2.8418749999999999</v>
      </c>
      <c r="J443">
        <v>191.5951</v>
      </c>
      <c r="K443">
        <f t="shared" si="40"/>
        <v>94.849059405940594</v>
      </c>
      <c r="L443">
        <f>K443/(24*60*60/DayLength_RET!$M443)</f>
        <v>54.440811931497336</v>
      </c>
      <c r="M443">
        <f t="shared" si="41"/>
        <v>4.7036861508813699</v>
      </c>
      <c r="N443">
        <f t="shared" si="42"/>
        <v>31.41928512586513</v>
      </c>
      <c r="O443">
        <f>DayLength_RET!R443</f>
        <v>3.7093072555698039</v>
      </c>
      <c r="P443">
        <v>10.17112</v>
      </c>
      <c r="Q443">
        <v>2.870965</v>
      </c>
      <c r="R443">
        <v>36.786149999999999</v>
      </c>
      <c r="S443">
        <v>2.8544719999999999</v>
      </c>
      <c r="T443">
        <v>26.77102</v>
      </c>
      <c r="U443">
        <v>2.8390309999999999</v>
      </c>
    </row>
    <row r="444" spans="1:21" x14ac:dyDescent="0.3">
      <c r="A444">
        <v>2036.6669999999999</v>
      </c>
      <c r="B444">
        <v>2036</v>
      </c>
      <c r="C444">
        <v>9</v>
      </c>
      <c r="D444">
        <v>692</v>
      </c>
      <c r="E444">
        <f t="shared" si="37"/>
        <v>342.57425742574259</v>
      </c>
      <c r="F444">
        <f>E444/(24*60*60/DayLength_RET!$M444)</f>
        <v>177.10077541462826</v>
      </c>
      <c r="G444">
        <f t="shared" si="38"/>
        <v>15.301506995823882</v>
      </c>
      <c r="H444">
        <f t="shared" si="39"/>
        <v>95.86072601351475</v>
      </c>
      <c r="I444">
        <v>2.8418749999999999</v>
      </c>
      <c r="J444">
        <v>162.4802</v>
      </c>
      <c r="K444">
        <f t="shared" si="40"/>
        <v>80.435742574257418</v>
      </c>
      <c r="L444">
        <f>K444/(24*60*60/DayLength_RET!$M444)</f>
        <v>41.582903770988267</v>
      </c>
      <c r="M444">
        <f t="shared" si="41"/>
        <v>3.5927628858133867</v>
      </c>
      <c r="N444">
        <f t="shared" si="42"/>
        <v>22.507904530088265</v>
      </c>
      <c r="O444">
        <f>DayLength_RET!R444</f>
        <v>2.5289690830698177</v>
      </c>
      <c r="P444">
        <v>6.7056079999999998</v>
      </c>
      <c r="Q444">
        <v>2.8707729999999998</v>
      </c>
      <c r="R444">
        <v>24.25234</v>
      </c>
      <c r="S444">
        <v>2.8709570000000002</v>
      </c>
      <c r="T444">
        <v>16.899979999999999</v>
      </c>
      <c r="U444">
        <v>2.8364959999999999</v>
      </c>
    </row>
    <row r="445" spans="1:21" x14ac:dyDescent="0.3">
      <c r="A445">
        <v>2036.75</v>
      </c>
      <c r="B445">
        <v>2036</v>
      </c>
      <c r="C445">
        <v>10</v>
      </c>
      <c r="D445">
        <v>510</v>
      </c>
      <c r="E445">
        <f t="shared" si="37"/>
        <v>252.47524752475246</v>
      </c>
      <c r="F445">
        <f>E445/(24*60*60/DayLength_RET!$M445)</f>
        <v>115.80590972934672</v>
      </c>
      <c r="G445">
        <f t="shared" si="38"/>
        <v>10.005630600615557</v>
      </c>
      <c r="H445">
        <f t="shared" si="39"/>
        <v>53.379338632479417</v>
      </c>
      <c r="I445">
        <v>2.8418749999999999</v>
      </c>
      <c r="J445">
        <v>119.7469</v>
      </c>
      <c r="K445">
        <f t="shared" si="40"/>
        <v>59.280643564356431</v>
      </c>
      <c r="L445">
        <f>K445/(24*60*60/DayLength_RET!$M445)</f>
        <v>27.190977826998253</v>
      </c>
      <c r="M445">
        <f t="shared" si="41"/>
        <v>2.349300484252649</v>
      </c>
      <c r="N445">
        <f t="shared" si="42"/>
        <v>12.533353578999312</v>
      </c>
      <c r="O445">
        <f>DayLength_RET!R445</f>
        <v>1.6084378791454668</v>
      </c>
      <c r="P445">
        <v>4.4050419999999999</v>
      </c>
      <c r="Q445">
        <v>2.868973</v>
      </c>
      <c r="R445">
        <v>15.93183</v>
      </c>
      <c r="S445">
        <v>2.8711039999999999</v>
      </c>
      <c r="T445">
        <v>8.3259830000000008</v>
      </c>
      <c r="U445">
        <v>2.8577089999999998</v>
      </c>
    </row>
    <row r="446" spans="1:21" x14ac:dyDescent="0.3">
      <c r="A446">
        <v>2036.8330000000001</v>
      </c>
      <c r="B446">
        <v>2036</v>
      </c>
      <c r="C446">
        <v>11</v>
      </c>
      <c r="D446">
        <v>318</v>
      </c>
      <c r="E446">
        <f t="shared" si="37"/>
        <v>157.42574257425741</v>
      </c>
      <c r="F446">
        <f>E446/(24*60*60/DayLength_RET!$M446)</f>
        <v>63.599542669158446</v>
      </c>
      <c r="G446">
        <f t="shared" si="38"/>
        <v>5.4950004866152904</v>
      </c>
      <c r="H446">
        <f t="shared" si="39"/>
        <v>13.921519223325348</v>
      </c>
      <c r="I446">
        <v>1.6696569999999999</v>
      </c>
      <c r="J446">
        <v>0</v>
      </c>
      <c r="K446">
        <f t="shared" si="40"/>
        <v>0</v>
      </c>
      <c r="L446">
        <f>K446/(24*60*60/DayLength_RET!$M446)</f>
        <v>0</v>
      </c>
      <c r="M446">
        <f t="shared" si="41"/>
        <v>0</v>
      </c>
      <c r="N446">
        <f t="shared" si="42"/>
        <v>0</v>
      </c>
      <c r="O446">
        <f>DayLength_RET!R446</f>
        <v>0.82235595158402197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>
        <v>2036.9169999999999</v>
      </c>
      <c r="B447">
        <v>2036</v>
      </c>
      <c r="C447">
        <v>12</v>
      </c>
      <c r="D447">
        <v>287</v>
      </c>
      <c r="E447">
        <f t="shared" si="37"/>
        <v>142.07920792079207</v>
      </c>
      <c r="F447">
        <f>E447/(24*60*60/DayLength_RET!$M447)</f>
        <v>53.101668010681209</v>
      </c>
      <c r="G447">
        <f t="shared" si="38"/>
        <v>4.5879841161228567</v>
      </c>
      <c r="H447">
        <f t="shared" si="39"/>
        <v>6.1358334701136528</v>
      </c>
      <c r="I447">
        <v>1.6696569999999999</v>
      </c>
      <c r="J447">
        <v>0</v>
      </c>
      <c r="K447">
        <f t="shared" si="40"/>
        <v>0</v>
      </c>
      <c r="L447">
        <f>K447/(24*60*60/DayLength_RET!$M447)</f>
        <v>0</v>
      </c>
      <c r="M447">
        <f t="shared" si="41"/>
        <v>0</v>
      </c>
      <c r="N447">
        <f t="shared" si="42"/>
        <v>0</v>
      </c>
      <c r="O447">
        <f>DayLength_RET!R447</f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>
        <v>2037</v>
      </c>
      <c r="B448">
        <v>2037</v>
      </c>
      <c r="C448">
        <v>1</v>
      </c>
      <c r="D448">
        <v>350</v>
      </c>
      <c r="E448">
        <f t="shared" si="37"/>
        <v>173.26732673267327</v>
      </c>
      <c r="F448">
        <f>E448/(24*60*60/DayLength_RET!$M448)</f>
        <v>66.862314018715495</v>
      </c>
      <c r="G448">
        <f t="shared" si="38"/>
        <v>5.776903931217019</v>
      </c>
      <c r="H448">
        <f t="shared" si="39"/>
        <v>16.341334018096234</v>
      </c>
      <c r="I448">
        <v>1.6696569999999999</v>
      </c>
      <c r="J448">
        <v>0</v>
      </c>
      <c r="K448">
        <f t="shared" si="40"/>
        <v>0</v>
      </c>
      <c r="L448">
        <f>K448/(24*60*60/DayLength_RET!$M448)</f>
        <v>0</v>
      </c>
      <c r="M448">
        <f t="shared" si="41"/>
        <v>0</v>
      </c>
      <c r="N448">
        <f t="shared" si="42"/>
        <v>0</v>
      </c>
      <c r="O448">
        <f>DayLength_RET!R448</f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>
        <v>2037.0830000000001</v>
      </c>
      <c r="B449">
        <v>2037</v>
      </c>
      <c r="C449">
        <v>2</v>
      </c>
      <c r="D449">
        <v>520</v>
      </c>
      <c r="E449">
        <f t="shared" si="37"/>
        <v>257.42574257425741</v>
      </c>
      <c r="F449">
        <f>E449/(24*60*60/DayLength_RET!$M449)</f>
        <v>111.56524143424932</v>
      </c>
      <c r="G449">
        <f t="shared" si="38"/>
        <v>9.6392368599191407</v>
      </c>
      <c r="H449">
        <f t="shared" si="39"/>
        <v>49.494991918262393</v>
      </c>
      <c r="I449">
        <v>1.6696569999999999</v>
      </c>
      <c r="J449">
        <v>0</v>
      </c>
      <c r="K449">
        <f t="shared" si="40"/>
        <v>0</v>
      </c>
      <c r="L449">
        <f>K449/(24*60*60/DayLength_RET!$M449)</f>
        <v>0</v>
      </c>
      <c r="M449">
        <f t="shared" si="41"/>
        <v>0</v>
      </c>
      <c r="N449">
        <f t="shared" si="42"/>
        <v>0</v>
      </c>
      <c r="O449">
        <f>DayLength_RET!R449</f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>
        <v>2037.1669999999999</v>
      </c>
      <c r="B450">
        <v>2037</v>
      </c>
      <c r="C450">
        <v>3</v>
      </c>
      <c r="D450">
        <v>685</v>
      </c>
      <c r="E450">
        <f t="shared" si="37"/>
        <v>339.10891089108912</v>
      </c>
      <c r="F450">
        <f>E450/(24*60*60/DayLength_RET!$M450)</f>
        <v>165.30965363626956</v>
      </c>
      <c r="G450">
        <f t="shared" si="38"/>
        <v>14.28275407417369</v>
      </c>
      <c r="H450">
        <f t="shared" si="39"/>
        <v>89.3542127614175</v>
      </c>
      <c r="I450">
        <v>1.6696569999999999</v>
      </c>
      <c r="J450">
        <v>0</v>
      </c>
      <c r="K450">
        <f t="shared" si="40"/>
        <v>0</v>
      </c>
      <c r="L450">
        <f>K450/(24*60*60/DayLength_RET!$M450)</f>
        <v>0</v>
      </c>
      <c r="M450">
        <f t="shared" si="41"/>
        <v>0</v>
      </c>
      <c r="N450">
        <f t="shared" si="42"/>
        <v>0</v>
      </c>
      <c r="O450">
        <f>DayLength_RET!R450</f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>
        <v>2037.25</v>
      </c>
      <c r="B451">
        <v>2037</v>
      </c>
      <c r="C451">
        <v>4</v>
      </c>
      <c r="D451">
        <v>889</v>
      </c>
      <c r="E451">
        <f t="shared" si="37"/>
        <v>440.0990099009901</v>
      </c>
      <c r="F451">
        <f>E451/(24*60*60/DayLength_RET!$M451)</f>
        <v>241.10532386023812</v>
      </c>
      <c r="G451">
        <f t="shared" si="38"/>
        <v>20.831499981524573</v>
      </c>
      <c r="H451">
        <f t="shared" si="39"/>
        <v>145.56761680900243</v>
      </c>
      <c r="I451">
        <v>1.6696569999999999</v>
      </c>
      <c r="J451">
        <v>407.48950000000002</v>
      </c>
      <c r="K451">
        <f t="shared" si="40"/>
        <v>201.72747524752475</v>
      </c>
      <c r="L451">
        <f>K451/(24*60*60/DayLength_RET!$M451)</f>
        <v>110.51505946810629</v>
      </c>
      <c r="M451">
        <f t="shared" si="41"/>
        <v>9.5485011380443829</v>
      </c>
      <c r="N451">
        <f t="shared" si="42"/>
        <v>66.723594364107981</v>
      </c>
      <c r="O451">
        <f>DayLength_RET!R451</f>
        <v>1.6488640403133028</v>
      </c>
      <c r="P451">
        <v>12.27699</v>
      </c>
      <c r="Q451">
        <v>2.8714900000000001</v>
      </c>
      <c r="R451">
        <v>25.366289999999999</v>
      </c>
      <c r="S451">
        <v>2.8714900000000001</v>
      </c>
      <c r="T451">
        <v>36.344470000000001</v>
      </c>
      <c r="U451">
        <v>2.8714900000000001</v>
      </c>
    </row>
    <row r="452" spans="1:21" x14ac:dyDescent="0.3">
      <c r="A452">
        <v>2037.3330000000001</v>
      </c>
      <c r="B452">
        <v>2037</v>
      </c>
      <c r="C452">
        <v>5</v>
      </c>
      <c r="D452">
        <v>996</v>
      </c>
      <c r="E452">
        <f t="shared" si="37"/>
        <v>493.06930693069307</v>
      </c>
      <c r="F452">
        <f>E452/(24*60*60/DayLength_RET!$M452)</f>
        <v>295.00914390215286</v>
      </c>
      <c r="G452">
        <f t="shared" si="38"/>
        <v>25.488790033146007</v>
      </c>
      <c r="H452">
        <f t="shared" si="39"/>
        <v>177.57900732768945</v>
      </c>
      <c r="I452">
        <v>2.925475</v>
      </c>
      <c r="J452">
        <v>228.2131</v>
      </c>
      <c r="K452">
        <f t="shared" si="40"/>
        <v>112.97678217821782</v>
      </c>
      <c r="L452">
        <f>K452/(24*60*60/DayLength_RET!$M452)</f>
        <v>67.59533258861083</v>
      </c>
      <c r="M452">
        <f t="shared" si="41"/>
        <v>5.8402367356559761</v>
      </c>
      <c r="N452">
        <f t="shared" si="42"/>
        <v>40.68861019796659</v>
      </c>
      <c r="O452">
        <f>DayLength_RET!R452</f>
        <v>2.6136758626330217</v>
      </c>
      <c r="P452">
        <v>6.8947969999999996</v>
      </c>
      <c r="Q452">
        <v>2.8698359999999998</v>
      </c>
      <c r="R452">
        <v>25.14237</v>
      </c>
      <c r="S452">
        <v>2.8468330000000002</v>
      </c>
      <c r="T452">
        <v>31.629619999999999</v>
      </c>
      <c r="U452">
        <v>2.8508629999999999</v>
      </c>
    </row>
    <row r="453" spans="1:21" x14ac:dyDescent="0.3">
      <c r="A453">
        <v>2037.4169999999999</v>
      </c>
      <c r="B453">
        <v>2037</v>
      </c>
      <c r="C453">
        <v>6</v>
      </c>
      <c r="D453">
        <v>968</v>
      </c>
      <c r="E453">
        <f t="shared" ref="E453:E516" si="43">D453/2.02</f>
        <v>479.20792079207922</v>
      </c>
      <c r="F453">
        <f>E453/(24*60*60/DayLength_RET!$M453)</f>
        <v>300.25779883745497</v>
      </c>
      <c r="G453">
        <f t="shared" ref="G453:G516" si="44">F453*0.0864</f>
        <v>25.94227381955611</v>
      </c>
      <c r="H453">
        <f t="shared" ref="H453:H516" si="45">IF(I453&gt;2.4,-26.8818+0.693066*F453,-33.2467+0.741644*F453)</f>
        <v>181.21667160907955</v>
      </c>
      <c r="I453">
        <v>2.925475</v>
      </c>
      <c r="J453">
        <v>221.79750000000001</v>
      </c>
      <c r="K453">
        <f t="shared" ref="K453:K516" si="46">J453/2.02</f>
        <v>109.80074257425743</v>
      </c>
      <c r="L453">
        <f>K453/(24*60*60/DayLength_RET!$M453)</f>
        <v>68.797963985176054</v>
      </c>
      <c r="M453">
        <f t="shared" ref="M453:M516" si="47">L453*0.0864</f>
        <v>5.9441440883192111</v>
      </c>
      <c r="N453">
        <f t="shared" si="42"/>
        <v>41.522112315304575</v>
      </c>
      <c r="O453">
        <f>DayLength_RET!R453</f>
        <v>3.8006557426732579</v>
      </c>
      <c r="P453">
        <v>9.7025950000000005</v>
      </c>
      <c r="Q453">
        <v>2.8620239999999999</v>
      </c>
      <c r="R453">
        <v>35.3812</v>
      </c>
      <c r="S453">
        <v>2.8473549999999999</v>
      </c>
      <c r="T453">
        <v>34.309330000000003</v>
      </c>
      <c r="U453">
        <v>2.7807590000000002</v>
      </c>
    </row>
    <row r="454" spans="1:21" x14ac:dyDescent="0.3">
      <c r="A454">
        <v>2037.5</v>
      </c>
      <c r="B454">
        <v>2037</v>
      </c>
      <c r="C454">
        <v>7</v>
      </c>
      <c r="D454">
        <v>908</v>
      </c>
      <c r="E454">
        <f t="shared" si="43"/>
        <v>449.50495049504951</v>
      </c>
      <c r="F454">
        <f>E454/(24*60*60/DayLength_RET!$M454)</f>
        <v>277.11145843980159</v>
      </c>
      <c r="G454">
        <f t="shared" si="44"/>
        <v>23.942430009198858</v>
      </c>
      <c r="H454">
        <f t="shared" si="45"/>
        <v>165.17473005503953</v>
      </c>
      <c r="I454">
        <v>2.925475</v>
      </c>
      <c r="J454">
        <v>208.0497</v>
      </c>
      <c r="K454">
        <f t="shared" si="46"/>
        <v>102.99490099009901</v>
      </c>
      <c r="L454">
        <f>K454/(24*60*60/DayLength_RET!$M454)</f>
        <v>63.494444708109249</v>
      </c>
      <c r="M454">
        <f t="shared" si="47"/>
        <v>5.4859200227806397</v>
      </c>
      <c r="N454">
        <f t="shared" si="42"/>
        <v>37.846424047942683</v>
      </c>
      <c r="O454">
        <f>DayLength_RET!R454</f>
        <v>4.3121847384744862</v>
      </c>
      <c r="P454">
        <v>11.37541</v>
      </c>
      <c r="Q454">
        <v>2.8269959999999998</v>
      </c>
      <c r="R454">
        <v>41.481259999999999</v>
      </c>
      <c r="S454">
        <v>2.8253740000000001</v>
      </c>
      <c r="T454">
        <v>33.389589999999998</v>
      </c>
      <c r="U454">
        <v>2.8480439999999998</v>
      </c>
    </row>
    <row r="455" spans="1:21" x14ac:dyDescent="0.3">
      <c r="A455">
        <v>2037.5830000000001</v>
      </c>
      <c r="B455">
        <v>2037</v>
      </c>
      <c r="C455">
        <v>8</v>
      </c>
      <c r="D455">
        <v>816</v>
      </c>
      <c r="E455">
        <f t="shared" si="43"/>
        <v>403.96039603960395</v>
      </c>
      <c r="F455">
        <f>E455/(24*60*60/DayLength_RET!$M455)</f>
        <v>231.86241472825674</v>
      </c>
      <c r="G455">
        <f t="shared" si="44"/>
        <v>20.032912632521384</v>
      </c>
      <c r="H455">
        <f t="shared" si="45"/>
        <v>133.81415632605399</v>
      </c>
      <c r="I455">
        <v>2.925475</v>
      </c>
      <c r="J455">
        <v>186.96979999999999</v>
      </c>
      <c r="K455">
        <f t="shared" si="46"/>
        <v>92.559306930693069</v>
      </c>
      <c r="L455">
        <f>K455/(24*60*60/DayLength_RET!$M455)</f>
        <v>53.126555526052961</v>
      </c>
      <c r="M455">
        <f t="shared" si="47"/>
        <v>4.5901343974509761</v>
      </c>
      <c r="N455">
        <f t="shared" si="42"/>
        <v>30.660791722366479</v>
      </c>
      <c r="O455">
        <f>DayLength_RET!R455</f>
        <v>3.7093072555698039</v>
      </c>
      <c r="P455">
        <v>9.7850409999999997</v>
      </c>
      <c r="Q455">
        <v>2.8694099999999998</v>
      </c>
      <c r="R455">
        <v>35.681849999999997</v>
      </c>
      <c r="S455">
        <v>2.852376</v>
      </c>
      <c r="T455">
        <v>26.312380000000001</v>
      </c>
      <c r="U455">
        <v>2.8566880000000001</v>
      </c>
    </row>
    <row r="456" spans="1:21" x14ac:dyDescent="0.3">
      <c r="A456">
        <v>2037.6669999999999</v>
      </c>
      <c r="B456">
        <v>2037</v>
      </c>
      <c r="C456">
        <v>9</v>
      </c>
      <c r="D456">
        <v>692</v>
      </c>
      <c r="E456">
        <f t="shared" si="43"/>
        <v>342.57425742574259</v>
      </c>
      <c r="F456">
        <f>E456/(24*60*60/DayLength_RET!$M456)</f>
        <v>177.10077541462826</v>
      </c>
      <c r="G456">
        <f t="shared" si="44"/>
        <v>15.301506995823882</v>
      </c>
      <c r="H456">
        <f t="shared" si="45"/>
        <v>95.86072601351475</v>
      </c>
      <c r="I456">
        <v>2.925475</v>
      </c>
      <c r="J456">
        <v>158.55770000000001</v>
      </c>
      <c r="K456">
        <f t="shared" si="46"/>
        <v>78.493910891089115</v>
      </c>
      <c r="L456">
        <f>K456/(24*60*60/DayLength_RET!$M456)</f>
        <v>40.579034130000011</v>
      </c>
      <c r="M456">
        <f t="shared" si="47"/>
        <v>3.5060285488320013</v>
      </c>
      <c r="N456">
        <f t="shared" si="42"/>
        <v>21.964532134440852</v>
      </c>
      <c r="O456">
        <f>DayLength_RET!R456</f>
        <v>2.5289690830698177</v>
      </c>
      <c r="P456">
        <v>6.4561390000000003</v>
      </c>
      <c r="Q456">
        <v>2.87033</v>
      </c>
      <c r="R456">
        <v>23.542770000000001</v>
      </c>
      <c r="S456">
        <v>2.8564919999999998</v>
      </c>
      <c r="T456">
        <v>16.632840000000002</v>
      </c>
      <c r="U456">
        <v>2.8595649999999999</v>
      </c>
    </row>
    <row r="457" spans="1:21" x14ac:dyDescent="0.3">
      <c r="A457">
        <v>2037.75</v>
      </c>
      <c r="B457">
        <v>2037</v>
      </c>
      <c r="C457">
        <v>10</v>
      </c>
      <c r="D457">
        <v>510</v>
      </c>
      <c r="E457">
        <f t="shared" si="43"/>
        <v>252.47524752475246</v>
      </c>
      <c r="F457">
        <f>E457/(24*60*60/DayLength_RET!$M457)</f>
        <v>115.80590972934672</v>
      </c>
      <c r="G457">
        <f t="shared" si="44"/>
        <v>10.005630600615557</v>
      </c>
      <c r="H457">
        <f t="shared" si="45"/>
        <v>53.379338632479417</v>
      </c>
      <c r="I457">
        <v>2.925475</v>
      </c>
      <c r="J457">
        <v>116.8561</v>
      </c>
      <c r="K457">
        <f t="shared" si="46"/>
        <v>57.849554455445542</v>
      </c>
      <c r="L457">
        <f>K457/(24*60*60/DayLength_RET!$M457)</f>
        <v>26.534562682202967</v>
      </c>
      <c r="M457">
        <f t="shared" si="47"/>
        <v>2.2925862157423365</v>
      </c>
      <c r="N457">
        <f t="shared" ref="N457:N520" si="48">H457*(J457/D457)</f>
        <v>12.230786927786035</v>
      </c>
      <c r="O457">
        <f>DayLength_RET!R457</f>
        <v>1.6084378791454668</v>
      </c>
      <c r="P457">
        <v>4.2430110000000001</v>
      </c>
      <c r="Q457">
        <v>2.8711669999999998</v>
      </c>
      <c r="R457">
        <v>15.472440000000001</v>
      </c>
      <c r="S457">
        <v>2.8710270000000002</v>
      </c>
      <c r="T457">
        <v>8.2092449999999992</v>
      </c>
      <c r="U457">
        <v>2.8627950000000002</v>
      </c>
    </row>
    <row r="458" spans="1:21" x14ac:dyDescent="0.3">
      <c r="A458">
        <v>2037.8330000000001</v>
      </c>
      <c r="B458">
        <v>2037</v>
      </c>
      <c r="C458">
        <v>11</v>
      </c>
      <c r="D458">
        <v>318</v>
      </c>
      <c r="E458">
        <f t="shared" si="43"/>
        <v>157.42574257425741</v>
      </c>
      <c r="F458">
        <f>E458/(24*60*60/DayLength_RET!$M458)</f>
        <v>63.599542669158446</v>
      </c>
      <c r="G458">
        <f t="shared" si="44"/>
        <v>5.4950004866152904</v>
      </c>
      <c r="H458">
        <f t="shared" si="45"/>
        <v>13.921519223325348</v>
      </c>
      <c r="I458">
        <v>1.7030609999999999</v>
      </c>
      <c r="J458">
        <v>0</v>
      </c>
      <c r="K458">
        <f t="shared" si="46"/>
        <v>0</v>
      </c>
      <c r="L458">
        <f>K458/(24*60*60/DayLength_RET!$M458)</f>
        <v>0</v>
      </c>
      <c r="M458">
        <f t="shared" si="47"/>
        <v>0</v>
      </c>
      <c r="N458">
        <f t="shared" si="48"/>
        <v>0</v>
      </c>
      <c r="O458">
        <f>DayLength_RET!R458</f>
        <v>0.82235595158402197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>
        <v>2037.9169999999999</v>
      </c>
      <c r="B459">
        <v>2037</v>
      </c>
      <c r="C459">
        <v>12</v>
      </c>
      <c r="D459">
        <v>287</v>
      </c>
      <c r="E459">
        <f t="shared" si="43"/>
        <v>142.07920792079207</v>
      </c>
      <c r="F459">
        <f>E459/(24*60*60/DayLength_RET!$M459)</f>
        <v>53.101668010681209</v>
      </c>
      <c r="G459">
        <f t="shared" si="44"/>
        <v>4.5879841161228567</v>
      </c>
      <c r="H459">
        <f t="shared" si="45"/>
        <v>6.1358334701136528</v>
      </c>
      <c r="I459">
        <v>1.7030609999999999</v>
      </c>
      <c r="J459">
        <v>0</v>
      </c>
      <c r="K459">
        <f t="shared" si="46"/>
        <v>0</v>
      </c>
      <c r="L459">
        <f>K459/(24*60*60/DayLength_RET!$M459)</f>
        <v>0</v>
      </c>
      <c r="M459">
        <f t="shared" si="47"/>
        <v>0</v>
      </c>
      <c r="N459">
        <f t="shared" si="48"/>
        <v>0</v>
      </c>
      <c r="O459">
        <f>DayLength_RET!R459</f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2038</v>
      </c>
      <c r="B460">
        <v>2038</v>
      </c>
      <c r="C460">
        <v>1</v>
      </c>
      <c r="D460">
        <v>350</v>
      </c>
      <c r="E460">
        <f t="shared" si="43"/>
        <v>173.26732673267327</v>
      </c>
      <c r="F460">
        <f>E460/(24*60*60/DayLength_RET!$M460)</f>
        <v>66.862314018715495</v>
      </c>
      <c r="G460">
        <f t="shared" si="44"/>
        <v>5.776903931217019</v>
      </c>
      <c r="H460">
        <f t="shared" si="45"/>
        <v>16.341334018096234</v>
      </c>
      <c r="I460">
        <v>1.7030609999999999</v>
      </c>
      <c r="J460">
        <v>0</v>
      </c>
      <c r="K460">
        <f t="shared" si="46"/>
        <v>0</v>
      </c>
      <c r="L460">
        <f>K460/(24*60*60/DayLength_RET!$M460)</f>
        <v>0</v>
      </c>
      <c r="M460">
        <f t="shared" si="47"/>
        <v>0</v>
      </c>
      <c r="N460">
        <f t="shared" si="48"/>
        <v>0</v>
      </c>
      <c r="O460">
        <f>DayLength_RET!R460</f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>
        <v>2038.0830000000001</v>
      </c>
      <c r="B461">
        <v>2038</v>
      </c>
      <c r="C461">
        <v>2</v>
      </c>
      <c r="D461">
        <v>520</v>
      </c>
      <c r="E461">
        <f t="shared" si="43"/>
        <v>257.42574257425741</v>
      </c>
      <c r="F461">
        <f>E461/(24*60*60/DayLength_RET!$M461)</f>
        <v>111.56524143424932</v>
      </c>
      <c r="G461">
        <f t="shared" si="44"/>
        <v>9.6392368599191407</v>
      </c>
      <c r="H461">
        <f t="shared" si="45"/>
        <v>49.494991918262393</v>
      </c>
      <c r="I461">
        <v>1.7030609999999999</v>
      </c>
      <c r="J461">
        <v>0</v>
      </c>
      <c r="K461">
        <f t="shared" si="46"/>
        <v>0</v>
      </c>
      <c r="L461">
        <f>K461/(24*60*60/DayLength_RET!$M461)</f>
        <v>0</v>
      </c>
      <c r="M461">
        <f t="shared" si="47"/>
        <v>0</v>
      </c>
      <c r="N461">
        <f t="shared" si="48"/>
        <v>0</v>
      </c>
      <c r="O461">
        <f>DayLength_RET!R461</f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>
        <v>2038.1669999999999</v>
      </c>
      <c r="B462">
        <v>2038</v>
      </c>
      <c r="C462">
        <v>3</v>
      </c>
      <c r="D462">
        <v>685</v>
      </c>
      <c r="E462">
        <f t="shared" si="43"/>
        <v>339.10891089108912</v>
      </c>
      <c r="F462">
        <f>E462/(24*60*60/DayLength_RET!$M462)</f>
        <v>165.30965363626956</v>
      </c>
      <c r="G462">
        <f t="shared" si="44"/>
        <v>14.28275407417369</v>
      </c>
      <c r="H462">
        <f t="shared" si="45"/>
        <v>89.3542127614175</v>
      </c>
      <c r="I462">
        <v>1.7030609999999999</v>
      </c>
      <c r="J462">
        <v>0</v>
      </c>
      <c r="K462">
        <f t="shared" si="46"/>
        <v>0</v>
      </c>
      <c r="L462">
        <f>K462/(24*60*60/DayLength_RET!$M462)</f>
        <v>0</v>
      </c>
      <c r="M462">
        <f t="shared" si="47"/>
        <v>0</v>
      </c>
      <c r="N462">
        <f t="shared" si="48"/>
        <v>0</v>
      </c>
      <c r="O462">
        <f>DayLength_RET!R462</f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2038.25</v>
      </c>
      <c r="B463">
        <v>2038</v>
      </c>
      <c r="C463">
        <v>4</v>
      </c>
      <c r="D463">
        <v>889</v>
      </c>
      <c r="E463">
        <f t="shared" si="43"/>
        <v>440.0990099009901</v>
      </c>
      <c r="F463">
        <f>E463/(24*60*60/DayLength_RET!$M463)</f>
        <v>241.10532386023812</v>
      </c>
      <c r="G463">
        <f t="shared" si="44"/>
        <v>20.831499981524573</v>
      </c>
      <c r="H463">
        <f t="shared" si="45"/>
        <v>145.56761680900243</v>
      </c>
      <c r="I463">
        <v>1.7030609999999999</v>
      </c>
      <c r="J463">
        <v>405.87810000000002</v>
      </c>
      <c r="K463">
        <f t="shared" si="46"/>
        <v>200.92975247524754</v>
      </c>
      <c r="L463">
        <f>K463/(24*60*60/DayLength_RET!$M463)</f>
        <v>110.07803233777065</v>
      </c>
      <c r="M463">
        <f t="shared" si="47"/>
        <v>9.5107419939833839</v>
      </c>
      <c r="N463">
        <f t="shared" si="48"/>
        <v>66.459738731120325</v>
      </c>
      <c r="O463">
        <f>DayLength_RET!R463</f>
        <v>1.6488640403133028</v>
      </c>
      <c r="P463">
        <v>12.126810000000001</v>
      </c>
      <c r="Q463">
        <v>2.8714900000000001</v>
      </c>
      <c r="R463">
        <v>25.029610000000002</v>
      </c>
      <c r="S463">
        <v>2.8714900000000001</v>
      </c>
      <c r="T463">
        <v>35.97016</v>
      </c>
      <c r="U463">
        <v>2.8714900000000001</v>
      </c>
    </row>
    <row r="464" spans="1:21" x14ac:dyDescent="0.3">
      <c r="A464">
        <v>2038.3330000000001</v>
      </c>
      <c r="B464">
        <v>2038</v>
      </c>
      <c r="C464">
        <v>5</v>
      </c>
      <c r="D464">
        <v>996</v>
      </c>
      <c r="E464">
        <f t="shared" si="43"/>
        <v>493.06930693069307</v>
      </c>
      <c r="F464">
        <f>E464/(24*60*60/DayLength_RET!$M464)</f>
        <v>295.00914390215286</v>
      </c>
      <c r="G464">
        <f t="shared" si="44"/>
        <v>25.488790033146007</v>
      </c>
      <c r="H464">
        <f t="shared" si="45"/>
        <v>177.57900732768945</v>
      </c>
      <c r="I464">
        <v>3.02047</v>
      </c>
      <c r="J464">
        <v>222.4753</v>
      </c>
      <c r="K464">
        <f t="shared" si="46"/>
        <v>110.13628712871287</v>
      </c>
      <c r="L464">
        <f>K464/(24*60*60/DayLength_RET!$M464)</f>
        <v>65.89583111684199</v>
      </c>
      <c r="M464">
        <f t="shared" si="47"/>
        <v>5.6933998084951485</v>
      </c>
      <c r="N464">
        <f t="shared" si="48"/>
        <v>39.665605350331241</v>
      </c>
      <c r="O464">
        <f>DayLength_RET!R464</f>
        <v>2.6136758626330217</v>
      </c>
      <c r="P464">
        <v>6.5987749999999998</v>
      </c>
      <c r="Q464">
        <v>2.8696790000000001</v>
      </c>
      <c r="R464">
        <v>24.204940000000001</v>
      </c>
      <c r="S464">
        <v>2.7842120000000001</v>
      </c>
      <c r="T464">
        <v>30.92605</v>
      </c>
      <c r="U464">
        <v>2.8420839999999998</v>
      </c>
    </row>
    <row r="465" spans="1:21" x14ac:dyDescent="0.3">
      <c r="A465">
        <v>2038.4169999999999</v>
      </c>
      <c r="B465">
        <v>2038</v>
      </c>
      <c r="C465">
        <v>6</v>
      </c>
      <c r="D465">
        <v>968</v>
      </c>
      <c r="E465">
        <f t="shared" si="43"/>
        <v>479.20792079207922</v>
      </c>
      <c r="F465">
        <f>E465/(24*60*60/DayLength_RET!$M465)</f>
        <v>300.25779883745497</v>
      </c>
      <c r="G465">
        <f t="shared" si="44"/>
        <v>25.94227381955611</v>
      </c>
      <c r="H465">
        <f t="shared" si="45"/>
        <v>181.21667160907955</v>
      </c>
      <c r="I465">
        <v>3.02047</v>
      </c>
      <c r="J465">
        <v>216.221</v>
      </c>
      <c r="K465">
        <f t="shared" si="46"/>
        <v>107.04009900990098</v>
      </c>
      <c r="L465">
        <f>K465/(24*60*60/DayLength_RET!$M465)</f>
        <v>67.068224713257592</v>
      </c>
      <c r="M465">
        <f t="shared" si="47"/>
        <v>5.7946946152254561</v>
      </c>
      <c r="N465">
        <f t="shared" si="48"/>
        <v>40.478150776845858</v>
      </c>
      <c r="O465">
        <f>DayLength_RET!R465</f>
        <v>3.8006557426732579</v>
      </c>
      <c r="P465">
        <v>9.2860220000000009</v>
      </c>
      <c r="Q465">
        <v>2.8693360000000001</v>
      </c>
      <c r="R465">
        <v>34.062010000000001</v>
      </c>
      <c r="S465">
        <v>2.838165</v>
      </c>
      <c r="T465">
        <v>33.546149999999997</v>
      </c>
      <c r="U465">
        <v>2.8144710000000002</v>
      </c>
    </row>
    <row r="466" spans="1:21" x14ac:dyDescent="0.3">
      <c r="A466">
        <v>2038.5</v>
      </c>
      <c r="B466">
        <v>2038</v>
      </c>
      <c r="C466">
        <v>7</v>
      </c>
      <c r="D466">
        <v>908</v>
      </c>
      <c r="E466">
        <f t="shared" si="43"/>
        <v>449.50495049504951</v>
      </c>
      <c r="F466">
        <f>E466/(24*60*60/DayLength_RET!$M466)</f>
        <v>277.11145843980159</v>
      </c>
      <c r="G466">
        <f t="shared" si="44"/>
        <v>23.942430009198858</v>
      </c>
      <c r="H466">
        <f t="shared" si="45"/>
        <v>165.17473005503953</v>
      </c>
      <c r="I466">
        <v>3.02047</v>
      </c>
      <c r="J466">
        <v>202.81890000000001</v>
      </c>
      <c r="K466">
        <f t="shared" si="46"/>
        <v>100.40539603960397</v>
      </c>
      <c r="L466">
        <f>K466/(24*60*60/DayLength_RET!$M466)</f>
        <v>61.898062971537762</v>
      </c>
      <c r="M466">
        <f t="shared" si="47"/>
        <v>5.3479926407408627</v>
      </c>
      <c r="N466">
        <f t="shared" si="48"/>
        <v>36.894886627268789</v>
      </c>
      <c r="O466">
        <f>DayLength_RET!R466</f>
        <v>4.3121847384744862</v>
      </c>
      <c r="P466">
        <v>10.88702</v>
      </c>
      <c r="Q466">
        <v>2.8690020000000001</v>
      </c>
      <c r="R466">
        <v>39.934629999999999</v>
      </c>
      <c r="S466">
        <v>2.8457810000000001</v>
      </c>
      <c r="T466">
        <v>32.64687</v>
      </c>
      <c r="U466">
        <v>2.846784</v>
      </c>
    </row>
    <row r="467" spans="1:21" x14ac:dyDescent="0.3">
      <c r="A467">
        <v>2038.5830000000001</v>
      </c>
      <c r="B467">
        <v>2038</v>
      </c>
      <c r="C467">
        <v>8</v>
      </c>
      <c r="D467">
        <v>816</v>
      </c>
      <c r="E467">
        <f t="shared" si="43"/>
        <v>403.96039603960395</v>
      </c>
      <c r="F467">
        <f>E467/(24*60*60/DayLength_RET!$M467)</f>
        <v>231.86241472825674</v>
      </c>
      <c r="G467">
        <f t="shared" si="44"/>
        <v>20.032912632521384</v>
      </c>
      <c r="H467">
        <f t="shared" si="45"/>
        <v>133.81415632605399</v>
      </c>
      <c r="I467">
        <v>3.02047</v>
      </c>
      <c r="J467">
        <v>182.26900000000001</v>
      </c>
      <c r="K467">
        <f t="shared" si="46"/>
        <v>90.232178217821783</v>
      </c>
      <c r="L467">
        <f>K467/(24*60*60/DayLength_RET!$M467)</f>
        <v>51.790846164343911</v>
      </c>
      <c r="M467">
        <f t="shared" si="47"/>
        <v>4.4747291085993144</v>
      </c>
      <c r="N467">
        <f t="shared" si="48"/>
        <v>29.88991722964894</v>
      </c>
      <c r="O467">
        <f>DayLength_RET!R467</f>
        <v>3.7093072555698039</v>
      </c>
      <c r="P467">
        <v>9.3649280000000008</v>
      </c>
      <c r="Q467">
        <v>2.8006169999999999</v>
      </c>
      <c r="R467">
        <v>34.35145</v>
      </c>
      <c r="S467">
        <v>2.851658</v>
      </c>
      <c r="T467">
        <v>25.72709</v>
      </c>
      <c r="U467">
        <v>2.8465479999999999</v>
      </c>
    </row>
    <row r="468" spans="1:21" x14ac:dyDescent="0.3">
      <c r="A468">
        <v>2038.6669999999999</v>
      </c>
      <c r="B468">
        <v>2038</v>
      </c>
      <c r="C468">
        <v>9</v>
      </c>
      <c r="D468">
        <v>692</v>
      </c>
      <c r="E468">
        <f t="shared" si="43"/>
        <v>342.57425742574259</v>
      </c>
      <c r="F468">
        <f>E468/(24*60*60/DayLength_RET!$M468)</f>
        <v>177.10077541462826</v>
      </c>
      <c r="G468">
        <f t="shared" si="44"/>
        <v>15.301506995823882</v>
      </c>
      <c r="H468">
        <f t="shared" si="45"/>
        <v>95.86072601351475</v>
      </c>
      <c r="I468">
        <v>3.02047</v>
      </c>
      <c r="J468">
        <v>154.5712</v>
      </c>
      <c r="K468">
        <f t="shared" si="46"/>
        <v>76.520396039603966</v>
      </c>
      <c r="L468">
        <f>K468/(24*60*60/DayLength_RET!$M468)</f>
        <v>39.558785226545652</v>
      </c>
      <c r="M468">
        <f t="shared" si="47"/>
        <v>3.4178790435735444</v>
      </c>
      <c r="N468">
        <f t="shared" si="48"/>
        <v>21.412294006907789</v>
      </c>
      <c r="O468">
        <f>DayLength_RET!R468</f>
        <v>2.5289690830698177</v>
      </c>
      <c r="P468">
        <v>6.1789500000000004</v>
      </c>
      <c r="Q468">
        <v>2.8702209999999999</v>
      </c>
      <c r="R468">
        <v>22.66498</v>
      </c>
      <c r="S468">
        <v>2.870276</v>
      </c>
      <c r="T468">
        <v>16.26285</v>
      </c>
      <c r="U468">
        <v>2.852176</v>
      </c>
    </row>
    <row r="469" spans="1:21" x14ac:dyDescent="0.3">
      <c r="A469">
        <v>2038.75</v>
      </c>
      <c r="B469">
        <v>2038</v>
      </c>
      <c r="C469">
        <v>10</v>
      </c>
      <c r="D469">
        <v>510</v>
      </c>
      <c r="E469">
        <f t="shared" si="43"/>
        <v>252.47524752475246</v>
      </c>
      <c r="F469">
        <f>E469/(24*60*60/DayLength_RET!$M469)</f>
        <v>115.80590972934672</v>
      </c>
      <c r="G469">
        <f t="shared" si="44"/>
        <v>10.005630600615557</v>
      </c>
      <c r="H469">
        <f t="shared" si="45"/>
        <v>53.379338632479417</v>
      </c>
      <c r="I469">
        <v>3.02047</v>
      </c>
      <c r="J469">
        <v>113.9181</v>
      </c>
      <c r="K469">
        <f t="shared" si="46"/>
        <v>56.395099009900989</v>
      </c>
      <c r="L469">
        <f>K469/(24*60*60/DayLength_RET!$M469)</f>
        <v>25.86742981399744</v>
      </c>
      <c r="M469">
        <f t="shared" si="47"/>
        <v>2.2349459359293791</v>
      </c>
      <c r="N469">
        <f t="shared" si="48"/>
        <v>11.923280071115007</v>
      </c>
      <c r="O469">
        <f>DayLength_RET!R469</f>
        <v>1.6084378791454668</v>
      </c>
      <c r="P469">
        <v>4.0608409999999999</v>
      </c>
      <c r="Q469">
        <v>2.8712620000000002</v>
      </c>
      <c r="R469">
        <v>14.89555</v>
      </c>
      <c r="S469">
        <v>2.8709359999999999</v>
      </c>
      <c r="T469">
        <v>8.0266380000000002</v>
      </c>
      <c r="U469">
        <v>2.8624999999999998</v>
      </c>
    </row>
    <row r="470" spans="1:21" x14ac:dyDescent="0.3">
      <c r="A470">
        <v>2038.8330000000001</v>
      </c>
      <c r="B470">
        <v>2038</v>
      </c>
      <c r="C470">
        <v>11</v>
      </c>
      <c r="D470">
        <v>318</v>
      </c>
      <c r="E470">
        <f t="shared" si="43"/>
        <v>157.42574257425741</v>
      </c>
      <c r="F470">
        <f>E470/(24*60*60/DayLength_RET!$M470)</f>
        <v>63.599542669158446</v>
      </c>
      <c r="G470">
        <f t="shared" si="44"/>
        <v>5.4950004866152904</v>
      </c>
      <c r="H470">
        <f t="shared" si="45"/>
        <v>13.921519223325348</v>
      </c>
      <c r="I470">
        <v>1.7392799999999999</v>
      </c>
      <c r="J470">
        <v>0</v>
      </c>
      <c r="K470">
        <f t="shared" si="46"/>
        <v>0</v>
      </c>
      <c r="L470">
        <f>K470/(24*60*60/DayLength_RET!$M470)</f>
        <v>0</v>
      </c>
      <c r="M470">
        <f t="shared" si="47"/>
        <v>0</v>
      </c>
      <c r="N470">
        <f t="shared" si="48"/>
        <v>0</v>
      </c>
      <c r="O470">
        <f>DayLength_RET!R470</f>
        <v>0.82235595158402197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2038.9169999999999</v>
      </c>
      <c r="B471">
        <v>2038</v>
      </c>
      <c r="C471">
        <v>12</v>
      </c>
      <c r="D471">
        <v>287</v>
      </c>
      <c r="E471">
        <f t="shared" si="43"/>
        <v>142.07920792079207</v>
      </c>
      <c r="F471">
        <f>E471/(24*60*60/DayLength_RET!$M471)</f>
        <v>53.101668010681209</v>
      </c>
      <c r="G471">
        <f t="shared" si="44"/>
        <v>4.5879841161228567</v>
      </c>
      <c r="H471">
        <f t="shared" si="45"/>
        <v>6.1358334701136528</v>
      </c>
      <c r="I471">
        <v>1.7392799999999999</v>
      </c>
      <c r="J471">
        <v>0</v>
      </c>
      <c r="K471">
        <f t="shared" si="46"/>
        <v>0</v>
      </c>
      <c r="L471">
        <f>K471/(24*60*60/DayLength_RET!$M471)</f>
        <v>0</v>
      </c>
      <c r="M471">
        <f t="shared" si="47"/>
        <v>0</v>
      </c>
      <c r="N471">
        <f t="shared" si="48"/>
        <v>0</v>
      </c>
      <c r="O471">
        <f>DayLength_RET!R471</f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>
        <v>2039</v>
      </c>
      <c r="B472">
        <v>2039</v>
      </c>
      <c r="C472">
        <v>1</v>
      </c>
      <c r="D472">
        <v>350</v>
      </c>
      <c r="E472">
        <f t="shared" si="43"/>
        <v>173.26732673267327</v>
      </c>
      <c r="F472">
        <f>E472/(24*60*60/DayLength_RET!$M472)</f>
        <v>66.862314018715495</v>
      </c>
      <c r="G472">
        <f t="shared" si="44"/>
        <v>5.776903931217019</v>
      </c>
      <c r="H472">
        <f t="shared" si="45"/>
        <v>16.341334018096234</v>
      </c>
      <c r="I472">
        <v>1.7392799999999999</v>
      </c>
      <c r="J472">
        <v>0</v>
      </c>
      <c r="K472">
        <f t="shared" si="46"/>
        <v>0</v>
      </c>
      <c r="L472">
        <f>K472/(24*60*60/DayLength_RET!$M472)</f>
        <v>0</v>
      </c>
      <c r="M472">
        <f t="shared" si="47"/>
        <v>0</v>
      </c>
      <c r="N472">
        <f t="shared" si="48"/>
        <v>0</v>
      </c>
      <c r="O472">
        <f>DayLength_RET!R472</f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>
        <v>2039.0830000000001</v>
      </c>
      <c r="B473">
        <v>2039</v>
      </c>
      <c r="C473">
        <v>2</v>
      </c>
      <c r="D473">
        <v>520</v>
      </c>
      <c r="E473">
        <f t="shared" si="43"/>
        <v>257.42574257425741</v>
      </c>
      <c r="F473">
        <f>E473/(24*60*60/DayLength_RET!$M473)</f>
        <v>111.56524143424932</v>
      </c>
      <c r="G473">
        <f t="shared" si="44"/>
        <v>9.6392368599191407</v>
      </c>
      <c r="H473">
        <f t="shared" si="45"/>
        <v>49.494991918262393</v>
      </c>
      <c r="I473">
        <v>1.7392799999999999</v>
      </c>
      <c r="J473">
        <v>0</v>
      </c>
      <c r="K473">
        <f t="shared" si="46"/>
        <v>0</v>
      </c>
      <c r="L473">
        <f>K473/(24*60*60/DayLength_RET!$M473)</f>
        <v>0</v>
      </c>
      <c r="M473">
        <f t="shared" si="47"/>
        <v>0</v>
      </c>
      <c r="N473">
        <f t="shared" si="48"/>
        <v>0</v>
      </c>
      <c r="O473">
        <f>DayLength_RET!R473</f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>
        <v>2039.1669999999999</v>
      </c>
      <c r="B474">
        <v>2039</v>
      </c>
      <c r="C474">
        <v>3</v>
      </c>
      <c r="D474">
        <v>685</v>
      </c>
      <c r="E474">
        <f t="shared" si="43"/>
        <v>339.10891089108912</v>
      </c>
      <c r="F474">
        <f>E474/(24*60*60/DayLength_RET!$M474)</f>
        <v>165.30965363626956</v>
      </c>
      <c r="G474">
        <f t="shared" si="44"/>
        <v>14.28275407417369</v>
      </c>
      <c r="H474">
        <f t="shared" si="45"/>
        <v>89.3542127614175</v>
      </c>
      <c r="I474">
        <v>1.7392799999999999</v>
      </c>
      <c r="J474">
        <v>0</v>
      </c>
      <c r="K474">
        <f t="shared" si="46"/>
        <v>0</v>
      </c>
      <c r="L474">
        <f>K474/(24*60*60/DayLength_RET!$M474)</f>
        <v>0</v>
      </c>
      <c r="M474">
        <f t="shared" si="47"/>
        <v>0</v>
      </c>
      <c r="N474">
        <f t="shared" si="48"/>
        <v>0</v>
      </c>
      <c r="O474">
        <f>DayLength_RET!R474</f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3">
      <c r="A475">
        <v>2039.25</v>
      </c>
      <c r="B475">
        <v>2039</v>
      </c>
      <c r="C475">
        <v>4</v>
      </c>
      <c r="D475">
        <v>889</v>
      </c>
      <c r="E475">
        <f t="shared" si="43"/>
        <v>440.0990099009901</v>
      </c>
      <c r="F475">
        <f>E475/(24*60*60/DayLength_RET!$M475)</f>
        <v>241.10532386023812</v>
      </c>
      <c r="G475">
        <f t="shared" si="44"/>
        <v>20.831499981524573</v>
      </c>
      <c r="H475">
        <f t="shared" si="45"/>
        <v>145.56761680900243</v>
      </c>
      <c r="I475">
        <v>1.7392799999999999</v>
      </c>
      <c r="J475">
        <v>404.21210000000002</v>
      </c>
      <c r="K475">
        <f t="shared" si="46"/>
        <v>200.10500000000002</v>
      </c>
      <c r="L475">
        <f>K475/(24*60*60/DayLength_RET!$M475)</f>
        <v>109.62619716392234</v>
      </c>
      <c r="M475">
        <f t="shared" si="47"/>
        <v>9.4717034349628904</v>
      </c>
      <c r="N475">
        <f t="shared" si="48"/>
        <v>66.186942724816845</v>
      </c>
      <c r="O475">
        <f>DayLength_RET!R475</f>
        <v>1.6488640403133028</v>
      </c>
      <c r="P475">
        <v>11.969810000000001</v>
      </c>
      <c r="Q475">
        <v>2.8714900000000001</v>
      </c>
      <c r="R475">
        <v>24.669609999999999</v>
      </c>
      <c r="S475">
        <v>2.8714900000000001</v>
      </c>
      <c r="T475">
        <v>35.578159999999997</v>
      </c>
      <c r="U475">
        <v>2.8714900000000001</v>
      </c>
    </row>
    <row r="476" spans="1:21" x14ac:dyDescent="0.3">
      <c r="A476">
        <v>2039.3330000000001</v>
      </c>
      <c r="B476">
        <v>2039</v>
      </c>
      <c r="C476">
        <v>5</v>
      </c>
      <c r="D476">
        <v>996</v>
      </c>
      <c r="E476">
        <f t="shared" si="43"/>
        <v>493.06930693069307</v>
      </c>
      <c r="F476">
        <f>E476/(24*60*60/DayLength_RET!$M476)</f>
        <v>295.00914390215286</v>
      </c>
      <c r="G476">
        <f t="shared" si="44"/>
        <v>25.488790033146007</v>
      </c>
      <c r="H476">
        <f t="shared" si="45"/>
        <v>177.57900732768945</v>
      </c>
      <c r="I476">
        <v>3.075701</v>
      </c>
      <c r="J476">
        <v>216.5454</v>
      </c>
      <c r="K476">
        <f t="shared" si="46"/>
        <v>107.20069306930694</v>
      </c>
      <c r="L476">
        <f>K476/(24*60*60/DayLength_RET!$M476)</f>
        <v>64.139430793121733</v>
      </c>
      <c r="M476">
        <f t="shared" si="47"/>
        <v>5.5416468205257177</v>
      </c>
      <c r="N476">
        <f t="shared" si="48"/>
        <v>38.608350575680163</v>
      </c>
      <c r="O476">
        <f>DayLength_RET!R476</f>
        <v>2.6136758626330217</v>
      </c>
      <c r="P476">
        <v>6.3042239999999996</v>
      </c>
      <c r="Q476">
        <v>2.8682840000000001</v>
      </c>
      <c r="R476">
        <v>23.67606</v>
      </c>
      <c r="S476">
        <v>2.8703430000000001</v>
      </c>
      <c r="T476">
        <v>30.17436</v>
      </c>
      <c r="U476">
        <v>2.8190230000000001</v>
      </c>
    </row>
    <row r="477" spans="1:21" x14ac:dyDescent="0.3">
      <c r="A477">
        <v>2039.4169999999999</v>
      </c>
      <c r="B477">
        <v>2039</v>
      </c>
      <c r="C477">
        <v>6</v>
      </c>
      <c r="D477">
        <v>968</v>
      </c>
      <c r="E477">
        <f t="shared" si="43"/>
        <v>479.20792079207922</v>
      </c>
      <c r="F477">
        <f>E477/(24*60*60/DayLength_RET!$M477)</f>
        <v>300.25779883745497</v>
      </c>
      <c r="G477">
        <f t="shared" si="44"/>
        <v>25.94227381955611</v>
      </c>
      <c r="H477">
        <f t="shared" si="45"/>
        <v>181.21667160907955</v>
      </c>
      <c r="I477">
        <v>3.075701</v>
      </c>
      <c r="J477">
        <v>210.45779999999999</v>
      </c>
      <c r="K477">
        <f t="shared" si="46"/>
        <v>104.18702970297029</v>
      </c>
      <c r="L477">
        <f>K477/(24*60*60/DayLength_RET!$M477)</f>
        <v>65.280574148939394</v>
      </c>
      <c r="M477">
        <f t="shared" si="47"/>
        <v>5.640241606468364</v>
      </c>
      <c r="N477">
        <f t="shared" si="48"/>
        <v>39.399237634472456</v>
      </c>
      <c r="O477">
        <f>DayLength_RET!R477</f>
        <v>3.8006557426732579</v>
      </c>
      <c r="P477">
        <v>8.871518</v>
      </c>
      <c r="Q477">
        <v>2.8713090000000001</v>
      </c>
      <c r="R477">
        <v>33.31776</v>
      </c>
      <c r="S477">
        <v>2.8379120000000002</v>
      </c>
      <c r="T477">
        <v>32.730789999999999</v>
      </c>
      <c r="U477">
        <v>2.8332929999999998</v>
      </c>
    </row>
    <row r="478" spans="1:21" x14ac:dyDescent="0.3">
      <c r="A478">
        <v>2039.5</v>
      </c>
      <c r="B478">
        <v>2039</v>
      </c>
      <c r="C478">
        <v>7</v>
      </c>
      <c r="D478">
        <v>908</v>
      </c>
      <c r="E478">
        <f t="shared" si="43"/>
        <v>449.50495049504951</v>
      </c>
      <c r="F478">
        <f>E478/(24*60*60/DayLength_RET!$M478)</f>
        <v>277.11145843980159</v>
      </c>
      <c r="G478">
        <f t="shared" si="44"/>
        <v>23.942430009198858</v>
      </c>
      <c r="H478">
        <f t="shared" si="45"/>
        <v>165.17473005503953</v>
      </c>
      <c r="I478">
        <v>3.075701</v>
      </c>
      <c r="J478">
        <v>197.41290000000001</v>
      </c>
      <c r="K478">
        <f t="shared" si="46"/>
        <v>97.729158415841582</v>
      </c>
      <c r="L478">
        <f>K478/(24*60*60/DayLength_RET!$M478)</f>
        <v>60.24821215179594</v>
      </c>
      <c r="M478">
        <f t="shared" si="47"/>
        <v>5.2054455299151696</v>
      </c>
      <c r="N478">
        <f t="shared" si="48"/>
        <v>35.911478487756071</v>
      </c>
      <c r="O478">
        <f>DayLength_RET!R478</f>
        <v>4.3121847384744862</v>
      </c>
      <c r="P478">
        <v>10.40105</v>
      </c>
      <c r="Q478">
        <v>2.8676620000000002</v>
      </c>
      <c r="R478">
        <v>39.062060000000002</v>
      </c>
      <c r="S478">
        <v>2.7742810000000002</v>
      </c>
      <c r="T478">
        <v>31.853359999999999</v>
      </c>
      <c r="U478">
        <v>2.8458130000000001</v>
      </c>
    </row>
    <row r="479" spans="1:21" x14ac:dyDescent="0.3">
      <c r="A479">
        <v>2039.5830000000001</v>
      </c>
      <c r="B479">
        <v>2039</v>
      </c>
      <c r="C479">
        <v>8</v>
      </c>
      <c r="D479">
        <v>816</v>
      </c>
      <c r="E479">
        <f t="shared" si="43"/>
        <v>403.96039603960395</v>
      </c>
      <c r="F479">
        <f>E479/(24*60*60/DayLength_RET!$M479)</f>
        <v>231.86241472825674</v>
      </c>
      <c r="G479">
        <f t="shared" si="44"/>
        <v>20.032912632521384</v>
      </c>
      <c r="H479">
        <f t="shared" si="45"/>
        <v>133.81415632605399</v>
      </c>
      <c r="I479">
        <v>3.075701</v>
      </c>
      <c r="J479">
        <v>177.41069999999999</v>
      </c>
      <c r="K479">
        <f t="shared" si="46"/>
        <v>87.827079207920789</v>
      </c>
      <c r="L479">
        <f>K479/(24*60*60/DayLength_RET!$M479)</f>
        <v>50.410383946850907</v>
      </c>
      <c r="M479">
        <f t="shared" si="47"/>
        <v>4.3554571730079186</v>
      </c>
      <c r="N479">
        <f t="shared" si="48"/>
        <v>29.093214636905227</v>
      </c>
      <c r="O479">
        <f>DayLength_RET!R479</f>
        <v>3.7093072555698039</v>
      </c>
      <c r="P479">
        <v>8.9469019999999997</v>
      </c>
      <c r="Q479">
        <v>2.8689990000000001</v>
      </c>
      <c r="R479">
        <v>33.60087</v>
      </c>
      <c r="S479">
        <v>2.8510080000000002</v>
      </c>
      <c r="T479">
        <v>25.101769999999998</v>
      </c>
      <c r="U479">
        <v>2.8559589999999999</v>
      </c>
    </row>
    <row r="480" spans="1:21" x14ac:dyDescent="0.3">
      <c r="A480">
        <v>2039.6669999999999</v>
      </c>
      <c r="B480">
        <v>2039</v>
      </c>
      <c r="C480">
        <v>9</v>
      </c>
      <c r="D480">
        <v>692</v>
      </c>
      <c r="E480">
        <f t="shared" si="43"/>
        <v>342.57425742574259</v>
      </c>
      <c r="F480">
        <f>E480/(24*60*60/DayLength_RET!$M480)</f>
        <v>177.10077541462826</v>
      </c>
      <c r="G480">
        <f t="shared" si="44"/>
        <v>15.301506995823882</v>
      </c>
      <c r="H480">
        <f t="shared" si="45"/>
        <v>95.86072601351475</v>
      </c>
      <c r="I480">
        <v>3.075701</v>
      </c>
      <c r="J480">
        <v>150.4512</v>
      </c>
      <c r="K480">
        <f t="shared" si="46"/>
        <v>74.480792079207916</v>
      </c>
      <c r="L480">
        <f>K480/(24*60*60/DayLength_RET!$M480)</f>
        <v>38.504370205290925</v>
      </c>
      <c r="M480">
        <f t="shared" si="47"/>
        <v>3.326777585737136</v>
      </c>
      <c r="N480">
        <f t="shared" si="48"/>
        <v>20.841562516769525</v>
      </c>
      <c r="O480">
        <f>DayLength_RET!R480</f>
        <v>2.5289690830698177</v>
      </c>
      <c r="P480">
        <v>5.9031380000000002</v>
      </c>
      <c r="Q480">
        <v>2.8714439999999999</v>
      </c>
      <c r="R480">
        <v>22.169750000000001</v>
      </c>
      <c r="S480">
        <v>2.8701110000000001</v>
      </c>
      <c r="T480">
        <v>15.867570000000001</v>
      </c>
      <c r="U480">
        <v>2.851531</v>
      </c>
    </row>
    <row r="481" spans="1:21" x14ac:dyDescent="0.3">
      <c r="A481">
        <v>2039.75</v>
      </c>
      <c r="B481">
        <v>2039</v>
      </c>
      <c r="C481">
        <v>10</v>
      </c>
      <c r="D481">
        <v>510</v>
      </c>
      <c r="E481">
        <f t="shared" si="43"/>
        <v>252.47524752475246</v>
      </c>
      <c r="F481">
        <f>E481/(24*60*60/DayLength_RET!$M481)</f>
        <v>115.80590972934672</v>
      </c>
      <c r="G481">
        <f t="shared" si="44"/>
        <v>10.005630600615557</v>
      </c>
      <c r="H481">
        <f t="shared" si="45"/>
        <v>53.379338632479417</v>
      </c>
      <c r="I481">
        <v>3.075701</v>
      </c>
      <c r="J481">
        <v>110.8817</v>
      </c>
      <c r="K481">
        <f t="shared" si="46"/>
        <v>54.891930693069305</v>
      </c>
      <c r="L481">
        <f>K481/(24*60*60/DayLength_RET!$M481)</f>
        <v>25.177953217326479</v>
      </c>
      <c r="M481">
        <f t="shared" si="47"/>
        <v>2.1753751579770078</v>
      </c>
      <c r="N481">
        <f t="shared" si="48"/>
        <v>11.605474142049006</v>
      </c>
      <c r="O481">
        <f>DayLength_RET!R481</f>
        <v>1.6084378791454668</v>
      </c>
      <c r="P481">
        <v>3.879575</v>
      </c>
      <c r="Q481">
        <v>2.8650329999999999</v>
      </c>
      <c r="R481">
        <v>14.570080000000001</v>
      </c>
      <c r="S481">
        <v>2.8708619999999998</v>
      </c>
      <c r="T481">
        <v>7.8315450000000002</v>
      </c>
      <c r="U481">
        <v>2.8649339999999999</v>
      </c>
    </row>
    <row r="482" spans="1:21" x14ac:dyDescent="0.3">
      <c r="A482">
        <v>2039.8330000000001</v>
      </c>
      <c r="B482">
        <v>2039</v>
      </c>
      <c r="C482">
        <v>11</v>
      </c>
      <c r="D482">
        <v>318</v>
      </c>
      <c r="E482">
        <f t="shared" si="43"/>
        <v>157.42574257425741</v>
      </c>
      <c r="F482">
        <f>E482/(24*60*60/DayLength_RET!$M482)</f>
        <v>63.599542669158446</v>
      </c>
      <c r="G482">
        <f t="shared" si="44"/>
        <v>5.4950004866152904</v>
      </c>
      <c r="H482">
        <f t="shared" si="45"/>
        <v>13.921519223325348</v>
      </c>
      <c r="I482">
        <v>1.7515609999999999</v>
      </c>
      <c r="J482">
        <v>0</v>
      </c>
      <c r="K482">
        <f t="shared" si="46"/>
        <v>0</v>
      </c>
      <c r="L482">
        <f>K482/(24*60*60/DayLength_RET!$M482)</f>
        <v>0</v>
      </c>
      <c r="M482">
        <f t="shared" si="47"/>
        <v>0</v>
      </c>
      <c r="N482">
        <f t="shared" si="48"/>
        <v>0</v>
      </c>
      <c r="O482">
        <f>DayLength_RET!R482</f>
        <v>0.82235595158402197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>
        <v>2039.9169999999999</v>
      </c>
      <c r="B483">
        <v>2039</v>
      </c>
      <c r="C483">
        <v>12</v>
      </c>
      <c r="D483">
        <v>287</v>
      </c>
      <c r="E483">
        <f t="shared" si="43"/>
        <v>142.07920792079207</v>
      </c>
      <c r="F483">
        <f>E483/(24*60*60/DayLength_RET!$M483)</f>
        <v>53.101668010681209</v>
      </c>
      <c r="G483">
        <f t="shared" si="44"/>
        <v>4.5879841161228567</v>
      </c>
      <c r="H483">
        <f t="shared" si="45"/>
        <v>6.1358334701136528</v>
      </c>
      <c r="I483">
        <v>1.7515609999999999</v>
      </c>
      <c r="J483">
        <v>0</v>
      </c>
      <c r="K483">
        <f t="shared" si="46"/>
        <v>0</v>
      </c>
      <c r="L483">
        <f>K483/(24*60*60/DayLength_RET!$M483)</f>
        <v>0</v>
      </c>
      <c r="M483">
        <f t="shared" si="47"/>
        <v>0</v>
      </c>
      <c r="N483">
        <f t="shared" si="48"/>
        <v>0</v>
      </c>
      <c r="O483">
        <f>DayLength_RET!R483</f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>
        <v>2040</v>
      </c>
      <c r="B484">
        <v>2040</v>
      </c>
      <c r="C484">
        <v>1</v>
      </c>
      <c r="D484">
        <v>350</v>
      </c>
      <c r="E484">
        <f t="shared" si="43"/>
        <v>173.26732673267327</v>
      </c>
      <c r="F484">
        <f>E484/(24*60*60/DayLength_RET!$M484)</f>
        <v>66.862314018715495</v>
      </c>
      <c r="G484">
        <f t="shared" si="44"/>
        <v>5.776903931217019</v>
      </c>
      <c r="H484">
        <f t="shared" si="45"/>
        <v>16.341334018096234</v>
      </c>
      <c r="I484">
        <v>1.6794420000000001</v>
      </c>
      <c r="J484">
        <v>0</v>
      </c>
      <c r="K484">
        <f t="shared" si="46"/>
        <v>0</v>
      </c>
      <c r="L484">
        <f>K484/(24*60*60/DayLength_RET!$M484)</f>
        <v>0</v>
      </c>
      <c r="M484">
        <f t="shared" si="47"/>
        <v>0</v>
      </c>
      <c r="N484">
        <f t="shared" si="48"/>
        <v>0</v>
      </c>
      <c r="O484">
        <f>DayLength_RET!R484</f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>
        <v>2040.0830000000001</v>
      </c>
      <c r="B485">
        <v>2040</v>
      </c>
      <c r="C485">
        <v>2</v>
      </c>
      <c r="D485">
        <v>520</v>
      </c>
      <c r="E485">
        <f t="shared" si="43"/>
        <v>257.42574257425741</v>
      </c>
      <c r="F485">
        <f>E485/(24*60*60/DayLength_RET!$M485)</f>
        <v>111.56524143424932</v>
      </c>
      <c r="G485">
        <f t="shared" si="44"/>
        <v>9.6392368599191407</v>
      </c>
      <c r="H485">
        <f t="shared" si="45"/>
        <v>49.494991918262393</v>
      </c>
      <c r="I485">
        <v>1.6794420000000001</v>
      </c>
      <c r="J485">
        <v>0</v>
      </c>
      <c r="K485">
        <f t="shared" si="46"/>
        <v>0</v>
      </c>
      <c r="L485">
        <f>K485/(24*60*60/DayLength_RET!$M485)</f>
        <v>0</v>
      </c>
      <c r="M485">
        <f t="shared" si="47"/>
        <v>0</v>
      </c>
      <c r="N485">
        <f t="shared" si="48"/>
        <v>0</v>
      </c>
      <c r="O485">
        <f>DayLength_RET!R485</f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>
        <v>2040.1669999999999</v>
      </c>
      <c r="B486">
        <v>2040</v>
      </c>
      <c r="C486">
        <v>3</v>
      </c>
      <c r="D486">
        <v>685</v>
      </c>
      <c r="E486">
        <f t="shared" si="43"/>
        <v>339.10891089108912</v>
      </c>
      <c r="F486">
        <f>E486/(24*60*60/DayLength_RET!$M486)</f>
        <v>165.30965363626956</v>
      </c>
      <c r="G486">
        <f t="shared" si="44"/>
        <v>14.28275407417369</v>
      </c>
      <c r="H486">
        <f t="shared" si="45"/>
        <v>89.3542127614175</v>
      </c>
      <c r="I486">
        <v>1.6794420000000001</v>
      </c>
      <c r="J486">
        <v>0</v>
      </c>
      <c r="K486">
        <f t="shared" si="46"/>
        <v>0</v>
      </c>
      <c r="L486">
        <f>K486/(24*60*60/DayLength_RET!$M486)</f>
        <v>0</v>
      </c>
      <c r="M486">
        <f t="shared" si="47"/>
        <v>0</v>
      </c>
      <c r="N486">
        <f t="shared" si="48"/>
        <v>0</v>
      </c>
      <c r="O486">
        <f>DayLength_RET!R486</f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>
        <v>2040.25</v>
      </c>
      <c r="B487">
        <v>2040</v>
      </c>
      <c r="C487">
        <v>4</v>
      </c>
      <c r="D487">
        <v>889</v>
      </c>
      <c r="E487">
        <f t="shared" si="43"/>
        <v>440.0990099009901</v>
      </c>
      <c r="F487">
        <f>E487/(24*60*60/DayLength_RET!$M487)</f>
        <v>241.10532386023812</v>
      </c>
      <c r="G487">
        <f t="shared" si="44"/>
        <v>20.831499981524573</v>
      </c>
      <c r="H487">
        <f t="shared" si="45"/>
        <v>145.56761680900243</v>
      </c>
      <c r="I487">
        <v>1.6794420000000001</v>
      </c>
      <c r="J487">
        <v>406.56130000000002</v>
      </c>
      <c r="K487">
        <f t="shared" si="46"/>
        <v>201.26797029702971</v>
      </c>
      <c r="L487">
        <f>K487/(24*60*60/DayLength_RET!$M487)</f>
        <v>110.2633227283908</v>
      </c>
      <c r="M487">
        <f t="shared" si="47"/>
        <v>9.5267510837329663</v>
      </c>
      <c r="N487">
        <f t="shared" si="48"/>
        <v>66.57160801773891</v>
      </c>
      <c r="O487">
        <f>DayLength_RET!R487</f>
        <v>1.6488640403133028</v>
      </c>
      <c r="P487">
        <v>11.925750000000001</v>
      </c>
      <c r="Q487">
        <v>2.8714900000000001</v>
      </c>
      <c r="R487">
        <v>25.353349999999999</v>
      </c>
      <c r="S487">
        <v>2.8714900000000001</v>
      </c>
      <c r="T487">
        <v>36.32396</v>
      </c>
      <c r="U487">
        <v>2.8714900000000001</v>
      </c>
    </row>
    <row r="488" spans="1:21" x14ac:dyDescent="0.3">
      <c r="A488">
        <v>2040.3330000000001</v>
      </c>
      <c r="B488">
        <v>2040</v>
      </c>
      <c r="C488">
        <v>5</v>
      </c>
      <c r="D488">
        <v>996</v>
      </c>
      <c r="E488">
        <f t="shared" si="43"/>
        <v>493.06930693069307</v>
      </c>
      <c r="F488">
        <f>E488/(24*60*60/DayLength_RET!$M488)</f>
        <v>295.00914390215286</v>
      </c>
      <c r="G488">
        <f t="shared" si="44"/>
        <v>25.488790033146007</v>
      </c>
      <c r="H488">
        <f t="shared" si="45"/>
        <v>177.57900732768945</v>
      </c>
      <c r="I488">
        <v>2.9878300000000002</v>
      </c>
      <c r="J488">
        <v>217.2902</v>
      </c>
      <c r="K488">
        <f t="shared" si="46"/>
        <v>107.56940594059405</v>
      </c>
      <c r="L488">
        <f>K488/(24*60*60/DayLength_RET!$M488)</f>
        <v>64.36003602442527</v>
      </c>
      <c r="M488">
        <f t="shared" si="47"/>
        <v>5.560707112510344</v>
      </c>
      <c r="N488">
        <f t="shared" si="48"/>
        <v>38.741142588388662</v>
      </c>
      <c r="O488">
        <f>DayLength_RET!R488</f>
        <v>2.6136758626330217</v>
      </c>
      <c r="P488">
        <v>6.1219200000000003</v>
      </c>
      <c r="Q488">
        <v>2.8595410000000001</v>
      </c>
      <c r="R488">
        <v>24.580259999999999</v>
      </c>
      <c r="S488">
        <v>2.7855629999999998</v>
      </c>
      <c r="T488">
        <v>31.134060000000002</v>
      </c>
      <c r="U488">
        <v>2.8458009999999998</v>
      </c>
    </row>
    <row r="489" spans="1:21" x14ac:dyDescent="0.3">
      <c r="A489">
        <v>2040.4169999999999</v>
      </c>
      <c r="B489">
        <v>2040</v>
      </c>
      <c r="C489">
        <v>6</v>
      </c>
      <c r="D489">
        <v>968</v>
      </c>
      <c r="E489">
        <f t="shared" si="43"/>
        <v>479.20792079207922</v>
      </c>
      <c r="F489">
        <f>E489/(24*60*60/DayLength_RET!$M489)</f>
        <v>300.25779883745497</v>
      </c>
      <c r="G489">
        <f t="shared" si="44"/>
        <v>25.94227381955611</v>
      </c>
      <c r="H489">
        <f t="shared" si="45"/>
        <v>181.21667160907955</v>
      </c>
      <c r="I489">
        <v>2.9878300000000002</v>
      </c>
      <c r="J489">
        <v>211.1816</v>
      </c>
      <c r="K489">
        <f t="shared" si="46"/>
        <v>104.54534653465346</v>
      </c>
      <c r="L489">
        <f>K489/(24*60*60/DayLength_RET!$M489)</f>
        <v>65.505085093979218</v>
      </c>
      <c r="M489">
        <f t="shared" si="47"/>
        <v>5.6596393521198047</v>
      </c>
      <c r="N489">
        <f t="shared" si="48"/>
        <v>39.534738282107433</v>
      </c>
      <c r="O489">
        <f>DayLength_RET!R489</f>
        <v>3.8006557426732579</v>
      </c>
      <c r="P489">
        <v>8.5989070000000005</v>
      </c>
      <c r="Q489">
        <v>2.8563480000000001</v>
      </c>
      <c r="R489">
        <v>34.525669999999998</v>
      </c>
      <c r="S489">
        <v>2.869148</v>
      </c>
      <c r="T489">
        <v>33.697490000000002</v>
      </c>
      <c r="U489">
        <v>2.8430849999999999</v>
      </c>
    </row>
    <row r="490" spans="1:21" x14ac:dyDescent="0.3">
      <c r="A490">
        <v>2040.5</v>
      </c>
      <c r="B490">
        <v>2040</v>
      </c>
      <c r="C490">
        <v>7</v>
      </c>
      <c r="D490">
        <v>908</v>
      </c>
      <c r="E490">
        <f t="shared" si="43"/>
        <v>449.50495049504951</v>
      </c>
      <c r="F490">
        <f>E490/(24*60*60/DayLength_RET!$M490)</f>
        <v>277.11145843980159</v>
      </c>
      <c r="G490">
        <f t="shared" si="44"/>
        <v>23.942430009198858</v>
      </c>
      <c r="H490">
        <f t="shared" si="45"/>
        <v>165.17473005503953</v>
      </c>
      <c r="I490">
        <v>2.9878300000000002</v>
      </c>
      <c r="J490">
        <v>198.09180000000001</v>
      </c>
      <c r="K490">
        <f t="shared" si="46"/>
        <v>98.065247524752479</v>
      </c>
      <c r="L490">
        <f>K490/(24*60*60/DayLength_RET!$M490)</f>
        <v>60.455404849080942</v>
      </c>
      <c r="M490">
        <f t="shared" si="47"/>
        <v>5.2233469789605937</v>
      </c>
      <c r="N490">
        <f t="shared" si="48"/>
        <v>36.03497752325648</v>
      </c>
      <c r="O490">
        <f>DayLength_RET!R490</f>
        <v>4.3121847384744862</v>
      </c>
      <c r="P490">
        <v>10.06109</v>
      </c>
      <c r="Q490">
        <v>2.8229109999999999</v>
      </c>
      <c r="R490">
        <v>40.396500000000003</v>
      </c>
      <c r="S490">
        <v>2.836341</v>
      </c>
      <c r="T490">
        <v>32.715440000000001</v>
      </c>
      <c r="U490">
        <v>2.849723</v>
      </c>
    </row>
    <row r="491" spans="1:21" x14ac:dyDescent="0.3">
      <c r="A491">
        <v>2040.5830000000001</v>
      </c>
      <c r="B491">
        <v>2040</v>
      </c>
      <c r="C491">
        <v>8</v>
      </c>
      <c r="D491">
        <v>816</v>
      </c>
      <c r="E491">
        <f t="shared" si="43"/>
        <v>403.96039603960395</v>
      </c>
      <c r="F491">
        <f>E491/(24*60*60/DayLength_RET!$M491)</f>
        <v>231.86241472825674</v>
      </c>
      <c r="G491">
        <f t="shared" si="44"/>
        <v>20.032912632521384</v>
      </c>
      <c r="H491">
        <f t="shared" si="45"/>
        <v>133.81415632605399</v>
      </c>
      <c r="I491">
        <v>2.9878300000000002</v>
      </c>
      <c r="J491">
        <v>178.02080000000001</v>
      </c>
      <c r="K491">
        <f t="shared" si="46"/>
        <v>88.129108910891091</v>
      </c>
      <c r="L491">
        <f>K491/(24*60*60/DayLength_RET!$M491)</f>
        <v>50.583740882176528</v>
      </c>
      <c r="M491">
        <f t="shared" si="47"/>
        <v>4.3704352122200518</v>
      </c>
      <c r="N491">
        <f t="shared" si="48"/>
        <v>29.193263677070092</v>
      </c>
      <c r="O491">
        <f>DayLength_RET!R491</f>
        <v>3.7093072555698039</v>
      </c>
      <c r="P491">
        <v>8.6423220000000001</v>
      </c>
      <c r="Q491">
        <v>2.8662049999999999</v>
      </c>
      <c r="R491">
        <v>34.69999</v>
      </c>
      <c r="S491">
        <v>2.823213</v>
      </c>
      <c r="T491">
        <v>25.734380000000002</v>
      </c>
      <c r="U491">
        <v>2.8485640000000001</v>
      </c>
    </row>
    <row r="492" spans="1:21" x14ac:dyDescent="0.3">
      <c r="A492">
        <v>2040.6669999999999</v>
      </c>
      <c r="B492">
        <v>2040</v>
      </c>
      <c r="C492">
        <v>9</v>
      </c>
      <c r="D492">
        <v>692</v>
      </c>
      <c r="E492">
        <f t="shared" si="43"/>
        <v>342.57425742574259</v>
      </c>
      <c r="F492">
        <f>E492/(24*60*60/DayLength_RET!$M492)</f>
        <v>177.10077541462826</v>
      </c>
      <c r="G492">
        <f t="shared" si="44"/>
        <v>15.301506995823882</v>
      </c>
      <c r="H492">
        <f t="shared" si="45"/>
        <v>95.86072601351475</v>
      </c>
      <c r="I492">
        <v>2.9878300000000002</v>
      </c>
      <c r="J492">
        <v>150.96870000000001</v>
      </c>
      <c r="K492">
        <f t="shared" si="46"/>
        <v>74.736980198019808</v>
      </c>
      <c r="L492">
        <f>K492/(24*60*60/DayLength_RET!$M492)</f>
        <v>38.636811897887853</v>
      </c>
      <c r="M492">
        <f t="shared" si="47"/>
        <v>3.3382205479775107</v>
      </c>
      <c r="N492">
        <f t="shared" si="48"/>
        <v>20.913250270688589</v>
      </c>
      <c r="O492">
        <f>DayLength_RET!R492</f>
        <v>2.5289690830698177</v>
      </c>
      <c r="P492">
        <v>5.6977019999999996</v>
      </c>
      <c r="Q492">
        <v>2.8599670000000001</v>
      </c>
      <c r="R492">
        <v>22.87698</v>
      </c>
      <c r="S492">
        <v>2.8574609999999998</v>
      </c>
      <c r="T492">
        <v>16.24558</v>
      </c>
      <c r="U492">
        <v>2.8355670000000002</v>
      </c>
    </row>
    <row r="493" spans="1:21" x14ac:dyDescent="0.3">
      <c r="A493">
        <v>2040.75</v>
      </c>
      <c r="B493">
        <v>2040</v>
      </c>
      <c r="C493">
        <v>10</v>
      </c>
      <c r="D493">
        <v>510</v>
      </c>
      <c r="E493">
        <f t="shared" si="43"/>
        <v>252.47524752475246</v>
      </c>
      <c r="F493">
        <f>E493/(24*60*60/DayLength_RET!$M493)</f>
        <v>115.80590972934672</v>
      </c>
      <c r="G493">
        <f t="shared" si="44"/>
        <v>10.005630600615557</v>
      </c>
      <c r="H493">
        <f t="shared" si="45"/>
        <v>53.379338632479417</v>
      </c>
      <c r="I493">
        <v>2.9878300000000002</v>
      </c>
      <c r="J493">
        <v>111.26300000000001</v>
      </c>
      <c r="K493">
        <f t="shared" si="46"/>
        <v>55.080693069306932</v>
      </c>
      <c r="L493">
        <f>K493/(24*60*60/DayLength_RET!$M493)</f>
        <v>25.26453516513001</v>
      </c>
      <c r="M493">
        <f t="shared" si="47"/>
        <v>2.182855838267233</v>
      </c>
      <c r="N493">
        <f t="shared" si="48"/>
        <v>11.645383047579525</v>
      </c>
      <c r="O493">
        <f>DayLength_RET!R493</f>
        <v>1.6084378791454668</v>
      </c>
      <c r="P493">
        <v>3.7429290000000002</v>
      </c>
      <c r="Q493">
        <v>2.8694350000000002</v>
      </c>
      <c r="R493">
        <v>15.028320000000001</v>
      </c>
      <c r="S493">
        <v>2.8579059999999998</v>
      </c>
      <c r="T493">
        <v>8.003584</v>
      </c>
      <c r="U493">
        <v>2.8714430000000002</v>
      </c>
    </row>
    <row r="494" spans="1:21" x14ac:dyDescent="0.3">
      <c r="A494">
        <v>2040.8330000000001</v>
      </c>
      <c r="B494">
        <v>2040</v>
      </c>
      <c r="C494">
        <v>11</v>
      </c>
      <c r="D494">
        <v>318</v>
      </c>
      <c r="E494">
        <f t="shared" si="43"/>
        <v>157.42574257425741</v>
      </c>
      <c r="F494">
        <f>E494/(24*60*60/DayLength_RET!$M494)</f>
        <v>63.599542669158446</v>
      </c>
      <c r="G494">
        <f t="shared" si="44"/>
        <v>5.4950004866152904</v>
      </c>
      <c r="H494">
        <f t="shared" si="45"/>
        <v>13.921519223325348</v>
      </c>
      <c r="I494">
        <v>1.6969080000000001</v>
      </c>
      <c r="J494">
        <v>0</v>
      </c>
      <c r="K494">
        <f t="shared" si="46"/>
        <v>0</v>
      </c>
      <c r="L494">
        <f>K494/(24*60*60/DayLength_RET!$M494)</f>
        <v>0</v>
      </c>
      <c r="M494">
        <f t="shared" si="47"/>
        <v>0</v>
      </c>
      <c r="N494">
        <f t="shared" si="48"/>
        <v>0</v>
      </c>
      <c r="O494">
        <f>DayLength_RET!R494</f>
        <v>0.82235595158402197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>
        <v>2040.9169999999999</v>
      </c>
      <c r="B495">
        <v>2040</v>
      </c>
      <c r="C495">
        <v>12</v>
      </c>
      <c r="D495">
        <v>287</v>
      </c>
      <c r="E495">
        <f t="shared" si="43"/>
        <v>142.07920792079207</v>
      </c>
      <c r="F495">
        <f>E495/(24*60*60/DayLength_RET!$M495)</f>
        <v>53.101668010681209</v>
      </c>
      <c r="G495">
        <f t="shared" si="44"/>
        <v>4.5879841161228567</v>
      </c>
      <c r="H495">
        <f t="shared" si="45"/>
        <v>6.1358334701136528</v>
      </c>
      <c r="I495">
        <v>1.6969080000000001</v>
      </c>
      <c r="J495">
        <v>0</v>
      </c>
      <c r="K495">
        <f t="shared" si="46"/>
        <v>0</v>
      </c>
      <c r="L495">
        <f>K495/(24*60*60/DayLength_RET!$M495)</f>
        <v>0</v>
      </c>
      <c r="M495">
        <f t="shared" si="47"/>
        <v>0</v>
      </c>
      <c r="N495">
        <f t="shared" si="48"/>
        <v>0</v>
      </c>
      <c r="O495">
        <f>DayLength_RET!R495</f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>
        <v>2041</v>
      </c>
      <c r="B496">
        <v>2041</v>
      </c>
      <c r="C496">
        <v>1</v>
      </c>
      <c r="D496">
        <v>350</v>
      </c>
      <c r="E496">
        <f t="shared" si="43"/>
        <v>173.26732673267327</v>
      </c>
      <c r="F496">
        <f>E496/(24*60*60/DayLength_RET!$M496)</f>
        <v>66.862314018715495</v>
      </c>
      <c r="G496">
        <f t="shared" si="44"/>
        <v>5.776903931217019</v>
      </c>
      <c r="H496">
        <f t="shared" si="45"/>
        <v>16.341334018096234</v>
      </c>
      <c r="I496">
        <v>1.6969080000000001</v>
      </c>
      <c r="J496">
        <v>0</v>
      </c>
      <c r="K496">
        <f t="shared" si="46"/>
        <v>0</v>
      </c>
      <c r="L496">
        <f>K496/(24*60*60/DayLength_RET!$M496)</f>
        <v>0</v>
      </c>
      <c r="M496">
        <f t="shared" si="47"/>
        <v>0</v>
      </c>
      <c r="N496">
        <f t="shared" si="48"/>
        <v>0</v>
      </c>
      <c r="O496">
        <f>DayLength_RET!R496</f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>
        <v>2041.0830000000001</v>
      </c>
      <c r="B497">
        <v>2041</v>
      </c>
      <c r="C497">
        <v>2</v>
      </c>
      <c r="D497">
        <v>520</v>
      </c>
      <c r="E497">
        <f t="shared" si="43"/>
        <v>257.42574257425741</v>
      </c>
      <c r="F497">
        <f>E497/(24*60*60/DayLength_RET!$M497)</f>
        <v>111.56524143424932</v>
      </c>
      <c r="G497">
        <f t="shared" si="44"/>
        <v>9.6392368599191407</v>
      </c>
      <c r="H497">
        <f t="shared" si="45"/>
        <v>49.494991918262393</v>
      </c>
      <c r="I497">
        <v>1.6969080000000001</v>
      </c>
      <c r="J497">
        <v>0</v>
      </c>
      <c r="K497">
        <f t="shared" si="46"/>
        <v>0</v>
      </c>
      <c r="L497">
        <f>K497/(24*60*60/DayLength_RET!$M497)</f>
        <v>0</v>
      </c>
      <c r="M497">
        <f t="shared" si="47"/>
        <v>0</v>
      </c>
      <c r="N497">
        <f t="shared" si="48"/>
        <v>0</v>
      </c>
      <c r="O497">
        <f>DayLength_RET!R497</f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>
        <v>2041.1669999999999</v>
      </c>
      <c r="B498">
        <v>2041</v>
      </c>
      <c r="C498">
        <v>3</v>
      </c>
      <c r="D498">
        <v>685</v>
      </c>
      <c r="E498">
        <f t="shared" si="43"/>
        <v>339.10891089108912</v>
      </c>
      <c r="F498">
        <f>E498/(24*60*60/DayLength_RET!$M498)</f>
        <v>165.30965363626956</v>
      </c>
      <c r="G498">
        <f t="shared" si="44"/>
        <v>14.28275407417369</v>
      </c>
      <c r="H498">
        <f t="shared" si="45"/>
        <v>89.3542127614175</v>
      </c>
      <c r="I498">
        <v>1.6969080000000001</v>
      </c>
      <c r="J498">
        <v>0</v>
      </c>
      <c r="K498">
        <f t="shared" si="46"/>
        <v>0</v>
      </c>
      <c r="L498">
        <f>K498/(24*60*60/DayLength_RET!$M498)</f>
        <v>0</v>
      </c>
      <c r="M498">
        <f t="shared" si="47"/>
        <v>0</v>
      </c>
      <c r="N498">
        <f t="shared" si="48"/>
        <v>0</v>
      </c>
      <c r="O498">
        <f>DayLength_RET!R498</f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>
        <v>2041.25</v>
      </c>
      <c r="B499">
        <v>2041</v>
      </c>
      <c r="C499">
        <v>4</v>
      </c>
      <c r="D499">
        <v>889</v>
      </c>
      <c r="E499">
        <f t="shared" si="43"/>
        <v>440.0990099009901</v>
      </c>
      <c r="F499">
        <f>E499/(24*60*60/DayLength_RET!$M499)</f>
        <v>241.10532386023812</v>
      </c>
      <c r="G499">
        <f t="shared" si="44"/>
        <v>20.831499981524573</v>
      </c>
      <c r="H499">
        <f t="shared" si="45"/>
        <v>145.56761680900243</v>
      </c>
      <c r="I499">
        <v>1.6969080000000001</v>
      </c>
      <c r="J499">
        <v>405.0609</v>
      </c>
      <c r="K499">
        <f t="shared" si="46"/>
        <v>200.52519801980199</v>
      </c>
      <c r="L499">
        <f>K499/(24*60*60/DayLength_RET!$M499)</f>
        <v>109.85639986233917</v>
      </c>
      <c r="M499">
        <f t="shared" si="47"/>
        <v>9.4915929481061045</v>
      </c>
      <c r="N499">
        <f t="shared" si="48"/>
        <v>66.32592786896474</v>
      </c>
      <c r="O499">
        <f>DayLength_RET!R499</f>
        <v>1.6488640403133028</v>
      </c>
      <c r="P499">
        <v>11.72434</v>
      </c>
      <c r="Q499">
        <v>2.8714900000000001</v>
      </c>
      <c r="R499">
        <v>25.091290000000001</v>
      </c>
      <c r="S499">
        <v>2.8714900000000001</v>
      </c>
      <c r="T499">
        <v>35.728789999999996</v>
      </c>
      <c r="U499">
        <v>2.8714900000000001</v>
      </c>
    </row>
    <row r="500" spans="1:21" x14ac:dyDescent="0.3">
      <c r="A500">
        <v>2041.3330000000001</v>
      </c>
      <c r="B500">
        <v>2041</v>
      </c>
      <c r="C500">
        <v>5</v>
      </c>
      <c r="D500">
        <v>996</v>
      </c>
      <c r="E500">
        <f t="shared" si="43"/>
        <v>493.06930693069307</v>
      </c>
      <c r="F500">
        <f>E500/(24*60*60/DayLength_RET!$M500)</f>
        <v>295.00914390215286</v>
      </c>
      <c r="G500">
        <f t="shared" si="44"/>
        <v>25.488790033146007</v>
      </c>
      <c r="H500">
        <f t="shared" si="45"/>
        <v>177.57900732768945</v>
      </c>
      <c r="I500">
        <v>3.040206</v>
      </c>
      <c r="J500">
        <v>211.22380000000001</v>
      </c>
      <c r="K500">
        <f t="shared" si="46"/>
        <v>104.56623762376238</v>
      </c>
      <c r="L500">
        <f>K500/(24*60*60/DayLength_RET!$M500)</f>
        <v>62.563205230682279</v>
      </c>
      <c r="M500">
        <f t="shared" si="47"/>
        <v>5.405460931930949</v>
      </c>
      <c r="N500">
        <f t="shared" si="48"/>
        <v>37.659550931709255</v>
      </c>
      <c r="O500">
        <f>DayLength_RET!R500</f>
        <v>2.6136758626330217</v>
      </c>
      <c r="P500">
        <v>5.812284</v>
      </c>
      <c r="Q500">
        <v>2.853224</v>
      </c>
      <c r="R500">
        <v>24.014610000000001</v>
      </c>
      <c r="S500">
        <v>2.824195</v>
      </c>
      <c r="T500">
        <v>30.166460000000001</v>
      </c>
      <c r="U500">
        <v>2.8712740000000001</v>
      </c>
    </row>
    <row r="501" spans="1:21" x14ac:dyDescent="0.3">
      <c r="A501">
        <v>2041.4169999999999</v>
      </c>
      <c r="B501">
        <v>2041</v>
      </c>
      <c r="C501">
        <v>6</v>
      </c>
      <c r="D501">
        <v>968</v>
      </c>
      <c r="E501">
        <f t="shared" si="43"/>
        <v>479.20792079207922</v>
      </c>
      <c r="F501">
        <f>E501/(24*60*60/DayLength_RET!$M501)</f>
        <v>300.25779883745497</v>
      </c>
      <c r="G501">
        <f t="shared" si="44"/>
        <v>25.94227381955611</v>
      </c>
      <c r="H501">
        <f t="shared" si="45"/>
        <v>181.21667160907955</v>
      </c>
      <c r="I501">
        <v>3.040206</v>
      </c>
      <c r="J501">
        <v>205.28579999999999</v>
      </c>
      <c r="K501">
        <f t="shared" si="46"/>
        <v>101.62663366336633</v>
      </c>
      <c r="L501">
        <f>K501/(24*60*60/DayLength_RET!$M501)</f>
        <v>63.676304174159107</v>
      </c>
      <c r="M501">
        <f t="shared" si="47"/>
        <v>5.5016326806473472</v>
      </c>
      <c r="N501">
        <f t="shared" si="48"/>
        <v>38.43100145104048</v>
      </c>
      <c r="O501">
        <f>DayLength_RET!R501</f>
        <v>3.8006557426732579</v>
      </c>
      <c r="P501">
        <v>8.1792440000000006</v>
      </c>
      <c r="Q501">
        <v>2.8643079999999999</v>
      </c>
      <c r="R501">
        <v>33.794170000000001</v>
      </c>
      <c r="S501">
        <v>2.86876</v>
      </c>
      <c r="T501">
        <v>32.722200000000001</v>
      </c>
      <c r="U501">
        <v>2.8418389999999998</v>
      </c>
    </row>
    <row r="502" spans="1:21" x14ac:dyDescent="0.3">
      <c r="A502">
        <v>2041.5</v>
      </c>
      <c r="B502">
        <v>2041</v>
      </c>
      <c r="C502">
        <v>7</v>
      </c>
      <c r="D502">
        <v>908</v>
      </c>
      <c r="E502">
        <f t="shared" si="43"/>
        <v>449.50495049504951</v>
      </c>
      <c r="F502">
        <f>E502/(24*60*60/DayLength_RET!$M502)</f>
        <v>277.11145843980159</v>
      </c>
      <c r="G502">
        <f t="shared" si="44"/>
        <v>23.942430009198858</v>
      </c>
      <c r="H502">
        <f t="shared" si="45"/>
        <v>165.17473005503953</v>
      </c>
      <c r="I502">
        <v>3.040206</v>
      </c>
      <c r="J502">
        <v>192.5615</v>
      </c>
      <c r="K502">
        <f t="shared" si="46"/>
        <v>95.327475247524745</v>
      </c>
      <c r="L502">
        <f>K502/(24*60*60/DayLength_RET!$M502)</f>
        <v>58.767619057660632</v>
      </c>
      <c r="M502">
        <f t="shared" si="47"/>
        <v>5.0775222865818792</v>
      </c>
      <c r="N502">
        <f t="shared" si="48"/>
        <v>35.028957909133801</v>
      </c>
      <c r="O502">
        <f>DayLength_RET!R502</f>
        <v>4.3121847384744862</v>
      </c>
      <c r="P502">
        <v>9.5894239999999993</v>
      </c>
      <c r="Q502">
        <v>2.849126</v>
      </c>
      <c r="R502">
        <v>39.620620000000002</v>
      </c>
      <c r="S502">
        <v>2.8530600000000002</v>
      </c>
      <c r="T502">
        <v>31.845009999999998</v>
      </c>
      <c r="U502">
        <v>2.8712430000000002</v>
      </c>
    </row>
    <row r="503" spans="1:21" x14ac:dyDescent="0.3">
      <c r="A503">
        <v>2041.5830000000001</v>
      </c>
      <c r="B503">
        <v>2041</v>
      </c>
      <c r="C503">
        <v>8</v>
      </c>
      <c r="D503">
        <v>816</v>
      </c>
      <c r="E503">
        <f t="shared" si="43"/>
        <v>403.96039603960395</v>
      </c>
      <c r="F503">
        <f>E503/(24*60*60/DayLength_RET!$M503)</f>
        <v>231.86241472825674</v>
      </c>
      <c r="G503">
        <f t="shared" si="44"/>
        <v>20.032912632521384</v>
      </c>
      <c r="H503">
        <f t="shared" si="45"/>
        <v>133.81415632605399</v>
      </c>
      <c r="I503">
        <v>3.040206</v>
      </c>
      <c r="J503">
        <v>173.05080000000001</v>
      </c>
      <c r="K503">
        <f t="shared" si="46"/>
        <v>85.668712871287127</v>
      </c>
      <c r="L503">
        <f>K503/(24*60*60/DayLength_RET!$M503)</f>
        <v>49.171539655216435</v>
      </c>
      <c r="M503">
        <f t="shared" si="47"/>
        <v>4.2484210262106998</v>
      </c>
      <c r="N503">
        <f t="shared" si="48"/>
        <v>28.378243631799883</v>
      </c>
      <c r="O503">
        <f>DayLength_RET!R503</f>
        <v>3.7093072555698039</v>
      </c>
      <c r="P503">
        <v>8.2487460000000006</v>
      </c>
      <c r="Q503">
        <v>2.800611</v>
      </c>
      <c r="R503">
        <v>34.081330000000001</v>
      </c>
      <c r="S503">
        <v>2.8702139999999998</v>
      </c>
      <c r="T503">
        <v>25.095199999999998</v>
      </c>
      <c r="U503">
        <v>2.8471639999999998</v>
      </c>
    </row>
    <row r="504" spans="1:21" x14ac:dyDescent="0.3">
      <c r="A504">
        <v>2041.6669999999999</v>
      </c>
      <c r="B504">
        <v>2041</v>
      </c>
      <c r="C504">
        <v>9</v>
      </c>
      <c r="D504">
        <v>692</v>
      </c>
      <c r="E504">
        <f t="shared" si="43"/>
        <v>342.57425742574259</v>
      </c>
      <c r="F504">
        <f>E504/(24*60*60/DayLength_RET!$M504)</f>
        <v>177.10077541462826</v>
      </c>
      <c r="G504">
        <f t="shared" si="44"/>
        <v>15.301506995823882</v>
      </c>
      <c r="H504">
        <f t="shared" si="45"/>
        <v>95.86072601351475</v>
      </c>
      <c r="I504">
        <v>3.040206</v>
      </c>
      <c r="J504">
        <v>146.75389999999999</v>
      </c>
      <c r="K504">
        <f t="shared" si="46"/>
        <v>72.650445544554444</v>
      </c>
      <c r="L504">
        <f>K504/(24*60*60/DayLength_RET!$M504)</f>
        <v>37.558135094105218</v>
      </c>
      <c r="M504">
        <f t="shared" si="47"/>
        <v>3.2450228721306908</v>
      </c>
      <c r="N504">
        <f t="shared" si="48"/>
        <v>20.329386415194712</v>
      </c>
      <c r="O504">
        <f>DayLength_RET!R504</f>
        <v>2.5289690830698177</v>
      </c>
      <c r="P504">
        <v>5.4424970000000004</v>
      </c>
      <c r="Q504">
        <v>2.8589220000000002</v>
      </c>
      <c r="R504">
        <v>22.48676</v>
      </c>
      <c r="S504">
        <v>2.870781</v>
      </c>
      <c r="T504">
        <v>15.86341</v>
      </c>
      <c r="U504">
        <v>2.8029649999999999</v>
      </c>
    </row>
    <row r="505" spans="1:21" x14ac:dyDescent="0.3">
      <c r="A505">
        <v>2041.75</v>
      </c>
      <c r="B505">
        <v>2041</v>
      </c>
      <c r="C505">
        <v>10</v>
      </c>
      <c r="D505">
        <v>510</v>
      </c>
      <c r="E505">
        <f t="shared" si="43"/>
        <v>252.47524752475246</v>
      </c>
      <c r="F505">
        <f>E505/(24*60*60/DayLength_RET!$M505)</f>
        <v>115.80590972934672</v>
      </c>
      <c r="G505">
        <f t="shared" si="44"/>
        <v>10.005630600615557</v>
      </c>
      <c r="H505">
        <f t="shared" si="45"/>
        <v>53.379338632479417</v>
      </c>
      <c r="I505">
        <v>3.040206</v>
      </c>
      <c r="J505">
        <v>108.1568</v>
      </c>
      <c r="K505">
        <f t="shared" si="46"/>
        <v>53.542970297029704</v>
      </c>
      <c r="L505">
        <f>K505/(24*60*60/DayLength_RET!$M505)</f>
        <v>24.55920905375492</v>
      </c>
      <c r="M505">
        <f t="shared" si="47"/>
        <v>2.1219156622444251</v>
      </c>
      <c r="N505">
        <f t="shared" si="48"/>
        <v>11.320271475696766</v>
      </c>
      <c r="O505">
        <f>DayLength_RET!R505</f>
        <v>1.6084378791454668</v>
      </c>
      <c r="P505">
        <v>3.5768390000000001</v>
      </c>
      <c r="Q505">
        <v>2.8676680000000001</v>
      </c>
      <c r="R505">
        <v>14.778420000000001</v>
      </c>
      <c r="S505">
        <v>2.8573599999999999</v>
      </c>
      <c r="T505">
        <v>7.8294899999999998</v>
      </c>
      <c r="U505">
        <v>2.871378</v>
      </c>
    </row>
    <row r="506" spans="1:21" x14ac:dyDescent="0.3">
      <c r="A506">
        <v>2041.8330000000001</v>
      </c>
      <c r="B506">
        <v>2041</v>
      </c>
      <c r="C506">
        <v>11</v>
      </c>
      <c r="D506">
        <v>318</v>
      </c>
      <c r="E506">
        <f t="shared" si="43"/>
        <v>157.42574257425741</v>
      </c>
      <c r="F506">
        <f>E506/(24*60*60/DayLength_RET!$M506)</f>
        <v>63.599542669158446</v>
      </c>
      <c r="G506">
        <f t="shared" si="44"/>
        <v>5.4950004866152904</v>
      </c>
      <c r="H506">
        <f t="shared" si="45"/>
        <v>13.921519223325348</v>
      </c>
      <c r="I506">
        <v>1.7158329999999999</v>
      </c>
      <c r="J506">
        <v>0</v>
      </c>
      <c r="K506">
        <f t="shared" si="46"/>
        <v>0</v>
      </c>
      <c r="L506">
        <f>K506/(24*60*60/DayLength_RET!$M506)</f>
        <v>0</v>
      </c>
      <c r="M506">
        <f t="shared" si="47"/>
        <v>0</v>
      </c>
      <c r="N506">
        <f t="shared" si="48"/>
        <v>0</v>
      </c>
      <c r="O506">
        <f>DayLength_RET!R506</f>
        <v>0.82235595158402197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>
        <v>2041.9169999999999</v>
      </c>
      <c r="B507">
        <v>2041</v>
      </c>
      <c r="C507">
        <v>12</v>
      </c>
      <c r="D507">
        <v>287</v>
      </c>
      <c r="E507">
        <f t="shared" si="43"/>
        <v>142.07920792079207</v>
      </c>
      <c r="F507">
        <f>E507/(24*60*60/DayLength_RET!$M507)</f>
        <v>53.101668010681209</v>
      </c>
      <c r="G507">
        <f t="shared" si="44"/>
        <v>4.5879841161228567</v>
      </c>
      <c r="H507">
        <f t="shared" si="45"/>
        <v>6.1358334701136528</v>
      </c>
      <c r="I507">
        <v>1.7158329999999999</v>
      </c>
      <c r="J507">
        <v>0</v>
      </c>
      <c r="K507">
        <f t="shared" si="46"/>
        <v>0</v>
      </c>
      <c r="L507">
        <f>K507/(24*60*60/DayLength_RET!$M507)</f>
        <v>0</v>
      </c>
      <c r="M507">
        <f t="shared" si="47"/>
        <v>0</v>
      </c>
      <c r="N507">
        <f t="shared" si="48"/>
        <v>0</v>
      </c>
      <c r="O507">
        <f>DayLength_RET!R507</f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>
        <v>2042</v>
      </c>
      <c r="B508">
        <v>2042</v>
      </c>
      <c r="C508">
        <v>1</v>
      </c>
      <c r="D508">
        <v>350</v>
      </c>
      <c r="E508">
        <f t="shared" si="43"/>
        <v>173.26732673267327</v>
      </c>
      <c r="F508">
        <f>E508/(24*60*60/DayLength_RET!$M508)</f>
        <v>66.862314018715495</v>
      </c>
      <c r="G508">
        <f t="shared" si="44"/>
        <v>5.776903931217019</v>
      </c>
      <c r="H508">
        <f t="shared" si="45"/>
        <v>16.341334018096234</v>
      </c>
      <c r="I508">
        <v>1.7158329999999999</v>
      </c>
      <c r="J508">
        <v>0</v>
      </c>
      <c r="K508">
        <f t="shared" si="46"/>
        <v>0</v>
      </c>
      <c r="L508">
        <f>K508/(24*60*60/DayLength_RET!$M508)</f>
        <v>0</v>
      </c>
      <c r="M508">
        <f t="shared" si="47"/>
        <v>0</v>
      </c>
      <c r="N508">
        <f t="shared" si="48"/>
        <v>0</v>
      </c>
      <c r="O508">
        <f>DayLength_RET!R508</f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3">
      <c r="A509">
        <v>2042.0830000000001</v>
      </c>
      <c r="B509">
        <v>2042</v>
      </c>
      <c r="C509">
        <v>2</v>
      </c>
      <c r="D509">
        <v>520</v>
      </c>
      <c r="E509">
        <f t="shared" si="43"/>
        <v>257.42574257425741</v>
      </c>
      <c r="F509">
        <f>E509/(24*60*60/DayLength_RET!$M509)</f>
        <v>111.56524143424932</v>
      </c>
      <c r="G509">
        <f t="shared" si="44"/>
        <v>9.6392368599191407</v>
      </c>
      <c r="H509">
        <f t="shared" si="45"/>
        <v>49.494991918262393</v>
      </c>
      <c r="I509">
        <v>1.7158329999999999</v>
      </c>
      <c r="J509">
        <v>0</v>
      </c>
      <c r="K509">
        <f t="shared" si="46"/>
        <v>0</v>
      </c>
      <c r="L509">
        <f>K509/(24*60*60/DayLength_RET!$M509)</f>
        <v>0</v>
      </c>
      <c r="M509">
        <f t="shared" si="47"/>
        <v>0</v>
      </c>
      <c r="N509">
        <f t="shared" si="48"/>
        <v>0</v>
      </c>
      <c r="O509">
        <f>DayLength_RET!R509</f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>
        <v>2042.1669999999999</v>
      </c>
      <c r="B510">
        <v>2042</v>
      </c>
      <c r="C510">
        <v>3</v>
      </c>
      <c r="D510">
        <v>685</v>
      </c>
      <c r="E510">
        <f t="shared" si="43"/>
        <v>339.10891089108912</v>
      </c>
      <c r="F510">
        <f>E510/(24*60*60/DayLength_RET!$M510)</f>
        <v>165.30965363626956</v>
      </c>
      <c r="G510">
        <f t="shared" si="44"/>
        <v>14.28275407417369</v>
      </c>
      <c r="H510">
        <f t="shared" si="45"/>
        <v>89.3542127614175</v>
      </c>
      <c r="I510">
        <v>1.7158329999999999</v>
      </c>
      <c r="J510">
        <v>0</v>
      </c>
      <c r="K510">
        <f t="shared" si="46"/>
        <v>0</v>
      </c>
      <c r="L510">
        <f>K510/(24*60*60/DayLength_RET!$M510)</f>
        <v>0</v>
      </c>
      <c r="M510">
        <f t="shared" si="47"/>
        <v>0</v>
      </c>
      <c r="N510">
        <f t="shared" si="48"/>
        <v>0</v>
      </c>
      <c r="O510">
        <f>DayLength_RET!R510</f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3">
      <c r="A511">
        <v>2042.25</v>
      </c>
      <c r="B511">
        <v>2042</v>
      </c>
      <c r="C511">
        <v>4</v>
      </c>
      <c r="D511">
        <v>889</v>
      </c>
      <c r="E511">
        <f t="shared" si="43"/>
        <v>440.0990099009901</v>
      </c>
      <c r="F511">
        <f>E511/(24*60*60/DayLength_RET!$M511)</f>
        <v>241.10532386023812</v>
      </c>
      <c r="G511">
        <f t="shared" si="44"/>
        <v>20.831499981524573</v>
      </c>
      <c r="H511">
        <f t="shared" si="45"/>
        <v>145.56761680900243</v>
      </c>
      <c r="I511">
        <v>1.7158329999999999</v>
      </c>
      <c r="J511">
        <v>403.43869999999998</v>
      </c>
      <c r="K511">
        <f t="shared" si="46"/>
        <v>199.72212871287127</v>
      </c>
      <c r="L511">
        <f>K511/(24*60*60/DayLength_RET!$M511)</f>
        <v>109.41644366845155</v>
      </c>
      <c r="M511">
        <f t="shared" si="47"/>
        <v>9.4535807329542152</v>
      </c>
      <c r="N511">
        <f t="shared" si="48"/>
        <v>66.060303810486033</v>
      </c>
      <c r="O511">
        <f>DayLength_RET!R511</f>
        <v>1.6488640403133028</v>
      </c>
      <c r="P511">
        <v>11.55137</v>
      </c>
      <c r="Q511">
        <v>2.8714900000000001</v>
      </c>
      <c r="R511">
        <v>24.902059999999999</v>
      </c>
      <c r="S511">
        <v>2.8714900000000001</v>
      </c>
      <c r="T511">
        <v>35.236319999999999</v>
      </c>
      <c r="U511">
        <v>2.8714900000000001</v>
      </c>
    </row>
    <row r="512" spans="1:21" x14ac:dyDescent="0.3">
      <c r="A512">
        <v>2042.3330000000001</v>
      </c>
      <c r="B512">
        <v>2042</v>
      </c>
      <c r="C512">
        <v>5</v>
      </c>
      <c r="D512">
        <v>996</v>
      </c>
      <c r="E512">
        <f t="shared" si="43"/>
        <v>493.06930693069307</v>
      </c>
      <c r="F512">
        <f>E512/(24*60*60/DayLength_RET!$M512)</f>
        <v>295.00914390215286</v>
      </c>
      <c r="G512">
        <f t="shared" si="44"/>
        <v>25.488790033146007</v>
      </c>
      <c r="H512">
        <f t="shared" si="45"/>
        <v>177.57900732768945</v>
      </c>
      <c r="I512">
        <v>3.0907439999999999</v>
      </c>
      <c r="J512">
        <v>205.06489999999999</v>
      </c>
      <c r="K512">
        <f t="shared" si="46"/>
        <v>101.51727722772277</v>
      </c>
      <c r="L512">
        <f>K512/(24*60*60/DayLength_RET!$M512)</f>
        <v>60.73897649937809</v>
      </c>
      <c r="M512">
        <f t="shared" si="47"/>
        <v>5.2478475695462672</v>
      </c>
      <c r="N512">
        <f t="shared" si="48"/>
        <v>36.561467248746894</v>
      </c>
      <c r="O512">
        <f>DayLength_RET!R512</f>
        <v>2.6136758626330217</v>
      </c>
      <c r="P512">
        <v>5.5249560000000004</v>
      </c>
      <c r="Q512">
        <v>2.8644080000000001</v>
      </c>
      <c r="R512">
        <v>23.534020000000002</v>
      </c>
      <c r="S512">
        <v>2.7846739999999999</v>
      </c>
      <c r="T512">
        <v>29.351289999999999</v>
      </c>
      <c r="U512">
        <v>2.8711470000000001</v>
      </c>
    </row>
    <row r="513" spans="1:21" x14ac:dyDescent="0.3">
      <c r="A513">
        <v>2042.4169999999999</v>
      </c>
      <c r="B513">
        <v>2042</v>
      </c>
      <c r="C513">
        <v>6</v>
      </c>
      <c r="D513">
        <v>968</v>
      </c>
      <c r="E513">
        <f t="shared" si="43"/>
        <v>479.20792079207922</v>
      </c>
      <c r="F513">
        <f>E513/(24*60*60/DayLength_RET!$M513)</f>
        <v>300.25779883745497</v>
      </c>
      <c r="G513">
        <f t="shared" si="44"/>
        <v>25.94227381955611</v>
      </c>
      <c r="H513">
        <f t="shared" si="45"/>
        <v>181.21667160907955</v>
      </c>
      <c r="I513">
        <v>3.0907439999999999</v>
      </c>
      <c r="J513">
        <v>199.30009999999999</v>
      </c>
      <c r="K513">
        <f t="shared" si="46"/>
        <v>98.663415841584154</v>
      </c>
      <c r="L513">
        <f>K513/(24*60*60/DayLength_RET!$M513)</f>
        <v>61.819637741822994</v>
      </c>
      <c r="M513">
        <f t="shared" si="47"/>
        <v>5.341216700893507</v>
      </c>
      <c r="N513">
        <f t="shared" si="48"/>
        <v>37.310434683219746</v>
      </c>
      <c r="O513">
        <f>DayLength_RET!R513</f>
        <v>3.8006557426732579</v>
      </c>
      <c r="P513">
        <v>7.7749069999999998</v>
      </c>
      <c r="Q513">
        <v>2.855102</v>
      </c>
      <c r="R513">
        <v>33.117870000000003</v>
      </c>
      <c r="S513">
        <v>2.7678240000000001</v>
      </c>
      <c r="T513">
        <v>31.837990000000001</v>
      </c>
      <c r="U513">
        <v>2.8384040000000001</v>
      </c>
    </row>
    <row r="514" spans="1:21" x14ac:dyDescent="0.3">
      <c r="A514">
        <v>2042.5</v>
      </c>
      <c r="B514">
        <v>2042</v>
      </c>
      <c r="C514">
        <v>7</v>
      </c>
      <c r="D514">
        <v>908</v>
      </c>
      <c r="E514">
        <f t="shared" si="43"/>
        <v>449.50495049504951</v>
      </c>
      <c r="F514">
        <f>E514/(24*60*60/DayLength_RET!$M514)</f>
        <v>277.11145843980159</v>
      </c>
      <c r="G514">
        <f t="shared" si="44"/>
        <v>23.942430009198858</v>
      </c>
      <c r="H514">
        <f t="shared" si="45"/>
        <v>165.17473005503953</v>
      </c>
      <c r="I514">
        <v>3.0907439999999999</v>
      </c>
      <c r="J514">
        <v>186.94669999999999</v>
      </c>
      <c r="K514">
        <f t="shared" si="46"/>
        <v>92.547871287128714</v>
      </c>
      <c r="L514">
        <f>K514/(24*60*60/DayLength_RET!$M514)</f>
        <v>57.054044810030902</v>
      </c>
      <c r="M514">
        <f t="shared" si="47"/>
        <v>4.9294694715866703</v>
      </c>
      <c r="N514">
        <f t="shared" si="48"/>
        <v>34.007566858128257</v>
      </c>
      <c r="O514">
        <f>DayLength_RET!R514</f>
        <v>4.3121847384744862</v>
      </c>
      <c r="P514">
        <v>9.1153759999999995</v>
      </c>
      <c r="Q514">
        <v>2.8568150000000001</v>
      </c>
      <c r="R514">
        <v>38.827710000000003</v>
      </c>
      <c r="S514">
        <v>2.868112</v>
      </c>
      <c r="T514">
        <v>30.984490000000001</v>
      </c>
      <c r="U514">
        <v>2.8462360000000002</v>
      </c>
    </row>
    <row r="515" spans="1:21" x14ac:dyDescent="0.3">
      <c r="A515">
        <v>2042.5830000000001</v>
      </c>
      <c r="B515">
        <v>2042</v>
      </c>
      <c r="C515">
        <v>8</v>
      </c>
      <c r="D515">
        <v>816</v>
      </c>
      <c r="E515">
        <f t="shared" si="43"/>
        <v>403.96039603960395</v>
      </c>
      <c r="F515">
        <f>E515/(24*60*60/DayLength_RET!$M515)</f>
        <v>231.86241472825674</v>
      </c>
      <c r="G515">
        <f t="shared" si="44"/>
        <v>20.032912632521384</v>
      </c>
      <c r="H515">
        <f t="shared" si="45"/>
        <v>133.81415632605399</v>
      </c>
      <c r="I515">
        <v>3.0907439999999999</v>
      </c>
      <c r="J515">
        <v>168.005</v>
      </c>
      <c r="K515">
        <f t="shared" si="46"/>
        <v>83.170792079207914</v>
      </c>
      <c r="L515">
        <f>K515/(24*60*60/DayLength_RET!$M515)</f>
        <v>47.737800228456827</v>
      </c>
      <c r="M515">
        <f t="shared" si="47"/>
        <v>4.1245459397386703</v>
      </c>
      <c r="N515">
        <f t="shared" si="48"/>
        <v>27.550793300929779</v>
      </c>
      <c r="O515">
        <f>DayLength_RET!R515</f>
        <v>3.7093072555698039</v>
      </c>
      <c r="P515">
        <v>7.840973</v>
      </c>
      <c r="Q515">
        <v>2.8517329999999999</v>
      </c>
      <c r="R515">
        <v>33.399279999999997</v>
      </c>
      <c r="S515">
        <v>2.8520500000000002</v>
      </c>
      <c r="T515">
        <v>24.417069999999999</v>
      </c>
      <c r="U515">
        <v>2.8453569999999999</v>
      </c>
    </row>
    <row r="516" spans="1:21" x14ac:dyDescent="0.3">
      <c r="A516">
        <v>2042.6669999999999</v>
      </c>
      <c r="B516">
        <v>2042</v>
      </c>
      <c r="C516">
        <v>9</v>
      </c>
      <c r="D516">
        <v>692</v>
      </c>
      <c r="E516">
        <f t="shared" si="43"/>
        <v>342.57425742574259</v>
      </c>
      <c r="F516">
        <f>E516/(24*60*60/DayLength_RET!$M516)</f>
        <v>177.10077541462826</v>
      </c>
      <c r="G516">
        <f t="shared" si="44"/>
        <v>15.301506995823882</v>
      </c>
      <c r="H516">
        <f t="shared" si="45"/>
        <v>95.86072601351475</v>
      </c>
      <c r="I516">
        <v>3.0907439999999999</v>
      </c>
      <c r="J516">
        <v>142.47479999999999</v>
      </c>
      <c r="K516">
        <f t="shared" si="46"/>
        <v>70.532079207920788</v>
      </c>
      <c r="L516">
        <f>K516/(24*60*60/DayLength_RET!$M516)</f>
        <v>36.463002250063695</v>
      </c>
      <c r="M516">
        <f t="shared" si="47"/>
        <v>3.1504033944055037</v>
      </c>
      <c r="N516">
        <f t="shared" si="48"/>
        <v>19.73661526969698</v>
      </c>
      <c r="O516">
        <f>DayLength_RET!R516</f>
        <v>2.5289690830698177</v>
      </c>
      <c r="P516">
        <v>5.1734489999999997</v>
      </c>
      <c r="Q516">
        <v>2.858984</v>
      </c>
      <c r="R516">
        <v>22.036740000000002</v>
      </c>
      <c r="S516">
        <v>2.8366150000000001</v>
      </c>
      <c r="T516">
        <v>15.434749999999999</v>
      </c>
      <c r="U516">
        <v>2.8590659999999999</v>
      </c>
    </row>
    <row r="517" spans="1:21" x14ac:dyDescent="0.3">
      <c r="A517">
        <v>2042.75</v>
      </c>
      <c r="B517">
        <v>2042</v>
      </c>
      <c r="C517">
        <v>10</v>
      </c>
      <c r="D517">
        <v>510</v>
      </c>
      <c r="E517">
        <f t="shared" ref="E517:E580" si="49">D517/2.02</f>
        <v>252.47524752475246</v>
      </c>
      <c r="F517">
        <f>E517/(24*60*60/DayLength_RET!$M517)</f>
        <v>115.80590972934672</v>
      </c>
      <c r="G517">
        <f t="shared" ref="G517:G580" si="50">F517*0.0864</f>
        <v>10.005630600615557</v>
      </c>
      <c r="H517">
        <f t="shared" ref="H517:H580" si="51">IF(I517&gt;2.4,-26.8818+0.693066*F517,-33.2467+0.741644*F517)</f>
        <v>53.379338632479417</v>
      </c>
      <c r="I517">
        <v>3.0907439999999999</v>
      </c>
      <c r="J517">
        <v>105.0031</v>
      </c>
      <c r="K517">
        <f t="shared" ref="K517:K580" si="52">J517/2.02</f>
        <v>51.981732673267331</v>
      </c>
      <c r="L517">
        <f>K517/(24*60*60/DayLength_RET!$M517)</f>
        <v>23.843097097846211</v>
      </c>
      <c r="M517">
        <f t="shared" ref="M517:M580" si="53">L517*0.0864</f>
        <v>2.0600435892539126</v>
      </c>
      <c r="N517">
        <f t="shared" si="48"/>
        <v>10.990188298745293</v>
      </c>
      <c r="O517">
        <f>DayLength_RET!R517</f>
        <v>1.6084378791454668</v>
      </c>
      <c r="P517">
        <v>3.40002</v>
      </c>
      <c r="Q517">
        <v>2.8692630000000001</v>
      </c>
      <c r="R517">
        <v>14.482670000000001</v>
      </c>
      <c r="S517">
        <v>2.870892</v>
      </c>
      <c r="T517">
        <v>7.6179220000000001</v>
      </c>
      <c r="U517">
        <v>2.8481169999999998</v>
      </c>
    </row>
    <row r="518" spans="1:21" x14ac:dyDescent="0.3">
      <c r="A518">
        <v>2042.8330000000001</v>
      </c>
      <c r="B518">
        <v>2042</v>
      </c>
      <c r="C518">
        <v>11</v>
      </c>
      <c r="D518">
        <v>318</v>
      </c>
      <c r="E518">
        <f t="shared" si="49"/>
        <v>157.42574257425741</v>
      </c>
      <c r="F518">
        <f>E518/(24*60*60/DayLength_RET!$M518)</f>
        <v>63.599542669158446</v>
      </c>
      <c r="G518">
        <f t="shared" si="50"/>
        <v>5.4950004866152904</v>
      </c>
      <c r="H518">
        <f t="shared" si="51"/>
        <v>13.921519223325348</v>
      </c>
      <c r="I518">
        <v>1.7314879999999999</v>
      </c>
      <c r="J518">
        <v>0</v>
      </c>
      <c r="K518">
        <f t="shared" si="52"/>
        <v>0</v>
      </c>
      <c r="L518">
        <f>K518/(24*60*60/DayLength_RET!$M518)</f>
        <v>0</v>
      </c>
      <c r="M518">
        <f t="shared" si="53"/>
        <v>0</v>
      </c>
      <c r="N518">
        <f t="shared" si="48"/>
        <v>0</v>
      </c>
      <c r="O518">
        <f>DayLength_RET!R518</f>
        <v>0.82235595158402197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3">
      <c r="A519">
        <v>2042.9169999999999</v>
      </c>
      <c r="B519">
        <v>2042</v>
      </c>
      <c r="C519">
        <v>12</v>
      </c>
      <c r="D519">
        <v>287</v>
      </c>
      <c r="E519">
        <f t="shared" si="49"/>
        <v>142.07920792079207</v>
      </c>
      <c r="F519">
        <f>E519/(24*60*60/DayLength_RET!$M519)</f>
        <v>53.101668010681209</v>
      </c>
      <c r="G519">
        <f t="shared" si="50"/>
        <v>4.5879841161228567</v>
      </c>
      <c r="H519">
        <f t="shared" si="51"/>
        <v>6.1358334701136528</v>
      </c>
      <c r="I519">
        <v>1.7314879999999999</v>
      </c>
      <c r="J519">
        <v>0</v>
      </c>
      <c r="K519">
        <f t="shared" si="52"/>
        <v>0</v>
      </c>
      <c r="L519">
        <f>K519/(24*60*60/DayLength_RET!$M519)</f>
        <v>0</v>
      </c>
      <c r="M519">
        <f t="shared" si="53"/>
        <v>0</v>
      </c>
      <c r="N519">
        <f t="shared" si="48"/>
        <v>0</v>
      </c>
      <c r="O519">
        <f>DayLength_RET!R519</f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3">
      <c r="A520">
        <v>2043</v>
      </c>
      <c r="B520">
        <v>2043</v>
      </c>
      <c r="C520">
        <v>1</v>
      </c>
      <c r="D520">
        <v>350</v>
      </c>
      <c r="E520">
        <f t="shared" si="49"/>
        <v>173.26732673267327</v>
      </c>
      <c r="F520">
        <f>E520/(24*60*60/DayLength_RET!$M520)</f>
        <v>66.862314018715495</v>
      </c>
      <c r="G520">
        <f t="shared" si="50"/>
        <v>5.776903931217019</v>
      </c>
      <c r="H520">
        <f t="shared" si="51"/>
        <v>16.341334018096234</v>
      </c>
      <c r="I520">
        <v>1.7314879999999999</v>
      </c>
      <c r="J520">
        <v>0</v>
      </c>
      <c r="K520">
        <f t="shared" si="52"/>
        <v>0</v>
      </c>
      <c r="L520">
        <f>K520/(24*60*60/DayLength_RET!$M520)</f>
        <v>0</v>
      </c>
      <c r="M520">
        <f t="shared" si="53"/>
        <v>0</v>
      </c>
      <c r="N520">
        <f t="shared" si="48"/>
        <v>0</v>
      </c>
      <c r="O520">
        <f>DayLength_RET!R520</f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3">
      <c r="A521">
        <v>2043.0830000000001</v>
      </c>
      <c r="B521">
        <v>2043</v>
      </c>
      <c r="C521">
        <v>2</v>
      </c>
      <c r="D521">
        <v>520</v>
      </c>
      <c r="E521">
        <f t="shared" si="49"/>
        <v>257.42574257425741</v>
      </c>
      <c r="F521">
        <f>E521/(24*60*60/DayLength_RET!$M521)</f>
        <v>111.56524143424932</v>
      </c>
      <c r="G521">
        <f t="shared" si="50"/>
        <v>9.6392368599191407</v>
      </c>
      <c r="H521">
        <f t="shared" si="51"/>
        <v>49.494991918262393</v>
      </c>
      <c r="I521">
        <v>1.7314879999999999</v>
      </c>
      <c r="J521">
        <v>0</v>
      </c>
      <c r="K521">
        <f t="shared" si="52"/>
        <v>0</v>
      </c>
      <c r="L521">
        <f>K521/(24*60*60/DayLength_RET!$M521)</f>
        <v>0</v>
      </c>
      <c r="M521">
        <f t="shared" si="53"/>
        <v>0</v>
      </c>
      <c r="N521">
        <f t="shared" ref="N521:N584" si="54">H521*(J521/D521)</f>
        <v>0</v>
      </c>
      <c r="O521">
        <f>DayLength_RET!R521</f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>
        <v>2043.1669999999999</v>
      </c>
      <c r="B522">
        <v>2043</v>
      </c>
      <c r="C522">
        <v>3</v>
      </c>
      <c r="D522">
        <v>685</v>
      </c>
      <c r="E522">
        <f t="shared" si="49"/>
        <v>339.10891089108912</v>
      </c>
      <c r="F522">
        <f>E522/(24*60*60/DayLength_RET!$M522)</f>
        <v>165.30965363626956</v>
      </c>
      <c r="G522">
        <f t="shared" si="50"/>
        <v>14.28275407417369</v>
      </c>
      <c r="H522">
        <f t="shared" si="51"/>
        <v>89.3542127614175</v>
      </c>
      <c r="I522">
        <v>1.7314879999999999</v>
      </c>
      <c r="J522">
        <v>0</v>
      </c>
      <c r="K522">
        <f t="shared" si="52"/>
        <v>0</v>
      </c>
      <c r="L522">
        <f>K522/(24*60*60/DayLength_RET!$M522)</f>
        <v>0</v>
      </c>
      <c r="M522">
        <f t="shared" si="53"/>
        <v>0</v>
      </c>
      <c r="N522">
        <f t="shared" si="54"/>
        <v>0</v>
      </c>
      <c r="O522">
        <f>DayLength_RET!R522</f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>
        <v>2043.25</v>
      </c>
      <c r="B523">
        <v>2043</v>
      </c>
      <c r="C523">
        <v>4</v>
      </c>
      <c r="D523">
        <v>889</v>
      </c>
      <c r="E523">
        <f t="shared" si="49"/>
        <v>440.0990099009901</v>
      </c>
      <c r="F523">
        <f>E523/(24*60*60/DayLength_RET!$M523)</f>
        <v>241.10532386023812</v>
      </c>
      <c r="G523">
        <f t="shared" si="50"/>
        <v>20.831499981524573</v>
      </c>
      <c r="H523">
        <f t="shared" si="51"/>
        <v>145.56761680900243</v>
      </c>
      <c r="I523">
        <v>1.7314879999999999</v>
      </c>
      <c r="J523">
        <v>401.83</v>
      </c>
      <c r="K523">
        <f t="shared" si="52"/>
        <v>198.92574257425741</v>
      </c>
      <c r="L523">
        <f>K523/(24*60*60/DayLength_RET!$M523)</f>
        <v>108.9801488040039</v>
      </c>
      <c r="M523">
        <f t="shared" si="53"/>
        <v>9.4158848566659383</v>
      </c>
      <c r="N523">
        <f t="shared" si="54"/>
        <v>65.796890283871136</v>
      </c>
      <c r="O523">
        <f>DayLength_RET!R523</f>
        <v>1.6488640403133028</v>
      </c>
      <c r="P523">
        <v>11.378439999999999</v>
      </c>
      <c r="Q523">
        <v>2.8714900000000001</v>
      </c>
      <c r="R523">
        <v>24.74662</v>
      </c>
      <c r="S523">
        <v>2.8714900000000001</v>
      </c>
      <c r="T523">
        <v>34.795639999999999</v>
      </c>
      <c r="U523">
        <v>2.8714900000000001</v>
      </c>
    </row>
    <row r="524" spans="1:21" x14ac:dyDescent="0.3">
      <c r="A524">
        <v>2043.3330000000001</v>
      </c>
      <c r="B524">
        <v>2043</v>
      </c>
      <c r="C524">
        <v>5</v>
      </c>
      <c r="D524">
        <v>996</v>
      </c>
      <c r="E524">
        <f t="shared" si="49"/>
        <v>493.06930693069307</v>
      </c>
      <c r="F524">
        <f>E524/(24*60*60/DayLength_RET!$M524)</f>
        <v>295.00914390215286</v>
      </c>
      <c r="G524">
        <f t="shared" si="50"/>
        <v>25.488790033146007</v>
      </c>
      <c r="H524">
        <f t="shared" si="51"/>
        <v>177.57900732768945</v>
      </c>
      <c r="I524">
        <v>3.1437010000000001</v>
      </c>
      <c r="J524">
        <v>198.8502</v>
      </c>
      <c r="K524">
        <f t="shared" si="52"/>
        <v>98.440693069306931</v>
      </c>
      <c r="L524">
        <f>K524/(24*60*60/DayLength_RET!$M524)</f>
        <v>58.898220147361315</v>
      </c>
      <c r="M524">
        <f t="shared" si="53"/>
        <v>5.0888062207320175</v>
      </c>
      <c r="N524">
        <f t="shared" si="54"/>
        <v>35.453434862361959</v>
      </c>
      <c r="O524">
        <f>DayLength_RET!R524</f>
        <v>2.6136758626330217</v>
      </c>
      <c r="P524">
        <v>5.2407440000000003</v>
      </c>
      <c r="Q524">
        <v>2.8641220000000001</v>
      </c>
      <c r="R524">
        <v>23.040749999999999</v>
      </c>
      <c r="S524">
        <v>2.8221090000000002</v>
      </c>
      <c r="T524">
        <v>28.51576</v>
      </c>
      <c r="U524">
        <v>2.8153860000000002</v>
      </c>
    </row>
    <row r="525" spans="1:21" x14ac:dyDescent="0.3">
      <c r="A525">
        <v>2043.4169999999999</v>
      </c>
      <c r="B525">
        <v>2043</v>
      </c>
      <c r="C525">
        <v>6</v>
      </c>
      <c r="D525">
        <v>968</v>
      </c>
      <c r="E525">
        <f t="shared" si="49"/>
        <v>479.20792079207922</v>
      </c>
      <c r="F525">
        <f>E525/(24*60*60/DayLength_RET!$M525)</f>
        <v>300.25779883745497</v>
      </c>
      <c r="G525">
        <f t="shared" si="50"/>
        <v>25.94227381955611</v>
      </c>
      <c r="H525">
        <f t="shared" si="51"/>
        <v>181.21667160907955</v>
      </c>
      <c r="I525">
        <v>3.1437010000000001</v>
      </c>
      <c r="J525">
        <v>193.26</v>
      </c>
      <c r="K525">
        <f t="shared" si="52"/>
        <v>95.67326732673267</v>
      </c>
      <c r="L525">
        <f>K525/(24*60*60/DayLength_RET!$M525)</f>
        <v>59.9460973174861</v>
      </c>
      <c r="M525">
        <f t="shared" si="53"/>
        <v>5.1793428082307988</v>
      </c>
      <c r="N525">
        <f t="shared" si="54"/>
        <v>36.179683837986275</v>
      </c>
      <c r="O525">
        <f>DayLength_RET!R525</f>
        <v>3.8006557426732579</v>
      </c>
      <c r="P525">
        <v>7.3749539999999998</v>
      </c>
      <c r="Q525">
        <v>2.8635769999999998</v>
      </c>
      <c r="R525">
        <v>32.423729999999999</v>
      </c>
      <c r="S525">
        <v>2.8700489999999999</v>
      </c>
      <c r="T525">
        <v>30.931660000000001</v>
      </c>
      <c r="U525">
        <v>2.8382260000000001</v>
      </c>
    </row>
    <row r="526" spans="1:21" x14ac:dyDescent="0.3">
      <c r="A526">
        <v>2043.5</v>
      </c>
      <c r="B526">
        <v>2043</v>
      </c>
      <c r="C526">
        <v>7</v>
      </c>
      <c r="D526">
        <v>908</v>
      </c>
      <c r="E526">
        <f t="shared" si="49"/>
        <v>449.50495049504951</v>
      </c>
      <c r="F526">
        <f>E526/(24*60*60/DayLength_RET!$M526)</f>
        <v>277.11145843980159</v>
      </c>
      <c r="G526">
        <f t="shared" si="50"/>
        <v>23.942430009198858</v>
      </c>
      <c r="H526">
        <f t="shared" si="51"/>
        <v>165.17473005503953</v>
      </c>
      <c r="I526">
        <v>3.1437010000000001</v>
      </c>
      <c r="J526">
        <v>181.28110000000001</v>
      </c>
      <c r="K526">
        <f t="shared" si="52"/>
        <v>89.743118811881189</v>
      </c>
      <c r="L526">
        <f>K526/(24*60*60/DayLength_RET!$M526)</f>
        <v>55.324966969792428</v>
      </c>
      <c r="M526">
        <f t="shared" si="53"/>
        <v>4.7800771461900657</v>
      </c>
      <c r="N526">
        <f t="shared" si="54"/>
        <v>32.976934753943425</v>
      </c>
      <c r="O526">
        <f>DayLength_RET!R526</f>
        <v>4.3121847384744862</v>
      </c>
      <c r="P526">
        <v>8.6464669999999995</v>
      </c>
      <c r="Q526">
        <v>2.8657889999999999</v>
      </c>
      <c r="R526">
        <v>38.013890000000004</v>
      </c>
      <c r="S526">
        <v>2.8699110000000001</v>
      </c>
      <c r="T526">
        <v>30.10247</v>
      </c>
      <c r="U526">
        <v>2.8441420000000002</v>
      </c>
    </row>
    <row r="527" spans="1:21" x14ac:dyDescent="0.3">
      <c r="A527">
        <v>2043.5830000000001</v>
      </c>
      <c r="B527">
        <v>2043</v>
      </c>
      <c r="C527">
        <v>8</v>
      </c>
      <c r="D527">
        <v>816</v>
      </c>
      <c r="E527">
        <f t="shared" si="49"/>
        <v>403.96039603960395</v>
      </c>
      <c r="F527">
        <f>E527/(24*60*60/DayLength_RET!$M527)</f>
        <v>231.86241472825674</v>
      </c>
      <c r="G527">
        <f t="shared" si="50"/>
        <v>20.032912632521384</v>
      </c>
      <c r="H527">
        <f t="shared" si="51"/>
        <v>133.81415632605399</v>
      </c>
      <c r="I527">
        <v>3.1437010000000001</v>
      </c>
      <c r="J527">
        <v>162.9134</v>
      </c>
      <c r="K527">
        <f t="shared" si="52"/>
        <v>80.650198019801977</v>
      </c>
      <c r="L527">
        <f>K527/(24*60*60/DayLength_RET!$M527)</f>
        <v>46.291046955380367</v>
      </c>
      <c r="M527">
        <f t="shared" si="53"/>
        <v>3.9995464569448638</v>
      </c>
      <c r="N527">
        <f t="shared" si="54"/>
        <v>26.715832322560004</v>
      </c>
      <c r="O527">
        <f>DayLength_RET!R527</f>
        <v>3.7093072555698039</v>
      </c>
      <c r="P527">
        <v>7.437621</v>
      </c>
      <c r="Q527">
        <v>2.8348879999999999</v>
      </c>
      <c r="R527">
        <v>32.699240000000003</v>
      </c>
      <c r="S527">
        <v>2.8698049999999999</v>
      </c>
      <c r="T527">
        <v>23.721990000000002</v>
      </c>
      <c r="U527">
        <v>2.8557199999999998</v>
      </c>
    </row>
    <row r="528" spans="1:21" x14ac:dyDescent="0.3">
      <c r="A528">
        <v>2043.6669999999999</v>
      </c>
      <c r="B528">
        <v>2043</v>
      </c>
      <c r="C528">
        <v>9</v>
      </c>
      <c r="D528">
        <v>692</v>
      </c>
      <c r="E528">
        <f t="shared" si="49"/>
        <v>342.57425742574259</v>
      </c>
      <c r="F528">
        <f>E528/(24*60*60/DayLength_RET!$M528)</f>
        <v>177.10077541462826</v>
      </c>
      <c r="G528">
        <f t="shared" si="50"/>
        <v>15.301506995823882</v>
      </c>
      <c r="H528">
        <f t="shared" si="51"/>
        <v>95.86072601351475</v>
      </c>
      <c r="I528">
        <v>3.1437010000000001</v>
      </c>
      <c r="J528">
        <v>138.15700000000001</v>
      </c>
      <c r="K528">
        <f t="shared" si="52"/>
        <v>68.394554455445544</v>
      </c>
      <c r="L528">
        <f>K528/(24*60*60/DayLength_RET!$M528)</f>
        <v>35.357965070749707</v>
      </c>
      <c r="M528">
        <f t="shared" si="53"/>
        <v>3.0549281821127749</v>
      </c>
      <c r="N528">
        <f t="shared" si="54"/>
        <v>19.138483126949652</v>
      </c>
      <c r="O528">
        <f>DayLength_RET!R528</f>
        <v>2.5289690830698177</v>
      </c>
      <c r="P528">
        <v>4.9073190000000002</v>
      </c>
      <c r="Q528">
        <v>2.8622299999999998</v>
      </c>
      <c r="R528">
        <v>21.574860000000001</v>
      </c>
      <c r="S528">
        <v>2.811877</v>
      </c>
      <c r="T528">
        <v>14.995380000000001</v>
      </c>
      <c r="U528">
        <v>2.8357250000000001</v>
      </c>
    </row>
    <row r="529" spans="1:21" x14ac:dyDescent="0.3">
      <c r="A529">
        <v>2043.75</v>
      </c>
      <c r="B529">
        <v>2043</v>
      </c>
      <c r="C529">
        <v>10</v>
      </c>
      <c r="D529">
        <v>510</v>
      </c>
      <c r="E529">
        <f t="shared" si="49"/>
        <v>252.47524752475246</v>
      </c>
      <c r="F529">
        <f>E529/(24*60*60/DayLength_RET!$M529)</f>
        <v>115.80590972934672</v>
      </c>
      <c r="G529">
        <f t="shared" si="50"/>
        <v>10.005630600615557</v>
      </c>
      <c r="H529">
        <f t="shared" si="51"/>
        <v>53.379338632479417</v>
      </c>
      <c r="I529">
        <v>3.1437010000000001</v>
      </c>
      <c r="J529">
        <v>101.82089999999999</v>
      </c>
      <c r="K529">
        <f t="shared" si="52"/>
        <v>50.406386138613861</v>
      </c>
      <c r="L529">
        <f>K529/(24*60*60/DayLength_RET!$M529)</f>
        <v>23.120513635217335</v>
      </c>
      <c r="M529">
        <f t="shared" si="53"/>
        <v>1.9976123780827779</v>
      </c>
      <c r="N529">
        <f t="shared" si="54"/>
        <v>10.657122158752594</v>
      </c>
      <c r="O529">
        <f>DayLength_RET!R529</f>
        <v>1.6084378791454668</v>
      </c>
      <c r="P529">
        <v>3.225117</v>
      </c>
      <c r="Q529">
        <v>2.8674010000000001</v>
      </c>
      <c r="R529">
        <v>14.179119999999999</v>
      </c>
      <c r="S529">
        <v>2.8712179999999998</v>
      </c>
      <c r="T529">
        <v>7.401065</v>
      </c>
      <c r="U529">
        <v>2.8656489999999999</v>
      </c>
    </row>
    <row r="530" spans="1:21" x14ac:dyDescent="0.3">
      <c r="A530">
        <v>2043.8330000000001</v>
      </c>
      <c r="B530">
        <v>2043</v>
      </c>
      <c r="C530">
        <v>11</v>
      </c>
      <c r="D530">
        <v>318</v>
      </c>
      <c r="E530">
        <f t="shared" si="49"/>
        <v>157.42574257425741</v>
      </c>
      <c r="F530">
        <f>E530/(24*60*60/DayLength_RET!$M530)</f>
        <v>63.599542669158446</v>
      </c>
      <c r="G530">
        <f t="shared" si="50"/>
        <v>5.4950004866152904</v>
      </c>
      <c r="H530">
        <f t="shared" si="51"/>
        <v>13.921519223325348</v>
      </c>
      <c r="I530">
        <v>1.7471559999999999</v>
      </c>
      <c r="J530">
        <v>0</v>
      </c>
      <c r="K530">
        <f t="shared" si="52"/>
        <v>0</v>
      </c>
      <c r="L530">
        <f>K530/(24*60*60/DayLength_RET!$M530)</f>
        <v>0</v>
      </c>
      <c r="M530">
        <f t="shared" si="53"/>
        <v>0</v>
      </c>
      <c r="N530">
        <f t="shared" si="54"/>
        <v>0</v>
      </c>
      <c r="O530">
        <f>DayLength_RET!R530</f>
        <v>0.82235595158402197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3">
      <c r="A531">
        <v>2043.9169999999999</v>
      </c>
      <c r="B531">
        <v>2043</v>
      </c>
      <c r="C531">
        <v>12</v>
      </c>
      <c r="D531">
        <v>287</v>
      </c>
      <c r="E531">
        <f t="shared" si="49"/>
        <v>142.07920792079207</v>
      </c>
      <c r="F531">
        <f>E531/(24*60*60/DayLength_RET!$M531)</f>
        <v>53.101668010681209</v>
      </c>
      <c r="G531">
        <f t="shared" si="50"/>
        <v>4.5879841161228567</v>
      </c>
      <c r="H531">
        <f t="shared" si="51"/>
        <v>6.1358334701136528</v>
      </c>
      <c r="I531">
        <v>1.7471559999999999</v>
      </c>
      <c r="J531">
        <v>0</v>
      </c>
      <c r="K531">
        <f t="shared" si="52"/>
        <v>0</v>
      </c>
      <c r="L531">
        <f>K531/(24*60*60/DayLength_RET!$M531)</f>
        <v>0</v>
      </c>
      <c r="M531">
        <f t="shared" si="53"/>
        <v>0</v>
      </c>
      <c r="N531">
        <f t="shared" si="54"/>
        <v>0</v>
      </c>
      <c r="O531">
        <f>DayLength_RET!R531</f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3">
      <c r="A532">
        <v>2044</v>
      </c>
      <c r="B532">
        <v>2044</v>
      </c>
      <c r="C532">
        <v>1</v>
      </c>
      <c r="D532">
        <v>350</v>
      </c>
      <c r="E532">
        <f t="shared" si="49"/>
        <v>173.26732673267327</v>
      </c>
      <c r="F532">
        <f>E532/(24*60*60/DayLength_RET!$M532)</f>
        <v>66.862314018715495</v>
      </c>
      <c r="G532">
        <f t="shared" si="50"/>
        <v>5.776903931217019</v>
      </c>
      <c r="H532">
        <f t="shared" si="51"/>
        <v>16.341334018096234</v>
      </c>
      <c r="I532">
        <v>1.7471559999999999</v>
      </c>
      <c r="J532">
        <v>0</v>
      </c>
      <c r="K532">
        <f t="shared" si="52"/>
        <v>0</v>
      </c>
      <c r="L532">
        <f>K532/(24*60*60/DayLength_RET!$M532)</f>
        <v>0</v>
      </c>
      <c r="M532">
        <f t="shared" si="53"/>
        <v>0</v>
      </c>
      <c r="N532">
        <f t="shared" si="54"/>
        <v>0</v>
      </c>
      <c r="O532">
        <f>DayLength_RET!R532</f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3">
      <c r="A533">
        <v>2044.0830000000001</v>
      </c>
      <c r="B533">
        <v>2044</v>
      </c>
      <c r="C533">
        <v>2</v>
      </c>
      <c r="D533">
        <v>520</v>
      </c>
      <c r="E533">
        <f t="shared" si="49"/>
        <v>257.42574257425741</v>
      </c>
      <c r="F533">
        <f>E533/(24*60*60/DayLength_RET!$M533)</f>
        <v>111.56524143424932</v>
      </c>
      <c r="G533">
        <f t="shared" si="50"/>
        <v>9.6392368599191407</v>
      </c>
      <c r="H533">
        <f t="shared" si="51"/>
        <v>49.494991918262393</v>
      </c>
      <c r="I533">
        <v>1.7471559999999999</v>
      </c>
      <c r="J533">
        <v>0</v>
      </c>
      <c r="K533">
        <f t="shared" si="52"/>
        <v>0</v>
      </c>
      <c r="L533">
        <f>K533/(24*60*60/DayLength_RET!$M533)</f>
        <v>0</v>
      </c>
      <c r="M533">
        <f t="shared" si="53"/>
        <v>0</v>
      </c>
      <c r="N533">
        <f t="shared" si="54"/>
        <v>0</v>
      </c>
      <c r="O533">
        <f>DayLength_RET!R533</f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3">
      <c r="A534">
        <v>2044.1669999999999</v>
      </c>
      <c r="B534">
        <v>2044</v>
      </c>
      <c r="C534">
        <v>3</v>
      </c>
      <c r="D534">
        <v>685</v>
      </c>
      <c r="E534">
        <f t="shared" si="49"/>
        <v>339.10891089108912</v>
      </c>
      <c r="F534">
        <f>E534/(24*60*60/DayLength_RET!$M534)</f>
        <v>165.30965363626956</v>
      </c>
      <c r="G534">
        <f t="shared" si="50"/>
        <v>14.28275407417369</v>
      </c>
      <c r="H534">
        <f t="shared" si="51"/>
        <v>89.3542127614175</v>
      </c>
      <c r="I534">
        <v>1.7471559999999999</v>
      </c>
      <c r="J534">
        <v>0</v>
      </c>
      <c r="K534">
        <f t="shared" si="52"/>
        <v>0</v>
      </c>
      <c r="L534">
        <f>K534/(24*60*60/DayLength_RET!$M534)</f>
        <v>0</v>
      </c>
      <c r="M534">
        <f t="shared" si="53"/>
        <v>0</v>
      </c>
      <c r="N534">
        <f t="shared" si="54"/>
        <v>0</v>
      </c>
      <c r="O534">
        <f>DayLength_RET!R534</f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3">
      <c r="A535">
        <v>2044.25</v>
      </c>
      <c r="B535">
        <v>2044</v>
      </c>
      <c r="C535">
        <v>4</v>
      </c>
      <c r="D535">
        <v>889</v>
      </c>
      <c r="E535">
        <f t="shared" si="49"/>
        <v>440.0990099009901</v>
      </c>
      <c r="F535">
        <f>E535/(24*60*60/DayLength_RET!$M535)</f>
        <v>241.10532386023812</v>
      </c>
      <c r="G535">
        <f t="shared" si="50"/>
        <v>20.831499981524573</v>
      </c>
      <c r="H535">
        <f t="shared" si="51"/>
        <v>145.56761680900243</v>
      </c>
      <c r="I535">
        <v>1.7471559999999999</v>
      </c>
      <c r="J535">
        <v>400.23289999999997</v>
      </c>
      <c r="K535">
        <f t="shared" si="52"/>
        <v>198.13509900990098</v>
      </c>
      <c r="L535">
        <f>K535/(24*60*60/DayLength_RET!$M535)</f>
        <v>108.54699997077873</v>
      </c>
      <c r="M535">
        <f t="shared" si="53"/>
        <v>9.3784607974752827</v>
      </c>
      <c r="N535">
        <f t="shared" si="54"/>
        <v>65.535376177228102</v>
      </c>
      <c r="O535">
        <f>DayLength_RET!R535</f>
        <v>1.6488640403133028</v>
      </c>
      <c r="P535">
        <v>11.23664</v>
      </c>
      <c r="Q535">
        <v>2.8714900000000001</v>
      </c>
      <c r="R535">
        <v>24.675850000000001</v>
      </c>
      <c r="S535">
        <v>2.8714900000000001</v>
      </c>
      <c r="T535">
        <v>34.493000000000002</v>
      </c>
      <c r="U535">
        <v>2.8714900000000001</v>
      </c>
    </row>
    <row r="536" spans="1:21" x14ac:dyDescent="0.3">
      <c r="A536">
        <v>2044.3330000000001</v>
      </c>
      <c r="B536">
        <v>2044</v>
      </c>
      <c r="C536">
        <v>5</v>
      </c>
      <c r="D536">
        <v>996</v>
      </c>
      <c r="E536">
        <f t="shared" si="49"/>
        <v>493.06930693069307</v>
      </c>
      <c r="F536">
        <f>E536/(24*60*60/DayLength_RET!$M536)</f>
        <v>295.00914390215286</v>
      </c>
      <c r="G536">
        <f t="shared" si="50"/>
        <v>25.488790033146007</v>
      </c>
      <c r="H536">
        <f t="shared" si="51"/>
        <v>177.57900732768945</v>
      </c>
      <c r="I536">
        <v>3.1975910000000001</v>
      </c>
      <c r="J536">
        <v>192.70140000000001</v>
      </c>
      <c r="K536">
        <f t="shared" si="52"/>
        <v>95.396732673267323</v>
      </c>
      <c r="L536">
        <f>K536/(24*60*60/DayLength_RET!$M536)</f>
        <v>57.076982974644892</v>
      </c>
      <c r="M536">
        <f t="shared" si="53"/>
        <v>4.9314513290093194</v>
      </c>
      <c r="N536">
        <f t="shared" si="54"/>
        <v>34.357151930377526</v>
      </c>
      <c r="O536">
        <f>DayLength_RET!R536</f>
        <v>2.6136758626330217</v>
      </c>
      <c r="P536">
        <v>4.9812649999999996</v>
      </c>
      <c r="Q536">
        <v>2.8569450000000001</v>
      </c>
      <c r="R536">
        <v>22.60202</v>
      </c>
      <c r="S536">
        <v>2.8206340000000001</v>
      </c>
      <c r="T536">
        <v>27.757249999999999</v>
      </c>
      <c r="U536">
        <v>2.8515429999999999</v>
      </c>
    </row>
    <row r="537" spans="1:21" x14ac:dyDescent="0.3">
      <c r="A537">
        <v>2044.4169999999999</v>
      </c>
      <c r="B537">
        <v>2044</v>
      </c>
      <c r="C537">
        <v>6</v>
      </c>
      <c r="D537">
        <v>968</v>
      </c>
      <c r="E537">
        <f t="shared" si="49"/>
        <v>479.20792079207922</v>
      </c>
      <c r="F537">
        <f>E537/(24*60*60/DayLength_RET!$M537)</f>
        <v>300.25779883745497</v>
      </c>
      <c r="G537">
        <f t="shared" si="50"/>
        <v>25.94227381955611</v>
      </c>
      <c r="H537">
        <f t="shared" si="51"/>
        <v>181.21667160907955</v>
      </c>
      <c r="I537">
        <v>3.1975910000000001</v>
      </c>
      <c r="J537">
        <v>187.2841</v>
      </c>
      <c r="K537">
        <f t="shared" si="52"/>
        <v>92.714900990099011</v>
      </c>
      <c r="L537">
        <f>K537/(24*60*60/DayLength_RET!$M537)</f>
        <v>58.092470685179549</v>
      </c>
      <c r="M537">
        <f t="shared" si="53"/>
        <v>5.0191894671995136</v>
      </c>
      <c r="N537">
        <f t="shared" si="54"/>
        <v>35.060951701758277</v>
      </c>
      <c r="O537">
        <f>DayLength_RET!R537</f>
        <v>3.8006557426732579</v>
      </c>
      <c r="P537">
        <v>6.9967329999999999</v>
      </c>
      <c r="Q537">
        <v>2.8457330000000001</v>
      </c>
      <c r="R537">
        <v>31.747019999999999</v>
      </c>
      <c r="S537">
        <v>2.8161429999999998</v>
      </c>
      <c r="T537">
        <v>30.042649999999998</v>
      </c>
      <c r="U537">
        <v>2.840271</v>
      </c>
    </row>
    <row r="538" spans="1:21" x14ac:dyDescent="0.3">
      <c r="A538">
        <v>2044.5</v>
      </c>
      <c r="B538">
        <v>2044</v>
      </c>
      <c r="C538">
        <v>7</v>
      </c>
      <c r="D538">
        <v>908</v>
      </c>
      <c r="E538">
        <f t="shared" si="49"/>
        <v>449.50495049504951</v>
      </c>
      <c r="F538">
        <f>E538/(24*60*60/DayLength_RET!$M538)</f>
        <v>277.11145843980159</v>
      </c>
      <c r="G538">
        <f t="shared" si="50"/>
        <v>23.942430009198858</v>
      </c>
      <c r="H538">
        <f t="shared" si="51"/>
        <v>165.17473005503953</v>
      </c>
      <c r="I538">
        <v>3.1975910000000001</v>
      </c>
      <c r="J538">
        <v>175.6756</v>
      </c>
      <c r="K538">
        <f t="shared" si="52"/>
        <v>86.968118811881183</v>
      </c>
      <c r="L538">
        <f>K538/(24*60*60/DayLength_RET!$M538)</f>
        <v>53.614230978289882</v>
      </c>
      <c r="M538">
        <f t="shared" si="53"/>
        <v>4.6322695565242462</v>
      </c>
      <c r="N538">
        <f t="shared" si="54"/>
        <v>31.95723547054747</v>
      </c>
      <c r="O538">
        <f>DayLength_RET!R538</f>
        <v>4.3121847384744862</v>
      </c>
      <c r="P538">
        <v>8.1864740000000005</v>
      </c>
      <c r="Q538">
        <v>2.8657409999999999</v>
      </c>
      <c r="R538">
        <v>37.145359999999997</v>
      </c>
      <c r="S538">
        <v>2.8307009999999999</v>
      </c>
      <c r="T538">
        <v>29.167120000000001</v>
      </c>
      <c r="U538">
        <v>2.8461259999999999</v>
      </c>
    </row>
    <row r="539" spans="1:21" x14ac:dyDescent="0.3">
      <c r="A539">
        <v>2044.5830000000001</v>
      </c>
      <c r="B539">
        <v>2044</v>
      </c>
      <c r="C539">
        <v>8</v>
      </c>
      <c r="D539">
        <v>816</v>
      </c>
      <c r="E539">
        <f t="shared" si="49"/>
        <v>403.96039603960395</v>
      </c>
      <c r="F539">
        <f>E539/(24*60*60/DayLength_RET!$M539)</f>
        <v>231.86241472825674</v>
      </c>
      <c r="G539">
        <f t="shared" si="50"/>
        <v>20.032912632521384</v>
      </c>
      <c r="H539">
        <f t="shared" si="51"/>
        <v>133.81415632605399</v>
      </c>
      <c r="I539">
        <v>3.1975910000000001</v>
      </c>
      <c r="J539">
        <v>157.8759</v>
      </c>
      <c r="K539">
        <f t="shared" si="52"/>
        <v>78.156386138613868</v>
      </c>
      <c r="L539">
        <f>K539/(24*60*60/DayLength_RET!$M539)</f>
        <v>44.859665933084301</v>
      </c>
      <c r="M539">
        <f t="shared" si="53"/>
        <v>3.8758751366184838</v>
      </c>
      <c r="N539">
        <f t="shared" si="54"/>
        <v>25.889743091564299</v>
      </c>
      <c r="O539">
        <f>DayLength_RET!R539</f>
        <v>3.7093072555698039</v>
      </c>
      <c r="P539">
        <v>7.0320590000000003</v>
      </c>
      <c r="Q539">
        <v>2.8573740000000001</v>
      </c>
      <c r="R539">
        <v>31.907299999999999</v>
      </c>
      <c r="S539">
        <v>2.868258</v>
      </c>
      <c r="T539">
        <v>22.94323</v>
      </c>
      <c r="U539">
        <v>2.8448000000000002</v>
      </c>
    </row>
    <row r="540" spans="1:21" x14ac:dyDescent="0.3">
      <c r="A540">
        <v>2044.6669999999999</v>
      </c>
      <c r="B540">
        <v>2044</v>
      </c>
      <c r="C540">
        <v>9</v>
      </c>
      <c r="D540">
        <v>692</v>
      </c>
      <c r="E540">
        <f t="shared" si="49"/>
        <v>342.57425742574259</v>
      </c>
      <c r="F540">
        <f>E540/(24*60*60/DayLength_RET!$M540)</f>
        <v>177.10077541462826</v>
      </c>
      <c r="G540">
        <f t="shared" si="50"/>
        <v>15.301506995823882</v>
      </c>
      <c r="H540">
        <f t="shared" si="51"/>
        <v>95.86072601351475</v>
      </c>
      <c r="I540">
        <v>3.1975910000000001</v>
      </c>
      <c r="J540">
        <v>133.88489999999999</v>
      </c>
      <c r="K540">
        <f t="shared" si="52"/>
        <v>66.279653465346527</v>
      </c>
      <c r="L540">
        <f>K540/(24*60*60/DayLength_RET!$M540)</f>
        <v>34.264623708540405</v>
      </c>
      <c r="M540">
        <f t="shared" si="53"/>
        <v>2.9604634884178913</v>
      </c>
      <c r="N540">
        <f t="shared" si="54"/>
        <v>18.546681670876907</v>
      </c>
      <c r="O540">
        <f>DayLength_RET!R540</f>
        <v>2.5289690830698177</v>
      </c>
      <c r="P540">
        <v>4.6360900000000003</v>
      </c>
      <c r="Q540">
        <v>2.8619650000000001</v>
      </c>
      <c r="R540">
        <v>21.035820000000001</v>
      </c>
      <c r="S540">
        <v>2.8558819999999998</v>
      </c>
      <c r="T540">
        <v>14.48357</v>
      </c>
      <c r="U540">
        <v>2.8533400000000002</v>
      </c>
    </row>
    <row r="541" spans="1:21" x14ac:dyDescent="0.3">
      <c r="A541">
        <v>2044.75</v>
      </c>
      <c r="B541">
        <v>2044</v>
      </c>
      <c r="C541">
        <v>10</v>
      </c>
      <c r="D541">
        <v>510</v>
      </c>
      <c r="E541">
        <f t="shared" si="49"/>
        <v>252.47524752475246</v>
      </c>
      <c r="F541">
        <f>E541/(24*60*60/DayLength_RET!$M541)</f>
        <v>115.80590972934672</v>
      </c>
      <c r="G541">
        <f t="shared" si="50"/>
        <v>10.005630600615557</v>
      </c>
      <c r="H541">
        <f t="shared" si="51"/>
        <v>53.379338632479417</v>
      </c>
      <c r="I541">
        <v>3.1975910000000001</v>
      </c>
      <c r="J541">
        <v>98.672430000000006</v>
      </c>
      <c r="K541">
        <f t="shared" si="52"/>
        <v>48.847737623762377</v>
      </c>
      <c r="L541">
        <f>K541/(24*60*60/DayLength_RET!$M541)</f>
        <v>22.405589257559381</v>
      </c>
      <c r="M541">
        <f t="shared" si="53"/>
        <v>1.9358429118531306</v>
      </c>
      <c r="N541">
        <f t="shared" si="54"/>
        <v>10.327586381685533</v>
      </c>
      <c r="O541">
        <f>DayLength_RET!R541</f>
        <v>1.6084378791454668</v>
      </c>
      <c r="P541">
        <v>3.0455359999999998</v>
      </c>
      <c r="Q541">
        <v>2.8658380000000001</v>
      </c>
      <c r="R541">
        <v>13.81883</v>
      </c>
      <c r="S541">
        <v>2.856395</v>
      </c>
      <c r="T541">
        <v>7.1355110000000002</v>
      </c>
      <c r="U541">
        <v>2.8629159999999998</v>
      </c>
    </row>
    <row r="542" spans="1:21" x14ac:dyDescent="0.3">
      <c r="A542">
        <v>2044.8330000000001</v>
      </c>
      <c r="B542">
        <v>2044</v>
      </c>
      <c r="C542">
        <v>11</v>
      </c>
      <c r="D542">
        <v>318</v>
      </c>
      <c r="E542">
        <f t="shared" si="49"/>
        <v>157.42574257425741</v>
      </c>
      <c r="F542">
        <f>E542/(24*60*60/DayLength_RET!$M542)</f>
        <v>63.599542669158446</v>
      </c>
      <c r="G542">
        <f t="shared" si="50"/>
        <v>5.4950004866152904</v>
      </c>
      <c r="H542">
        <f t="shared" si="51"/>
        <v>13.921519223325348</v>
      </c>
      <c r="I542">
        <v>1.7619959999999999</v>
      </c>
      <c r="J542">
        <v>0</v>
      </c>
      <c r="K542">
        <f t="shared" si="52"/>
        <v>0</v>
      </c>
      <c r="L542">
        <f>K542/(24*60*60/DayLength_RET!$M542)</f>
        <v>0</v>
      </c>
      <c r="M542">
        <f t="shared" si="53"/>
        <v>0</v>
      </c>
      <c r="N542">
        <f t="shared" si="54"/>
        <v>0</v>
      </c>
      <c r="O542">
        <f>DayLength_RET!R542</f>
        <v>0.82235595158402197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>
        <v>2044.9169999999999</v>
      </c>
      <c r="B543">
        <v>2044</v>
      </c>
      <c r="C543">
        <v>12</v>
      </c>
      <c r="D543">
        <v>287</v>
      </c>
      <c r="E543">
        <f t="shared" si="49"/>
        <v>142.07920792079207</v>
      </c>
      <c r="F543">
        <f>E543/(24*60*60/DayLength_RET!$M543)</f>
        <v>53.101668010681209</v>
      </c>
      <c r="G543">
        <f t="shared" si="50"/>
        <v>4.5879841161228567</v>
      </c>
      <c r="H543">
        <f t="shared" si="51"/>
        <v>6.1358334701136528</v>
      </c>
      <c r="I543">
        <v>1.7619959999999999</v>
      </c>
      <c r="J543">
        <v>0</v>
      </c>
      <c r="K543">
        <f t="shared" si="52"/>
        <v>0</v>
      </c>
      <c r="L543">
        <f>K543/(24*60*60/DayLength_RET!$M543)</f>
        <v>0</v>
      </c>
      <c r="M543">
        <f t="shared" si="53"/>
        <v>0</v>
      </c>
      <c r="N543">
        <f t="shared" si="54"/>
        <v>0</v>
      </c>
      <c r="O543">
        <f>DayLength_RET!R543</f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3">
      <c r="A544">
        <v>2045</v>
      </c>
      <c r="B544">
        <v>2045</v>
      </c>
      <c r="C544">
        <v>1</v>
      </c>
      <c r="D544">
        <v>350</v>
      </c>
      <c r="E544">
        <f t="shared" si="49"/>
        <v>173.26732673267327</v>
      </c>
      <c r="F544">
        <f>E544/(24*60*60/DayLength_RET!$M544)</f>
        <v>66.862314018715495</v>
      </c>
      <c r="G544">
        <f t="shared" si="50"/>
        <v>5.776903931217019</v>
      </c>
      <c r="H544">
        <f t="shared" si="51"/>
        <v>16.341334018096234</v>
      </c>
      <c r="I544">
        <v>1.7619959999999999</v>
      </c>
      <c r="J544">
        <v>0</v>
      </c>
      <c r="K544">
        <f t="shared" si="52"/>
        <v>0</v>
      </c>
      <c r="L544">
        <f>K544/(24*60*60/DayLength_RET!$M544)</f>
        <v>0</v>
      </c>
      <c r="M544">
        <f t="shared" si="53"/>
        <v>0</v>
      </c>
      <c r="N544">
        <f t="shared" si="54"/>
        <v>0</v>
      </c>
      <c r="O544">
        <f>DayLength_RET!R544</f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>
        <v>2045.0830000000001</v>
      </c>
      <c r="B545">
        <v>2045</v>
      </c>
      <c r="C545">
        <v>2</v>
      </c>
      <c r="D545">
        <v>520</v>
      </c>
      <c r="E545">
        <f t="shared" si="49"/>
        <v>257.42574257425741</v>
      </c>
      <c r="F545">
        <f>E545/(24*60*60/DayLength_RET!$M545)</f>
        <v>111.56524143424932</v>
      </c>
      <c r="G545">
        <f t="shared" si="50"/>
        <v>9.6392368599191407</v>
      </c>
      <c r="H545">
        <f t="shared" si="51"/>
        <v>49.494991918262393</v>
      </c>
      <c r="I545">
        <v>1.7619959999999999</v>
      </c>
      <c r="J545">
        <v>0</v>
      </c>
      <c r="K545">
        <f t="shared" si="52"/>
        <v>0</v>
      </c>
      <c r="L545">
        <f>K545/(24*60*60/DayLength_RET!$M545)</f>
        <v>0</v>
      </c>
      <c r="M545">
        <f t="shared" si="53"/>
        <v>0</v>
      </c>
      <c r="N545">
        <f t="shared" si="54"/>
        <v>0</v>
      </c>
      <c r="O545">
        <f>DayLength_RET!R545</f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>
        <v>2045.1669999999999</v>
      </c>
      <c r="B546">
        <v>2045</v>
      </c>
      <c r="C546">
        <v>3</v>
      </c>
      <c r="D546">
        <v>685</v>
      </c>
      <c r="E546">
        <f t="shared" si="49"/>
        <v>339.10891089108912</v>
      </c>
      <c r="F546">
        <f>E546/(24*60*60/DayLength_RET!$M546)</f>
        <v>165.30965363626956</v>
      </c>
      <c r="G546">
        <f t="shared" si="50"/>
        <v>14.28275407417369</v>
      </c>
      <c r="H546">
        <f t="shared" si="51"/>
        <v>89.3542127614175</v>
      </c>
      <c r="I546">
        <v>1.7619959999999999</v>
      </c>
      <c r="J546">
        <v>0</v>
      </c>
      <c r="K546">
        <f t="shared" si="52"/>
        <v>0</v>
      </c>
      <c r="L546">
        <f>K546/(24*60*60/DayLength_RET!$M546)</f>
        <v>0</v>
      </c>
      <c r="M546">
        <f t="shared" si="53"/>
        <v>0</v>
      </c>
      <c r="N546">
        <f t="shared" si="54"/>
        <v>0</v>
      </c>
      <c r="O546">
        <f>DayLength_RET!R546</f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>
        <v>2045.25</v>
      </c>
      <c r="B547">
        <v>2045</v>
      </c>
      <c r="C547">
        <v>4</v>
      </c>
      <c r="D547">
        <v>889</v>
      </c>
      <c r="E547">
        <f t="shared" si="49"/>
        <v>440.0990099009901</v>
      </c>
      <c r="F547">
        <f>E547/(24*60*60/DayLength_RET!$M547)</f>
        <v>241.10532386023812</v>
      </c>
      <c r="G547">
        <f t="shared" si="50"/>
        <v>20.831499981524573</v>
      </c>
      <c r="H547">
        <f t="shared" si="51"/>
        <v>145.56761680900243</v>
      </c>
      <c r="I547">
        <v>1.7619959999999999</v>
      </c>
      <c r="J547">
        <v>398.72399999999999</v>
      </c>
      <c r="K547">
        <f t="shared" si="52"/>
        <v>197.38811881188118</v>
      </c>
      <c r="L547">
        <f>K547/(24*60*60/DayLength_RET!$M547)</f>
        <v>108.13777182322787</v>
      </c>
      <c r="M547">
        <f t="shared" si="53"/>
        <v>9.3431034855268873</v>
      </c>
      <c r="N547">
        <f t="shared" si="54"/>
        <v>65.288304212095255</v>
      </c>
      <c r="O547">
        <f>DayLength_RET!R547</f>
        <v>1.6488640403133028</v>
      </c>
      <c r="P547">
        <v>11.02332</v>
      </c>
      <c r="Q547">
        <v>2.8714900000000001</v>
      </c>
      <c r="R547">
        <v>24.446470000000001</v>
      </c>
      <c r="S547">
        <v>2.8714900000000001</v>
      </c>
      <c r="T547">
        <v>33.908200000000001</v>
      </c>
      <c r="U547">
        <v>2.8714900000000001</v>
      </c>
    </row>
    <row r="548" spans="1:21" x14ac:dyDescent="0.3">
      <c r="A548">
        <v>2045.3330000000001</v>
      </c>
      <c r="B548">
        <v>2045</v>
      </c>
      <c r="C548">
        <v>5</v>
      </c>
      <c r="D548">
        <v>996</v>
      </c>
      <c r="E548">
        <f t="shared" si="49"/>
        <v>493.06930693069307</v>
      </c>
      <c r="F548">
        <f>E548/(24*60*60/DayLength_RET!$M548)</f>
        <v>295.00914390215286</v>
      </c>
      <c r="G548">
        <f t="shared" si="50"/>
        <v>25.488790033146007</v>
      </c>
      <c r="H548">
        <f t="shared" si="51"/>
        <v>177.57900732768945</v>
      </c>
      <c r="I548">
        <v>3.2533310000000002</v>
      </c>
      <c r="J548">
        <v>186.2972</v>
      </c>
      <c r="K548">
        <f t="shared" si="52"/>
        <v>92.226336633663365</v>
      </c>
      <c r="L548">
        <f>K548/(24*60*60/DayLength_RET!$M548)</f>
        <v>55.180097874867613</v>
      </c>
      <c r="M548">
        <f t="shared" si="53"/>
        <v>4.7675604563885621</v>
      </c>
      <c r="N548">
        <f t="shared" si="54"/>
        <v>33.215333176634566</v>
      </c>
      <c r="O548">
        <f>DayLength_RET!R548</f>
        <v>2.6136758626330217</v>
      </c>
      <c r="P548">
        <v>4.7033849999999999</v>
      </c>
      <c r="Q548">
        <v>2.8494290000000002</v>
      </c>
      <c r="R548">
        <v>22.052199999999999</v>
      </c>
      <c r="S548">
        <v>2.7758600000000002</v>
      </c>
      <c r="T548">
        <v>26.838380000000001</v>
      </c>
      <c r="U548">
        <v>2.749406</v>
      </c>
    </row>
    <row r="549" spans="1:21" x14ac:dyDescent="0.3">
      <c r="A549">
        <v>2045.4169999999999</v>
      </c>
      <c r="B549">
        <v>2045</v>
      </c>
      <c r="C549">
        <v>6</v>
      </c>
      <c r="D549">
        <v>968</v>
      </c>
      <c r="E549">
        <f t="shared" si="49"/>
        <v>479.20792079207922</v>
      </c>
      <c r="F549">
        <f>E549/(24*60*60/DayLength_RET!$M549)</f>
        <v>300.25779883745497</v>
      </c>
      <c r="G549">
        <f t="shared" si="50"/>
        <v>25.94227381955611</v>
      </c>
      <c r="H549">
        <f t="shared" si="51"/>
        <v>181.21667160907955</v>
      </c>
      <c r="I549">
        <v>3.2533310000000002</v>
      </c>
      <c r="J549">
        <v>181.0599</v>
      </c>
      <c r="K549">
        <f t="shared" si="52"/>
        <v>89.633613861386138</v>
      </c>
      <c r="L549">
        <f>K549/(24*60*60/DayLength_RET!$M549)</f>
        <v>56.161825446001771</v>
      </c>
      <c r="M549">
        <f t="shared" si="53"/>
        <v>4.852381718534553</v>
      </c>
      <c r="N549">
        <f t="shared" si="54"/>
        <v>33.895735991604113</v>
      </c>
      <c r="O549">
        <f>DayLength_RET!R549</f>
        <v>3.8006557426732579</v>
      </c>
      <c r="P549">
        <v>6.6187639999999996</v>
      </c>
      <c r="Q549">
        <v>2.8063880000000001</v>
      </c>
      <c r="R549">
        <v>31.032609999999998</v>
      </c>
      <c r="S549">
        <v>2.8673690000000001</v>
      </c>
      <c r="T549">
        <v>29.112179999999999</v>
      </c>
      <c r="U549">
        <v>2.8499110000000001</v>
      </c>
    </row>
    <row r="550" spans="1:21" x14ac:dyDescent="0.3">
      <c r="A550">
        <v>2045.5</v>
      </c>
      <c r="B550">
        <v>2045</v>
      </c>
      <c r="C550">
        <v>7</v>
      </c>
      <c r="D550">
        <v>908</v>
      </c>
      <c r="E550">
        <f t="shared" si="49"/>
        <v>449.50495049504951</v>
      </c>
      <c r="F550">
        <f>E550/(24*60*60/DayLength_RET!$M550)</f>
        <v>277.11145843980159</v>
      </c>
      <c r="G550">
        <f t="shared" si="50"/>
        <v>23.942430009198858</v>
      </c>
      <c r="H550">
        <f t="shared" si="51"/>
        <v>165.17473005503953</v>
      </c>
      <c r="I550">
        <v>3.2533310000000002</v>
      </c>
      <c r="J550">
        <v>169.8372</v>
      </c>
      <c r="K550">
        <f t="shared" si="52"/>
        <v>84.077821782178219</v>
      </c>
      <c r="L550">
        <f>K550/(24*60*60/DayLength_RET!$M550)</f>
        <v>51.832416508075191</v>
      </c>
      <c r="M550">
        <f t="shared" si="53"/>
        <v>4.4783207862976964</v>
      </c>
      <c r="N550">
        <f t="shared" si="54"/>
        <v>30.895169232713389</v>
      </c>
      <c r="O550">
        <f>DayLength_RET!R550</f>
        <v>4.3121847384744862</v>
      </c>
      <c r="P550">
        <v>7.7599020000000003</v>
      </c>
      <c r="Q550">
        <v>2.8463759999999998</v>
      </c>
      <c r="R550">
        <v>36.382930000000002</v>
      </c>
      <c r="S550">
        <v>2.8272189999999999</v>
      </c>
      <c r="T550">
        <v>28.33175</v>
      </c>
      <c r="U550">
        <v>2.7969620000000002</v>
      </c>
    </row>
    <row r="551" spans="1:21" x14ac:dyDescent="0.3">
      <c r="A551">
        <v>2045.5830000000001</v>
      </c>
      <c r="B551">
        <v>2045</v>
      </c>
      <c r="C551">
        <v>8</v>
      </c>
      <c r="D551">
        <v>816</v>
      </c>
      <c r="E551">
        <f t="shared" si="49"/>
        <v>403.96039603960395</v>
      </c>
      <c r="F551">
        <f>E551/(24*60*60/DayLength_RET!$M551)</f>
        <v>231.86241472825674</v>
      </c>
      <c r="G551">
        <f t="shared" si="50"/>
        <v>20.032912632521384</v>
      </c>
      <c r="H551">
        <f t="shared" si="51"/>
        <v>133.81415632605399</v>
      </c>
      <c r="I551">
        <v>3.2533310000000002</v>
      </c>
      <c r="J551">
        <v>152.62899999999999</v>
      </c>
      <c r="K551">
        <f t="shared" si="52"/>
        <v>75.558910891089099</v>
      </c>
      <c r="L551">
        <f>K551/(24*60*60/DayLength_RET!$M551)</f>
        <v>43.368784923479282</v>
      </c>
      <c r="M551">
        <f t="shared" si="53"/>
        <v>3.7470630173886104</v>
      </c>
      <c r="N551">
        <f t="shared" si="54"/>
        <v>25.029314786629033</v>
      </c>
      <c r="O551">
        <f>DayLength_RET!R551</f>
        <v>3.7093072555698039</v>
      </c>
      <c r="P551">
        <v>6.6750049999999996</v>
      </c>
      <c r="Q551">
        <v>2.8501560000000001</v>
      </c>
      <c r="R551">
        <v>31.296299999999999</v>
      </c>
      <c r="S551">
        <v>2.8203369999999999</v>
      </c>
      <c r="T551">
        <v>22.326599999999999</v>
      </c>
      <c r="U551">
        <v>2.8711069999999999</v>
      </c>
    </row>
    <row r="552" spans="1:21" x14ac:dyDescent="0.3">
      <c r="A552">
        <v>2045.6669999999999</v>
      </c>
      <c r="B552">
        <v>2045</v>
      </c>
      <c r="C552">
        <v>9</v>
      </c>
      <c r="D552">
        <v>692</v>
      </c>
      <c r="E552">
        <f t="shared" si="49"/>
        <v>342.57425742574259</v>
      </c>
      <c r="F552">
        <f>E552/(24*60*60/DayLength_RET!$M552)</f>
        <v>177.10077541462826</v>
      </c>
      <c r="G552">
        <f t="shared" si="50"/>
        <v>15.301506995823882</v>
      </c>
      <c r="H552">
        <f t="shared" si="51"/>
        <v>95.86072601351475</v>
      </c>
      <c r="I552">
        <v>3.2533310000000002</v>
      </c>
      <c r="J552">
        <v>129.43539999999999</v>
      </c>
      <c r="K552">
        <f t="shared" si="52"/>
        <v>64.076930693069301</v>
      </c>
      <c r="L552">
        <f>K552/(24*60*60/DayLength_RET!$M552)</f>
        <v>33.125881078182907</v>
      </c>
      <c r="M552">
        <f t="shared" si="53"/>
        <v>2.8620761251550033</v>
      </c>
      <c r="N552">
        <f t="shared" si="54"/>
        <v>17.930305514233652</v>
      </c>
      <c r="O552">
        <f>DayLength_RET!R552</f>
        <v>2.5289690830698177</v>
      </c>
      <c r="P552">
        <v>4.4041480000000002</v>
      </c>
      <c r="Q552">
        <v>2.8580109999999999</v>
      </c>
      <c r="R552">
        <v>20.6492</v>
      </c>
      <c r="S552">
        <v>2.838498</v>
      </c>
      <c r="T552">
        <v>14.113300000000001</v>
      </c>
      <c r="U552">
        <v>2.7823329999999999</v>
      </c>
    </row>
    <row r="553" spans="1:21" x14ac:dyDescent="0.3">
      <c r="A553">
        <v>2045.75</v>
      </c>
      <c r="B553">
        <v>2045</v>
      </c>
      <c r="C553">
        <v>10</v>
      </c>
      <c r="D553">
        <v>510</v>
      </c>
      <c r="E553">
        <f t="shared" si="49"/>
        <v>252.47524752475246</v>
      </c>
      <c r="F553">
        <f>E553/(24*60*60/DayLength_RET!$M553)</f>
        <v>115.80590972934672</v>
      </c>
      <c r="G553">
        <f t="shared" si="50"/>
        <v>10.005630600615557</v>
      </c>
      <c r="H553">
        <f t="shared" si="51"/>
        <v>53.379338632479417</v>
      </c>
      <c r="I553">
        <v>3.2533310000000002</v>
      </c>
      <c r="J553">
        <v>95.393140000000002</v>
      </c>
      <c r="K553">
        <f t="shared" si="52"/>
        <v>47.224326732673269</v>
      </c>
      <c r="L553">
        <f>K553/(24*60*60/DayLength_RET!$M553)</f>
        <v>21.660959528703795</v>
      </c>
      <c r="M553">
        <f t="shared" si="53"/>
        <v>1.871506903280008</v>
      </c>
      <c r="N553">
        <f t="shared" si="54"/>
        <v>9.9843582809323888</v>
      </c>
      <c r="O553">
        <f>DayLength_RET!R553</f>
        <v>1.6084378791454668</v>
      </c>
      <c r="P553">
        <v>2.8944299999999998</v>
      </c>
      <c r="Q553">
        <v>2.8632559999999998</v>
      </c>
      <c r="R553">
        <v>13.57077</v>
      </c>
      <c r="S553">
        <v>2.8710369999999998</v>
      </c>
      <c r="T553">
        <v>6.9657140000000002</v>
      </c>
      <c r="U553">
        <v>2.8546239999999998</v>
      </c>
    </row>
    <row r="554" spans="1:21" x14ac:dyDescent="0.3">
      <c r="A554">
        <v>2045.8330000000001</v>
      </c>
      <c r="B554">
        <v>2045</v>
      </c>
      <c r="C554">
        <v>11</v>
      </c>
      <c r="D554">
        <v>318</v>
      </c>
      <c r="E554">
        <f t="shared" si="49"/>
        <v>157.42574257425741</v>
      </c>
      <c r="F554">
        <f>E554/(24*60*60/DayLength_RET!$M554)</f>
        <v>63.599542669158446</v>
      </c>
      <c r="G554">
        <f t="shared" si="50"/>
        <v>5.4950004866152904</v>
      </c>
      <c r="H554">
        <f t="shared" si="51"/>
        <v>13.921519223325348</v>
      </c>
      <c r="I554">
        <v>1.7773140000000001</v>
      </c>
      <c r="J554">
        <v>0</v>
      </c>
      <c r="K554">
        <f t="shared" si="52"/>
        <v>0</v>
      </c>
      <c r="L554">
        <f>K554/(24*60*60/DayLength_RET!$M554)</f>
        <v>0</v>
      </c>
      <c r="M554">
        <f t="shared" si="53"/>
        <v>0</v>
      </c>
      <c r="N554">
        <f t="shared" si="54"/>
        <v>0</v>
      </c>
      <c r="O554">
        <f>DayLength_RET!R554</f>
        <v>0.82235595158402197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>
        <v>2045.9169999999999</v>
      </c>
      <c r="B555">
        <v>2045</v>
      </c>
      <c r="C555">
        <v>12</v>
      </c>
      <c r="D555">
        <v>287</v>
      </c>
      <c r="E555">
        <f t="shared" si="49"/>
        <v>142.07920792079207</v>
      </c>
      <c r="F555">
        <f>E555/(24*60*60/DayLength_RET!$M555)</f>
        <v>53.101668010681209</v>
      </c>
      <c r="G555">
        <f t="shared" si="50"/>
        <v>4.5879841161228567</v>
      </c>
      <c r="H555">
        <f t="shared" si="51"/>
        <v>6.1358334701136528</v>
      </c>
      <c r="I555">
        <v>1.7773140000000001</v>
      </c>
      <c r="J555">
        <v>0</v>
      </c>
      <c r="K555">
        <f t="shared" si="52"/>
        <v>0</v>
      </c>
      <c r="L555">
        <f>K555/(24*60*60/DayLength_RET!$M555)</f>
        <v>0</v>
      </c>
      <c r="M555">
        <f t="shared" si="53"/>
        <v>0</v>
      </c>
      <c r="N555">
        <f t="shared" si="54"/>
        <v>0</v>
      </c>
      <c r="O555">
        <f>DayLength_RET!R555</f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>
        <v>2046</v>
      </c>
      <c r="B556">
        <v>2046</v>
      </c>
      <c r="C556">
        <v>1</v>
      </c>
      <c r="D556">
        <v>350</v>
      </c>
      <c r="E556">
        <f t="shared" si="49"/>
        <v>173.26732673267327</v>
      </c>
      <c r="F556">
        <f>E556/(24*60*60/DayLength_RET!$M556)</f>
        <v>66.862314018715495</v>
      </c>
      <c r="G556">
        <f t="shared" si="50"/>
        <v>5.776903931217019</v>
      </c>
      <c r="H556">
        <f t="shared" si="51"/>
        <v>16.341334018096234</v>
      </c>
      <c r="I556">
        <v>1.7773140000000001</v>
      </c>
      <c r="J556">
        <v>0</v>
      </c>
      <c r="K556">
        <f t="shared" si="52"/>
        <v>0</v>
      </c>
      <c r="L556">
        <f>K556/(24*60*60/DayLength_RET!$M556)</f>
        <v>0</v>
      </c>
      <c r="M556">
        <f t="shared" si="53"/>
        <v>0</v>
      </c>
      <c r="N556">
        <f t="shared" si="54"/>
        <v>0</v>
      </c>
      <c r="O556">
        <f>DayLength_RET!R556</f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">
      <c r="A557">
        <v>2046.0830000000001</v>
      </c>
      <c r="B557">
        <v>2046</v>
      </c>
      <c r="C557">
        <v>2</v>
      </c>
      <c r="D557">
        <v>520</v>
      </c>
      <c r="E557">
        <f t="shared" si="49"/>
        <v>257.42574257425741</v>
      </c>
      <c r="F557">
        <f>E557/(24*60*60/DayLength_RET!$M557)</f>
        <v>111.56524143424932</v>
      </c>
      <c r="G557">
        <f t="shared" si="50"/>
        <v>9.6392368599191407</v>
      </c>
      <c r="H557">
        <f t="shared" si="51"/>
        <v>49.494991918262393</v>
      </c>
      <c r="I557">
        <v>1.7773140000000001</v>
      </c>
      <c r="J557">
        <v>0</v>
      </c>
      <c r="K557">
        <f t="shared" si="52"/>
        <v>0</v>
      </c>
      <c r="L557">
        <f>K557/(24*60*60/DayLength_RET!$M557)</f>
        <v>0</v>
      </c>
      <c r="M557">
        <f t="shared" si="53"/>
        <v>0</v>
      </c>
      <c r="N557">
        <f t="shared" si="54"/>
        <v>0</v>
      </c>
      <c r="O557">
        <f>DayLength_RET!R557</f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3">
      <c r="A558">
        <v>2046.1669999999999</v>
      </c>
      <c r="B558">
        <v>2046</v>
      </c>
      <c r="C558">
        <v>3</v>
      </c>
      <c r="D558">
        <v>685</v>
      </c>
      <c r="E558">
        <f t="shared" si="49"/>
        <v>339.10891089108912</v>
      </c>
      <c r="F558">
        <f>E558/(24*60*60/DayLength_RET!$M558)</f>
        <v>165.30965363626956</v>
      </c>
      <c r="G558">
        <f t="shared" si="50"/>
        <v>14.28275407417369</v>
      </c>
      <c r="H558">
        <f t="shared" si="51"/>
        <v>89.3542127614175</v>
      </c>
      <c r="I558">
        <v>1.7773140000000001</v>
      </c>
      <c r="J558">
        <v>0</v>
      </c>
      <c r="K558">
        <f t="shared" si="52"/>
        <v>0</v>
      </c>
      <c r="L558">
        <f>K558/(24*60*60/DayLength_RET!$M558)</f>
        <v>0</v>
      </c>
      <c r="M558">
        <f t="shared" si="53"/>
        <v>0</v>
      </c>
      <c r="N558">
        <f t="shared" si="54"/>
        <v>0</v>
      </c>
      <c r="O558">
        <f>DayLength_RET!R558</f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>
        <v>2046.25</v>
      </c>
      <c r="B559">
        <v>2046</v>
      </c>
      <c r="C559">
        <v>4</v>
      </c>
      <c r="D559">
        <v>889</v>
      </c>
      <c r="E559">
        <f t="shared" si="49"/>
        <v>440.0990099009901</v>
      </c>
      <c r="F559">
        <f>E559/(24*60*60/DayLength_RET!$M559)</f>
        <v>241.10532386023812</v>
      </c>
      <c r="G559">
        <f t="shared" si="50"/>
        <v>20.831499981524573</v>
      </c>
      <c r="H559">
        <f t="shared" si="51"/>
        <v>145.56761680900243</v>
      </c>
      <c r="I559">
        <v>1.7773140000000001</v>
      </c>
      <c r="J559">
        <v>397.14120000000003</v>
      </c>
      <c r="K559">
        <f t="shared" si="52"/>
        <v>196.60455445544557</v>
      </c>
      <c r="L559">
        <f>K559/(24*60*60/DayLength_RET!$M559)</f>
        <v>107.70850128711317</v>
      </c>
      <c r="M559">
        <f t="shared" si="53"/>
        <v>9.3060145112065786</v>
      </c>
      <c r="N559">
        <f t="shared" si="54"/>
        <v>65.029131631796844</v>
      </c>
      <c r="O559">
        <f>DayLength_RET!R559</f>
        <v>1.6488640403133028</v>
      </c>
      <c r="P559">
        <v>10.842029999999999</v>
      </c>
      <c r="Q559">
        <v>2.8714900000000001</v>
      </c>
      <c r="R559">
        <v>24.297139999999999</v>
      </c>
      <c r="S559">
        <v>2.8714900000000001</v>
      </c>
      <c r="T559">
        <v>33.4621</v>
      </c>
      <c r="U559">
        <v>2.8714900000000001</v>
      </c>
    </row>
    <row r="560" spans="1:21" x14ac:dyDescent="0.3">
      <c r="A560">
        <v>2046.3330000000001</v>
      </c>
      <c r="B560">
        <v>2046</v>
      </c>
      <c r="C560">
        <v>5</v>
      </c>
      <c r="D560">
        <v>996</v>
      </c>
      <c r="E560">
        <f t="shared" si="49"/>
        <v>493.06930693069307</v>
      </c>
      <c r="F560">
        <f>E560/(24*60*60/DayLength_RET!$M560)</f>
        <v>295.00914390215286</v>
      </c>
      <c r="G560">
        <f t="shared" si="50"/>
        <v>25.488790033146007</v>
      </c>
      <c r="H560">
        <f t="shared" si="51"/>
        <v>177.57900732768945</v>
      </c>
      <c r="I560">
        <v>3.312916</v>
      </c>
      <c r="J560">
        <v>179.9648</v>
      </c>
      <c r="K560">
        <f t="shared" si="52"/>
        <v>89.091485148514849</v>
      </c>
      <c r="L560">
        <f>K560/(24*60*60/DayLength_RET!$M560)</f>
        <v>53.304479498516216</v>
      </c>
      <c r="M560">
        <f t="shared" si="53"/>
        <v>4.6055070286718012</v>
      </c>
      <c r="N560">
        <f t="shared" si="54"/>
        <v>32.086315801130688</v>
      </c>
      <c r="O560">
        <f>DayLength_RET!R560</f>
        <v>2.6136758626330217</v>
      </c>
      <c r="P560">
        <v>4.4468240000000003</v>
      </c>
      <c r="Q560">
        <v>2.849027</v>
      </c>
      <c r="R560">
        <v>21.532830000000001</v>
      </c>
      <c r="S560">
        <v>2.8052860000000002</v>
      </c>
      <c r="T560">
        <v>25.993780000000001</v>
      </c>
      <c r="U560">
        <v>2.809901</v>
      </c>
    </row>
    <row r="561" spans="1:21" x14ac:dyDescent="0.3">
      <c r="A561">
        <v>2046.4169999999999</v>
      </c>
      <c r="B561">
        <v>2046</v>
      </c>
      <c r="C561">
        <v>6</v>
      </c>
      <c r="D561">
        <v>968</v>
      </c>
      <c r="E561">
        <f t="shared" si="49"/>
        <v>479.20792079207922</v>
      </c>
      <c r="F561">
        <f>E561/(24*60*60/DayLength_RET!$M561)</f>
        <v>300.25779883745497</v>
      </c>
      <c r="G561">
        <f t="shared" si="50"/>
        <v>25.94227381955611</v>
      </c>
      <c r="H561">
        <f t="shared" si="51"/>
        <v>181.21667160907955</v>
      </c>
      <c r="I561">
        <v>3.312916</v>
      </c>
      <c r="J561">
        <v>174.90559999999999</v>
      </c>
      <c r="K561">
        <f t="shared" si="52"/>
        <v>86.586930693069306</v>
      </c>
      <c r="L561">
        <f>K561/(24*60*60/DayLength_RET!$M561)</f>
        <v>54.252862045810296</v>
      </c>
      <c r="M561">
        <f t="shared" si="53"/>
        <v>4.6874472807580094</v>
      </c>
      <c r="N561">
        <f t="shared" si="54"/>
        <v>32.7436060720961</v>
      </c>
      <c r="O561">
        <f>DayLength_RET!R561</f>
        <v>3.8006557426732579</v>
      </c>
      <c r="P561">
        <v>6.2577230000000004</v>
      </c>
      <c r="Q561">
        <v>2.8431120000000001</v>
      </c>
      <c r="R561">
        <v>30.30172</v>
      </c>
      <c r="S561">
        <v>2.8696440000000001</v>
      </c>
      <c r="T561">
        <v>28.196020000000001</v>
      </c>
      <c r="U561">
        <v>2.8371650000000002</v>
      </c>
    </row>
    <row r="562" spans="1:21" x14ac:dyDescent="0.3">
      <c r="A562">
        <v>2046.5</v>
      </c>
      <c r="B562">
        <v>2046</v>
      </c>
      <c r="C562">
        <v>7</v>
      </c>
      <c r="D562">
        <v>908</v>
      </c>
      <c r="E562">
        <f t="shared" si="49"/>
        <v>449.50495049504951</v>
      </c>
      <c r="F562">
        <f>E562/(24*60*60/DayLength_RET!$M562)</f>
        <v>277.11145843980159</v>
      </c>
      <c r="G562">
        <f t="shared" si="50"/>
        <v>23.942430009198858</v>
      </c>
      <c r="H562">
        <f t="shared" si="51"/>
        <v>165.17473005503953</v>
      </c>
      <c r="I562">
        <v>3.312916</v>
      </c>
      <c r="J562">
        <v>164.0643</v>
      </c>
      <c r="K562">
        <f t="shared" si="52"/>
        <v>81.219950495049503</v>
      </c>
      <c r="L562">
        <f>K562/(24*60*60/DayLength_RET!$M562)</f>
        <v>50.070591906283198</v>
      </c>
      <c r="M562">
        <f t="shared" si="53"/>
        <v>4.3260991407028682</v>
      </c>
      <c r="N562">
        <f t="shared" si="54"/>
        <v>29.845018132344741</v>
      </c>
      <c r="O562">
        <f>DayLength_RET!R562</f>
        <v>4.3121847384744862</v>
      </c>
      <c r="P562">
        <v>7.3366150000000001</v>
      </c>
      <c r="Q562">
        <v>2.7969050000000002</v>
      </c>
      <c r="R562">
        <v>35.526040000000002</v>
      </c>
      <c r="S562">
        <v>2.8163019999999999</v>
      </c>
      <c r="T562">
        <v>27.440159999999999</v>
      </c>
      <c r="U562">
        <v>2.8411089999999999</v>
      </c>
    </row>
    <row r="563" spans="1:21" x14ac:dyDescent="0.3">
      <c r="A563">
        <v>2046.5830000000001</v>
      </c>
      <c r="B563">
        <v>2046</v>
      </c>
      <c r="C563">
        <v>8</v>
      </c>
      <c r="D563">
        <v>816</v>
      </c>
      <c r="E563">
        <f t="shared" si="49"/>
        <v>403.96039603960395</v>
      </c>
      <c r="F563">
        <f>E563/(24*60*60/DayLength_RET!$M563)</f>
        <v>231.86241472825674</v>
      </c>
      <c r="G563">
        <f t="shared" si="50"/>
        <v>20.032912632521384</v>
      </c>
      <c r="H563">
        <f t="shared" si="51"/>
        <v>133.81415632605399</v>
      </c>
      <c r="I563">
        <v>3.312916</v>
      </c>
      <c r="J563">
        <v>147.44110000000001</v>
      </c>
      <c r="K563">
        <f t="shared" si="52"/>
        <v>72.990643564356432</v>
      </c>
      <c r="L563">
        <f>K563/(24*60*60/DayLength_RET!$M563)</f>
        <v>41.894668475723499</v>
      </c>
      <c r="M563">
        <f t="shared" si="53"/>
        <v>3.6196993563025104</v>
      </c>
      <c r="N563">
        <f t="shared" si="54"/>
        <v>24.17856176995755</v>
      </c>
      <c r="O563">
        <f>DayLength_RET!R563</f>
        <v>3.7093072555698039</v>
      </c>
      <c r="P563">
        <v>6.3108959999999996</v>
      </c>
      <c r="Q563">
        <v>2.8493309999999998</v>
      </c>
      <c r="R563">
        <v>30.55921</v>
      </c>
      <c r="S563">
        <v>2.827153</v>
      </c>
      <c r="T563">
        <v>21.62398</v>
      </c>
      <c r="U563">
        <v>2.8710710000000002</v>
      </c>
    </row>
    <row r="564" spans="1:21" x14ac:dyDescent="0.3">
      <c r="A564">
        <v>2046.6669999999999</v>
      </c>
      <c r="B564">
        <v>2046</v>
      </c>
      <c r="C564">
        <v>9</v>
      </c>
      <c r="D564">
        <v>692</v>
      </c>
      <c r="E564">
        <f t="shared" si="49"/>
        <v>342.57425742574259</v>
      </c>
      <c r="F564">
        <f>E564/(24*60*60/DayLength_RET!$M564)</f>
        <v>177.10077541462826</v>
      </c>
      <c r="G564">
        <f t="shared" si="50"/>
        <v>15.301506995823882</v>
      </c>
      <c r="H564">
        <f t="shared" si="51"/>
        <v>95.86072601351475</v>
      </c>
      <c r="I564">
        <v>3.312916</v>
      </c>
      <c r="J564">
        <v>125.03579999999999</v>
      </c>
      <c r="K564">
        <f t="shared" si="52"/>
        <v>61.898910891089109</v>
      </c>
      <c r="L564">
        <f>K564/(24*60*60/DayLength_RET!$M564)</f>
        <v>31.999909154029446</v>
      </c>
      <c r="M564">
        <f t="shared" si="53"/>
        <v>2.7647921509081441</v>
      </c>
      <c r="N564">
        <f t="shared" si="54"/>
        <v>17.320841857919984</v>
      </c>
      <c r="O564">
        <f>DayLength_RET!R564</f>
        <v>2.5289690830698177</v>
      </c>
      <c r="P564">
        <v>4.1639099999999996</v>
      </c>
      <c r="Q564">
        <v>2.8575979999999999</v>
      </c>
      <c r="R564">
        <v>20.162870000000002</v>
      </c>
      <c r="S564">
        <v>2.8324600000000002</v>
      </c>
      <c r="T564">
        <v>13.66916</v>
      </c>
      <c r="U564">
        <v>2.87114</v>
      </c>
    </row>
    <row r="565" spans="1:21" x14ac:dyDescent="0.3">
      <c r="A565">
        <v>2046.75</v>
      </c>
      <c r="B565">
        <v>2046</v>
      </c>
      <c r="C565">
        <v>10</v>
      </c>
      <c r="D565">
        <v>510</v>
      </c>
      <c r="E565">
        <f t="shared" si="49"/>
        <v>252.47524752475246</v>
      </c>
      <c r="F565">
        <f>E565/(24*60*60/DayLength_RET!$M565)</f>
        <v>115.80590972934672</v>
      </c>
      <c r="G565">
        <f t="shared" si="50"/>
        <v>10.005630600615557</v>
      </c>
      <c r="H565">
        <f t="shared" si="51"/>
        <v>53.379338632479417</v>
      </c>
      <c r="I565">
        <v>3.312916</v>
      </c>
      <c r="J565">
        <v>92.150670000000005</v>
      </c>
      <c r="K565">
        <f t="shared" si="52"/>
        <v>45.619143564356435</v>
      </c>
      <c r="L565">
        <f>K565/(24*60*60/DayLength_RET!$M565)</f>
        <v>20.924690532389842</v>
      </c>
      <c r="M565">
        <f t="shared" si="53"/>
        <v>1.8078932619984824</v>
      </c>
      <c r="N565">
        <f t="shared" si="54"/>
        <v>9.64498395909777</v>
      </c>
      <c r="O565">
        <f>DayLength_RET!R565</f>
        <v>1.6084378791454668</v>
      </c>
      <c r="P565">
        <v>2.736545</v>
      </c>
      <c r="Q565">
        <v>2.736545</v>
      </c>
      <c r="R565">
        <v>13.251150000000001</v>
      </c>
      <c r="S565">
        <v>2.8518829999999999</v>
      </c>
      <c r="T565">
        <v>6.7465039999999998</v>
      </c>
      <c r="U565">
        <v>2.862428</v>
      </c>
    </row>
    <row r="566" spans="1:21" x14ac:dyDescent="0.3">
      <c r="A566">
        <v>2046.8330000000001</v>
      </c>
      <c r="B566">
        <v>2046</v>
      </c>
      <c r="C566">
        <v>11</v>
      </c>
      <c r="D566">
        <v>318</v>
      </c>
      <c r="E566">
        <f t="shared" si="49"/>
        <v>157.42574257425741</v>
      </c>
      <c r="F566">
        <f>E566/(24*60*60/DayLength_RET!$M566)</f>
        <v>63.599542669158446</v>
      </c>
      <c r="G566">
        <f t="shared" si="50"/>
        <v>5.4950004866152904</v>
      </c>
      <c r="H566">
        <f t="shared" si="51"/>
        <v>13.921519223325348</v>
      </c>
      <c r="I566">
        <v>1.7929029999999999</v>
      </c>
      <c r="J566">
        <v>0</v>
      </c>
      <c r="K566">
        <f t="shared" si="52"/>
        <v>0</v>
      </c>
      <c r="L566">
        <f>K566/(24*60*60/DayLength_RET!$M566)</f>
        <v>0</v>
      </c>
      <c r="M566">
        <f t="shared" si="53"/>
        <v>0</v>
      </c>
      <c r="N566">
        <f t="shared" si="54"/>
        <v>0</v>
      </c>
      <c r="O566">
        <f>DayLength_RET!R566</f>
        <v>0.82235595158402197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3">
      <c r="A567">
        <v>2046.9169999999999</v>
      </c>
      <c r="B567">
        <v>2046</v>
      </c>
      <c r="C567">
        <v>12</v>
      </c>
      <c r="D567">
        <v>287</v>
      </c>
      <c r="E567">
        <f t="shared" si="49"/>
        <v>142.07920792079207</v>
      </c>
      <c r="F567">
        <f>E567/(24*60*60/DayLength_RET!$M567)</f>
        <v>53.101668010681209</v>
      </c>
      <c r="G567">
        <f t="shared" si="50"/>
        <v>4.5879841161228567</v>
      </c>
      <c r="H567">
        <f t="shared" si="51"/>
        <v>6.1358334701136528</v>
      </c>
      <c r="I567">
        <v>1.7929029999999999</v>
      </c>
      <c r="J567">
        <v>0</v>
      </c>
      <c r="K567">
        <f t="shared" si="52"/>
        <v>0</v>
      </c>
      <c r="L567">
        <f>K567/(24*60*60/DayLength_RET!$M567)</f>
        <v>0</v>
      </c>
      <c r="M567">
        <f t="shared" si="53"/>
        <v>0</v>
      </c>
      <c r="N567">
        <f t="shared" si="54"/>
        <v>0</v>
      </c>
      <c r="O567">
        <f>DayLength_RET!R567</f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">
      <c r="A568">
        <v>2047</v>
      </c>
      <c r="B568">
        <v>2047</v>
      </c>
      <c r="C568">
        <v>1</v>
      </c>
      <c r="D568">
        <v>350</v>
      </c>
      <c r="E568">
        <f t="shared" si="49"/>
        <v>173.26732673267327</v>
      </c>
      <c r="F568">
        <f>E568/(24*60*60/DayLength_RET!$M568)</f>
        <v>66.862314018715495</v>
      </c>
      <c r="G568">
        <f t="shared" si="50"/>
        <v>5.776903931217019</v>
      </c>
      <c r="H568">
        <f t="shared" si="51"/>
        <v>16.341334018096234</v>
      </c>
      <c r="I568">
        <v>1.7929029999999999</v>
      </c>
      <c r="J568">
        <v>0</v>
      </c>
      <c r="K568">
        <f t="shared" si="52"/>
        <v>0</v>
      </c>
      <c r="L568">
        <f>K568/(24*60*60/DayLength_RET!$M568)</f>
        <v>0</v>
      </c>
      <c r="M568">
        <f t="shared" si="53"/>
        <v>0</v>
      </c>
      <c r="N568">
        <f t="shared" si="54"/>
        <v>0</v>
      </c>
      <c r="O568">
        <f>DayLength_RET!R568</f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>
        <v>2047.0830000000001</v>
      </c>
      <c r="B569">
        <v>2047</v>
      </c>
      <c r="C569">
        <v>2</v>
      </c>
      <c r="D569">
        <v>520</v>
      </c>
      <c r="E569">
        <f t="shared" si="49"/>
        <v>257.42574257425741</v>
      </c>
      <c r="F569">
        <f>E569/(24*60*60/DayLength_RET!$M569)</f>
        <v>111.56524143424932</v>
      </c>
      <c r="G569">
        <f t="shared" si="50"/>
        <v>9.6392368599191407</v>
      </c>
      <c r="H569">
        <f t="shared" si="51"/>
        <v>49.494991918262393</v>
      </c>
      <c r="I569">
        <v>1.7929029999999999</v>
      </c>
      <c r="J569">
        <v>0</v>
      </c>
      <c r="K569">
        <f t="shared" si="52"/>
        <v>0</v>
      </c>
      <c r="L569">
        <f>K569/(24*60*60/DayLength_RET!$M569)</f>
        <v>0</v>
      </c>
      <c r="M569">
        <f t="shared" si="53"/>
        <v>0</v>
      </c>
      <c r="N569">
        <f t="shared" si="54"/>
        <v>0</v>
      </c>
      <c r="O569">
        <f>DayLength_RET!R569</f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">
      <c r="A570">
        <v>2047.1669999999999</v>
      </c>
      <c r="B570">
        <v>2047</v>
      </c>
      <c r="C570">
        <v>3</v>
      </c>
      <c r="D570">
        <v>685</v>
      </c>
      <c r="E570">
        <f t="shared" si="49"/>
        <v>339.10891089108912</v>
      </c>
      <c r="F570">
        <f>E570/(24*60*60/DayLength_RET!$M570)</f>
        <v>165.30965363626956</v>
      </c>
      <c r="G570">
        <f t="shared" si="50"/>
        <v>14.28275407417369</v>
      </c>
      <c r="H570">
        <f t="shared" si="51"/>
        <v>89.3542127614175</v>
      </c>
      <c r="I570">
        <v>1.7929029999999999</v>
      </c>
      <c r="J570">
        <v>0</v>
      </c>
      <c r="K570">
        <f t="shared" si="52"/>
        <v>0</v>
      </c>
      <c r="L570">
        <f>K570/(24*60*60/DayLength_RET!$M570)</f>
        <v>0</v>
      </c>
      <c r="M570">
        <f t="shared" si="53"/>
        <v>0</v>
      </c>
      <c r="N570">
        <f t="shared" si="54"/>
        <v>0</v>
      </c>
      <c r="O570">
        <f>DayLength_RET!R570</f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>
        <v>2047.25</v>
      </c>
      <c r="B571">
        <v>2047</v>
      </c>
      <c r="C571">
        <v>4</v>
      </c>
      <c r="D571">
        <v>889</v>
      </c>
      <c r="E571">
        <f t="shared" si="49"/>
        <v>440.0990099009901</v>
      </c>
      <c r="F571">
        <f>E571/(24*60*60/DayLength_RET!$M571)</f>
        <v>241.10532386023812</v>
      </c>
      <c r="G571">
        <f t="shared" si="50"/>
        <v>20.831499981524573</v>
      </c>
      <c r="H571">
        <f t="shared" si="51"/>
        <v>145.56761680900243</v>
      </c>
      <c r="I571">
        <v>1.7929029999999999</v>
      </c>
      <c r="J571">
        <v>395.59230000000002</v>
      </c>
      <c r="K571">
        <f t="shared" si="52"/>
        <v>195.83777227722774</v>
      </c>
      <c r="L571">
        <f>K571/(24*60*60/DayLength_RET!$M571)</f>
        <v>107.28842475603653</v>
      </c>
      <c r="M571">
        <f t="shared" si="53"/>
        <v>9.2697198989215579</v>
      </c>
      <c r="N571">
        <f t="shared" si="54"/>
        <v>64.775509942623103</v>
      </c>
      <c r="O571">
        <f>DayLength_RET!R571</f>
        <v>1.6488640403133028</v>
      </c>
      <c r="P571">
        <v>10.660439999999999</v>
      </c>
      <c r="Q571">
        <v>2.8714900000000001</v>
      </c>
      <c r="R571">
        <v>24.146090000000001</v>
      </c>
      <c r="S571">
        <v>2.8714900000000001</v>
      </c>
      <c r="T571">
        <v>33.016249999999999</v>
      </c>
      <c r="U571">
        <v>2.8714900000000001</v>
      </c>
    </row>
    <row r="572" spans="1:21" x14ac:dyDescent="0.3">
      <c r="A572">
        <v>2047.3330000000001</v>
      </c>
      <c r="B572">
        <v>2047</v>
      </c>
      <c r="C572">
        <v>5</v>
      </c>
      <c r="D572">
        <v>996</v>
      </c>
      <c r="E572">
        <f t="shared" si="49"/>
        <v>493.06930693069307</v>
      </c>
      <c r="F572">
        <f>E572/(24*60*60/DayLength_RET!$M572)</f>
        <v>295.00914390215286</v>
      </c>
      <c r="G572">
        <f t="shared" si="50"/>
        <v>25.488790033146007</v>
      </c>
      <c r="H572">
        <f t="shared" si="51"/>
        <v>177.57900732768945</v>
      </c>
      <c r="I572">
        <v>3.3734169999999999</v>
      </c>
      <c r="J572">
        <v>173.5378</v>
      </c>
      <c r="K572">
        <f t="shared" si="52"/>
        <v>85.909801980198026</v>
      </c>
      <c r="L572">
        <f>K572/(24*60*60/DayLength_RET!$M572)</f>
        <v>51.400841177372513</v>
      </c>
      <c r="M572">
        <f t="shared" si="53"/>
        <v>4.4410326777249853</v>
      </c>
      <c r="N572">
        <f t="shared" si="54"/>
        <v>30.940431985774207</v>
      </c>
      <c r="O572">
        <f>DayLength_RET!R572</f>
        <v>2.6136758626330217</v>
      </c>
      <c r="P572">
        <v>4.2010310000000004</v>
      </c>
      <c r="Q572">
        <v>2.8631829999999998</v>
      </c>
      <c r="R572">
        <v>21.017969999999998</v>
      </c>
      <c r="S572">
        <v>2.869561</v>
      </c>
      <c r="T572">
        <v>25.146719999999998</v>
      </c>
      <c r="U572">
        <v>2.8409439999999999</v>
      </c>
    </row>
    <row r="573" spans="1:21" x14ac:dyDescent="0.3">
      <c r="A573">
        <v>2047.4169999999999</v>
      </c>
      <c r="B573">
        <v>2047</v>
      </c>
      <c r="C573">
        <v>6</v>
      </c>
      <c r="D573">
        <v>968</v>
      </c>
      <c r="E573">
        <f t="shared" si="49"/>
        <v>479.20792079207922</v>
      </c>
      <c r="F573">
        <f>E573/(24*60*60/DayLength_RET!$M573)</f>
        <v>300.25779883745497</v>
      </c>
      <c r="G573">
        <f t="shared" si="50"/>
        <v>25.94227381955611</v>
      </c>
      <c r="H573">
        <f t="shared" si="51"/>
        <v>181.21667160907955</v>
      </c>
      <c r="I573">
        <v>3.3734169999999999</v>
      </c>
      <c r="J573">
        <v>168.6592</v>
      </c>
      <c r="K573">
        <f t="shared" si="52"/>
        <v>83.494653465346531</v>
      </c>
      <c r="L573">
        <f>K573/(24*60*60/DayLength_RET!$M573)</f>
        <v>52.315330729014548</v>
      </c>
      <c r="M573">
        <f t="shared" si="53"/>
        <v>4.5200445749868567</v>
      </c>
      <c r="N573">
        <f t="shared" si="54"/>
        <v>31.574234359762468</v>
      </c>
      <c r="O573">
        <f>DayLength_RET!R573</f>
        <v>3.8006557426732579</v>
      </c>
      <c r="P573">
        <v>5.911835</v>
      </c>
      <c r="Q573">
        <v>2.8438099999999999</v>
      </c>
      <c r="R573">
        <v>29.577210000000001</v>
      </c>
      <c r="S573">
        <v>2.8426740000000001</v>
      </c>
      <c r="T573">
        <v>27.277190000000001</v>
      </c>
      <c r="U573">
        <v>2.7974199999999998</v>
      </c>
    </row>
    <row r="574" spans="1:21" x14ac:dyDescent="0.3">
      <c r="A574">
        <v>2047.5</v>
      </c>
      <c r="B574">
        <v>2047</v>
      </c>
      <c r="C574">
        <v>7</v>
      </c>
      <c r="D574">
        <v>908</v>
      </c>
      <c r="E574">
        <f t="shared" si="49"/>
        <v>449.50495049504951</v>
      </c>
      <c r="F574">
        <f>E574/(24*60*60/DayLength_RET!$M574)</f>
        <v>277.11145843980159</v>
      </c>
      <c r="G574">
        <f t="shared" si="50"/>
        <v>23.942430009198858</v>
      </c>
      <c r="H574">
        <f t="shared" si="51"/>
        <v>165.17473005503953</v>
      </c>
      <c r="I574">
        <v>3.3734169999999999</v>
      </c>
      <c r="J574">
        <v>158.20509999999999</v>
      </c>
      <c r="K574">
        <f t="shared" si="52"/>
        <v>78.319356435643556</v>
      </c>
      <c r="L574">
        <f>K574/(24*60*60/DayLength_RET!$M574)</f>
        <v>48.28242950838618</v>
      </c>
      <c r="M574">
        <f t="shared" si="53"/>
        <v>4.1716019095245658</v>
      </c>
      <c r="N574">
        <f t="shared" si="54"/>
        <v>28.779168156201028</v>
      </c>
      <c r="O574">
        <f>DayLength_RET!R574</f>
        <v>4.3121847384744862</v>
      </c>
      <c r="P574">
        <v>6.9310919999999996</v>
      </c>
      <c r="Q574">
        <v>2.844951</v>
      </c>
      <c r="R574">
        <v>34.676600000000001</v>
      </c>
      <c r="S574">
        <v>2.8492799999999998</v>
      </c>
      <c r="T574">
        <v>26.545960000000001</v>
      </c>
      <c r="U574">
        <v>2.8557260000000002</v>
      </c>
    </row>
    <row r="575" spans="1:21" x14ac:dyDescent="0.3">
      <c r="A575">
        <v>2047.5830000000001</v>
      </c>
      <c r="B575">
        <v>2047</v>
      </c>
      <c r="C575">
        <v>8</v>
      </c>
      <c r="D575">
        <v>816</v>
      </c>
      <c r="E575">
        <f t="shared" si="49"/>
        <v>403.96039603960395</v>
      </c>
      <c r="F575">
        <f>E575/(24*60*60/DayLength_RET!$M575)</f>
        <v>231.86241472825674</v>
      </c>
      <c r="G575">
        <f t="shared" si="50"/>
        <v>20.032912632521384</v>
      </c>
      <c r="H575">
        <f t="shared" si="51"/>
        <v>133.81415632605399</v>
      </c>
      <c r="I575">
        <v>3.3734169999999999</v>
      </c>
      <c r="J575">
        <v>142.1755</v>
      </c>
      <c r="K575">
        <f t="shared" si="52"/>
        <v>70.383910891089101</v>
      </c>
      <c r="L575">
        <f>K575/(24*60*60/DayLength_RET!$M575)</f>
        <v>40.398473952447624</v>
      </c>
      <c r="M575">
        <f t="shared" si="53"/>
        <v>3.4904281494914748</v>
      </c>
      <c r="N575">
        <f t="shared" si="54"/>
        <v>23.315066890606481</v>
      </c>
      <c r="O575">
        <f>DayLength_RET!R575</f>
        <v>3.7093072555698039</v>
      </c>
      <c r="P575">
        <v>5.9620699999999998</v>
      </c>
      <c r="Q575">
        <v>2.8573369999999998</v>
      </c>
      <c r="R575">
        <v>29.828530000000001</v>
      </c>
      <c r="S575">
        <v>2.8691659999999999</v>
      </c>
      <c r="T575">
        <v>20.919319999999999</v>
      </c>
      <c r="U575">
        <v>2.8547340000000001</v>
      </c>
    </row>
    <row r="576" spans="1:21" x14ac:dyDescent="0.3">
      <c r="A576">
        <v>2047.6669999999999</v>
      </c>
      <c r="B576">
        <v>2047</v>
      </c>
      <c r="C576">
        <v>9</v>
      </c>
      <c r="D576">
        <v>692</v>
      </c>
      <c r="E576">
        <f t="shared" si="49"/>
        <v>342.57425742574259</v>
      </c>
      <c r="F576">
        <f>E576/(24*60*60/DayLength_RET!$M576)</f>
        <v>177.10077541462826</v>
      </c>
      <c r="G576">
        <f t="shared" si="50"/>
        <v>15.301506995823882</v>
      </c>
      <c r="H576">
        <f t="shared" si="51"/>
        <v>95.86072601351475</v>
      </c>
      <c r="I576">
        <v>3.3734169999999999</v>
      </c>
      <c r="J576">
        <v>120.57040000000001</v>
      </c>
      <c r="K576">
        <f t="shared" si="52"/>
        <v>59.688316831683174</v>
      </c>
      <c r="L576">
        <f>K576/(24*60*60/DayLength_RET!$M576)</f>
        <v>30.857097300653031</v>
      </c>
      <c r="M576">
        <f t="shared" si="53"/>
        <v>2.666053206776422</v>
      </c>
      <c r="N576">
        <f t="shared" si="54"/>
        <v>16.702263121011384</v>
      </c>
      <c r="O576">
        <f>DayLength_RET!R576</f>
        <v>2.5289690830698177</v>
      </c>
      <c r="P576">
        <v>3.933754</v>
      </c>
      <c r="Q576">
        <v>2.850848</v>
      </c>
      <c r="R576">
        <v>19.680769999999999</v>
      </c>
      <c r="S576">
        <v>2.8548309999999999</v>
      </c>
      <c r="T576">
        <v>13.22372</v>
      </c>
      <c r="U576">
        <v>2.850597</v>
      </c>
    </row>
    <row r="577" spans="1:21" x14ac:dyDescent="0.3">
      <c r="A577">
        <v>2047.75</v>
      </c>
      <c r="B577">
        <v>2047</v>
      </c>
      <c r="C577">
        <v>10</v>
      </c>
      <c r="D577">
        <v>510</v>
      </c>
      <c r="E577">
        <f t="shared" si="49"/>
        <v>252.47524752475246</v>
      </c>
      <c r="F577">
        <f>E577/(24*60*60/DayLength_RET!$M577)</f>
        <v>115.80590972934672</v>
      </c>
      <c r="G577">
        <f t="shared" si="50"/>
        <v>10.005630600615557</v>
      </c>
      <c r="H577">
        <f t="shared" si="51"/>
        <v>53.379338632479417</v>
      </c>
      <c r="I577">
        <v>3.3734169999999999</v>
      </c>
      <c r="J577">
        <v>88.859700000000004</v>
      </c>
      <c r="K577">
        <f t="shared" si="52"/>
        <v>43.989950495049506</v>
      </c>
      <c r="L577">
        <f>K577/(24*60*60/DayLength_RET!$M577)</f>
        <v>20.177408621131043</v>
      </c>
      <c r="M577">
        <f t="shared" si="53"/>
        <v>1.7433281048657223</v>
      </c>
      <c r="N577">
        <f t="shared" si="54"/>
        <v>9.3005333668245722</v>
      </c>
      <c r="O577">
        <f>DayLength_RET!R577</f>
        <v>1.6084378791454668</v>
      </c>
      <c r="P577">
        <v>2.5852849999999998</v>
      </c>
      <c r="Q577">
        <v>2.5852849999999998</v>
      </c>
      <c r="R577">
        <v>12.93431</v>
      </c>
      <c r="S577">
        <v>2.854924</v>
      </c>
      <c r="T577">
        <v>6.5266529999999996</v>
      </c>
      <c r="U577">
        <v>2.8538000000000001</v>
      </c>
    </row>
    <row r="578" spans="1:21" x14ac:dyDescent="0.3">
      <c r="A578">
        <v>2047.8330000000001</v>
      </c>
      <c r="B578">
        <v>2047</v>
      </c>
      <c r="C578">
        <v>11</v>
      </c>
      <c r="D578">
        <v>318</v>
      </c>
      <c r="E578">
        <f t="shared" si="49"/>
        <v>157.42574257425741</v>
      </c>
      <c r="F578">
        <f>E578/(24*60*60/DayLength_RET!$M578)</f>
        <v>63.599542669158446</v>
      </c>
      <c r="G578">
        <f t="shared" si="50"/>
        <v>5.4950004866152904</v>
      </c>
      <c r="H578">
        <f t="shared" si="51"/>
        <v>13.921519223325348</v>
      </c>
      <c r="I578">
        <v>1.808497</v>
      </c>
      <c r="J578">
        <v>0</v>
      </c>
      <c r="K578">
        <f t="shared" si="52"/>
        <v>0</v>
      </c>
      <c r="L578">
        <f>K578/(24*60*60/DayLength_RET!$M578)</f>
        <v>0</v>
      </c>
      <c r="M578">
        <f t="shared" si="53"/>
        <v>0</v>
      </c>
      <c r="N578">
        <f t="shared" si="54"/>
        <v>0</v>
      </c>
      <c r="O578">
        <f>DayLength_RET!R578</f>
        <v>0.82235595158402197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>
        <v>2047.9169999999999</v>
      </c>
      <c r="B579">
        <v>2047</v>
      </c>
      <c r="C579">
        <v>12</v>
      </c>
      <c r="D579">
        <v>287</v>
      </c>
      <c r="E579">
        <f t="shared" si="49"/>
        <v>142.07920792079207</v>
      </c>
      <c r="F579">
        <f>E579/(24*60*60/DayLength_RET!$M579)</f>
        <v>53.101668010681209</v>
      </c>
      <c r="G579">
        <f t="shared" si="50"/>
        <v>4.5879841161228567</v>
      </c>
      <c r="H579">
        <f t="shared" si="51"/>
        <v>6.1358334701136528</v>
      </c>
      <c r="I579">
        <v>1.808497</v>
      </c>
      <c r="J579">
        <v>0</v>
      </c>
      <c r="K579">
        <f t="shared" si="52"/>
        <v>0</v>
      </c>
      <c r="L579">
        <f>K579/(24*60*60/DayLength_RET!$M579)</f>
        <v>0</v>
      </c>
      <c r="M579">
        <f t="shared" si="53"/>
        <v>0</v>
      </c>
      <c r="N579">
        <f t="shared" si="54"/>
        <v>0</v>
      </c>
      <c r="O579">
        <f>DayLength_RET!R579</f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>
        <v>2048</v>
      </c>
      <c r="B580">
        <v>2048</v>
      </c>
      <c r="C580">
        <v>1</v>
      </c>
      <c r="D580">
        <v>350</v>
      </c>
      <c r="E580">
        <f t="shared" si="49"/>
        <v>173.26732673267327</v>
      </c>
      <c r="F580">
        <f>E580/(24*60*60/DayLength_RET!$M580)</f>
        <v>66.862314018715495</v>
      </c>
      <c r="G580">
        <f t="shared" si="50"/>
        <v>5.776903931217019</v>
      </c>
      <c r="H580">
        <f t="shared" si="51"/>
        <v>16.341334018096234</v>
      </c>
      <c r="I580">
        <v>1.808497</v>
      </c>
      <c r="J580">
        <v>0</v>
      </c>
      <c r="K580">
        <f t="shared" si="52"/>
        <v>0</v>
      </c>
      <c r="L580">
        <f>K580/(24*60*60/DayLength_RET!$M580)</f>
        <v>0</v>
      </c>
      <c r="M580">
        <f t="shared" si="53"/>
        <v>0</v>
      </c>
      <c r="N580">
        <f t="shared" si="54"/>
        <v>0</v>
      </c>
      <c r="O580">
        <f>DayLength_RET!R580</f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>
        <v>2048.0830000000001</v>
      </c>
      <c r="B581">
        <v>2048</v>
      </c>
      <c r="C581">
        <v>2</v>
      </c>
      <c r="D581">
        <v>520</v>
      </c>
      <c r="E581">
        <f t="shared" ref="E581:E603" si="55">D581/2.02</f>
        <v>257.42574257425741</v>
      </c>
      <c r="F581">
        <f>E581/(24*60*60/DayLength_RET!$M581)</f>
        <v>111.56524143424932</v>
      </c>
      <c r="G581">
        <f t="shared" ref="G581:G603" si="56">F581*0.0864</f>
        <v>9.6392368599191407</v>
      </c>
      <c r="H581">
        <f t="shared" ref="H581:H603" si="57">IF(I581&gt;2.4,-26.8818+0.693066*F581,-33.2467+0.741644*F581)</f>
        <v>49.494991918262393</v>
      </c>
      <c r="I581">
        <v>1.808497</v>
      </c>
      <c r="J581">
        <v>0</v>
      </c>
      <c r="K581">
        <f t="shared" ref="K581:K603" si="58">J581/2.02</f>
        <v>0</v>
      </c>
      <c r="L581">
        <f>K581/(24*60*60/DayLength_RET!$M581)</f>
        <v>0</v>
      </c>
      <c r="M581">
        <f t="shared" ref="M581:M603" si="59">L581*0.0864</f>
        <v>0</v>
      </c>
      <c r="N581">
        <f t="shared" si="54"/>
        <v>0</v>
      </c>
      <c r="O581">
        <f>DayLength_RET!R581</f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>
        <v>2048.1669999999999</v>
      </c>
      <c r="B582">
        <v>2048</v>
      </c>
      <c r="C582">
        <v>3</v>
      </c>
      <c r="D582">
        <v>685</v>
      </c>
      <c r="E582">
        <f t="shared" si="55"/>
        <v>339.10891089108912</v>
      </c>
      <c r="F582">
        <f>E582/(24*60*60/DayLength_RET!$M582)</f>
        <v>165.30965363626956</v>
      </c>
      <c r="G582">
        <f t="shared" si="56"/>
        <v>14.28275407417369</v>
      </c>
      <c r="H582">
        <f t="shared" si="57"/>
        <v>89.3542127614175</v>
      </c>
      <c r="I582">
        <v>1.808497</v>
      </c>
      <c r="J582">
        <v>0</v>
      </c>
      <c r="K582">
        <f t="shared" si="58"/>
        <v>0</v>
      </c>
      <c r="L582">
        <f>K582/(24*60*60/DayLength_RET!$M582)</f>
        <v>0</v>
      </c>
      <c r="M582">
        <f t="shared" si="59"/>
        <v>0</v>
      </c>
      <c r="N582">
        <f t="shared" si="54"/>
        <v>0</v>
      </c>
      <c r="O582">
        <f>DayLength_RET!R582</f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>
        <v>2048.25</v>
      </c>
      <c r="B583">
        <v>2048</v>
      </c>
      <c r="C583">
        <v>4</v>
      </c>
      <c r="D583">
        <v>889</v>
      </c>
      <c r="E583">
        <f t="shared" si="55"/>
        <v>440.0990099009901</v>
      </c>
      <c r="F583">
        <f>E583/(24*60*60/DayLength_RET!$M583)</f>
        <v>241.10532386023812</v>
      </c>
      <c r="G583">
        <f t="shared" si="56"/>
        <v>20.831499981524573</v>
      </c>
      <c r="H583">
        <f t="shared" si="57"/>
        <v>145.56761680900243</v>
      </c>
      <c r="I583">
        <v>1.808497</v>
      </c>
      <c r="J583">
        <v>394.07839999999999</v>
      </c>
      <c r="K583">
        <f t="shared" si="58"/>
        <v>195.08831683168316</v>
      </c>
      <c r="L583">
        <f>K583/(24*60*60/DayLength_RET!$M583)</f>
        <v>106.87784056054494</v>
      </c>
      <c r="M583">
        <f t="shared" si="59"/>
        <v>9.2342454244310836</v>
      </c>
      <c r="N583">
        <f t="shared" si="54"/>
        <v>64.527619261985137</v>
      </c>
      <c r="O583">
        <f>DayLength_RET!R583</f>
        <v>1.6488640403133028</v>
      </c>
      <c r="P583">
        <v>10.5146</v>
      </c>
      <c r="Q583">
        <v>2.8714900000000001</v>
      </c>
      <c r="R583">
        <v>24.077770000000001</v>
      </c>
      <c r="S583">
        <v>2.8714900000000001</v>
      </c>
      <c r="T583">
        <v>32.702919999999999</v>
      </c>
      <c r="U583">
        <v>2.8714900000000001</v>
      </c>
    </row>
    <row r="584" spans="1:21" x14ac:dyDescent="0.3">
      <c r="A584">
        <v>2048.3330000000001</v>
      </c>
      <c r="B584">
        <v>2048</v>
      </c>
      <c r="C584">
        <v>5</v>
      </c>
      <c r="D584">
        <v>996</v>
      </c>
      <c r="E584">
        <f t="shared" si="55"/>
        <v>493.06930693069307</v>
      </c>
      <c r="F584">
        <f>E584/(24*60*60/DayLength_RET!$M584)</f>
        <v>295.00914390215286</v>
      </c>
      <c r="G584">
        <f t="shared" si="56"/>
        <v>25.488790033146007</v>
      </c>
      <c r="H584">
        <f t="shared" si="57"/>
        <v>177.57900732768945</v>
      </c>
      <c r="I584">
        <v>3.4358979999999999</v>
      </c>
      <c r="J584">
        <v>167.27</v>
      </c>
      <c r="K584">
        <f t="shared" si="58"/>
        <v>82.806930693069305</v>
      </c>
      <c r="L584">
        <f>K584/(24*60*60/DayLength_RET!$M584)</f>
        <v>49.544356928226009</v>
      </c>
      <c r="M584">
        <f t="shared" si="59"/>
        <v>4.2806324385987278</v>
      </c>
      <c r="N584">
        <f t="shared" si="54"/>
        <v>29.822932284841983</v>
      </c>
      <c r="O584">
        <f>DayLength_RET!R584</f>
        <v>2.6136758626330217</v>
      </c>
      <c r="P584">
        <v>3.9759150000000001</v>
      </c>
      <c r="Q584">
        <v>2.8563510000000001</v>
      </c>
      <c r="R584">
        <v>20.547029999999999</v>
      </c>
      <c r="S584">
        <v>2.8694109999999999</v>
      </c>
      <c r="T584">
        <v>24.366109999999999</v>
      </c>
      <c r="U584">
        <v>2.8414280000000001</v>
      </c>
    </row>
    <row r="585" spans="1:21" x14ac:dyDescent="0.3">
      <c r="A585">
        <v>2048.4169999999999</v>
      </c>
      <c r="B585">
        <v>2048</v>
      </c>
      <c r="C585">
        <v>6</v>
      </c>
      <c r="D585">
        <v>968</v>
      </c>
      <c r="E585">
        <f t="shared" si="55"/>
        <v>479.20792079207922</v>
      </c>
      <c r="F585">
        <f>E585/(24*60*60/DayLength_RET!$M585)</f>
        <v>300.25779883745497</v>
      </c>
      <c r="G585">
        <f t="shared" si="56"/>
        <v>25.94227381955611</v>
      </c>
      <c r="H585">
        <f t="shared" si="57"/>
        <v>181.21667160907955</v>
      </c>
      <c r="I585">
        <v>3.4358979999999999</v>
      </c>
      <c r="J585">
        <v>162.5676</v>
      </c>
      <c r="K585">
        <f t="shared" si="58"/>
        <v>80.479009900990093</v>
      </c>
      <c r="L585">
        <f>K585/(24*60*60/DayLength_RET!$M585)</f>
        <v>50.425815845338683</v>
      </c>
      <c r="M585">
        <f t="shared" si="59"/>
        <v>4.3567904890372624</v>
      </c>
      <c r="N585">
        <f t="shared" ref="N585:N603" si="60">H585*(J585/D585)</f>
        <v>30.433842338301861</v>
      </c>
      <c r="O585">
        <f>DayLength_RET!R585</f>
        <v>3.8006557426732579</v>
      </c>
      <c r="P585">
        <v>5.5846090000000004</v>
      </c>
      <c r="Q585">
        <v>2.7894109999999999</v>
      </c>
      <c r="R585">
        <v>28.86056</v>
      </c>
      <c r="S585">
        <v>2.8003749999999998</v>
      </c>
      <c r="T585">
        <v>26.37229</v>
      </c>
      <c r="U585">
        <v>2.8352040000000001</v>
      </c>
    </row>
    <row r="586" spans="1:21" x14ac:dyDescent="0.3">
      <c r="A586">
        <v>2048.5</v>
      </c>
      <c r="B586">
        <v>2048</v>
      </c>
      <c r="C586">
        <v>7</v>
      </c>
      <c r="D586">
        <v>908</v>
      </c>
      <c r="E586">
        <f t="shared" si="55"/>
        <v>449.50495049504951</v>
      </c>
      <c r="F586">
        <f>E586/(24*60*60/DayLength_RET!$M586)</f>
        <v>277.11145843980159</v>
      </c>
      <c r="G586">
        <f t="shared" si="56"/>
        <v>23.942430009198858</v>
      </c>
      <c r="H586">
        <f t="shared" si="57"/>
        <v>165.17473005503953</v>
      </c>
      <c r="I586">
        <v>3.4358979999999999</v>
      </c>
      <c r="J586">
        <v>152.49109999999999</v>
      </c>
      <c r="K586">
        <f t="shared" si="58"/>
        <v>75.490643564356432</v>
      </c>
      <c r="L586">
        <f>K586/(24*60*60/DayLength_RET!$M586)</f>
        <v>46.538580528733071</v>
      </c>
      <c r="M586">
        <f t="shared" si="59"/>
        <v>4.0209333576825372</v>
      </c>
      <c r="N586">
        <f t="shared" si="60"/>
        <v>27.739731584026472</v>
      </c>
      <c r="O586">
        <f>DayLength_RET!R586</f>
        <v>4.3121847384744862</v>
      </c>
      <c r="P586">
        <v>6.53423</v>
      </c>
      <c r="Q586">
        <v>2.8109579999999998</v>
      </c>
      <c r="R586">
        <v>33.768079999999998</v>
      </c>
      <c r="S586">
        <v>2.8658399999999999</v>
      </c>
      <c r="T586">
        <v>25.603719999999999</v>
      </c>
      <c r="U586">
        <v>2.8393259999999998</v>
      </c>
    </row>
    <row r="587" spans="1:21" x14ac:dyDescent="0.3">
      <c r="A587">
        <v>2048.5830000000001</v>
      </c>
      <c r="B587">
        <v>2048</v>
      </c>
      <c r="C587">
        <v>8</v>
      </c>
      <c r="D587">
        <v>816</v>
      </c>
      <c r="E587">
        <f t="shared" si="55"/>
        <v>403.96039603960395</v>
      </c>
      <c r="F587">
        <f>E587/(24*60*60/DayLength_RET!$M587)</f>
        <v>231.86241472825674</v>
      </c>
      <c r="G587">
        <f t="shared" si="56"/>
        <v>20.032912632521384</v>
      </c>
      <c r="H587">
        <f t="shared" si="57"/>
        <v>133.81415632605399</v>
      </c>
      <c r="I587">
        <v>3.4358979999999999</v>
      </c>
      <c r="J587">
        <v>137.04040000000001</v>
      </c>
      <c r="K587">
        <f t="shared" si="58"/>
        <v>67.841782178217827</v>
      </c>
      <c r="L587">
        <f>K587/(24*60*60/DayLength_RET!$M587)</f>
        <v>38.939360366821319</v>
      </c>
      <c r="M587">
        <f t="shared" si="59"/>
        <v>3.3643607356933622</v>
      </c>
      <c r="N587">
        <f t="shared" si="60"/>
        <v>22.472972436991387</v>
      </c>
      <c r="O587">
        <f>DayLength_RET!R587</f>
        <v>3.7093072555698039</v>
      </c>
      <c r="P587">
        <v>5.6128049999999998</v>
      </c>
      <c r="Q587">
        <v>2.8571119999999999</v>
      </c>
      <c r="R587">
        <v>29.00628</v>
      </c>
      <c r="S587">
        <v>2.867054</v>
      </c>
      <c r="T587">
        <v>20.140219999999999</v>
      </c>
      <c r="U587">
        <v>2.8446370000000001</v>
      </c>
    </row>
    <row r="588" spans="1:21" x14ac:dyDescent="0.3">
      <c r="A588">
        <v>2048.6669999999999</v>
      </c>
      <c r="B588">
        <v>2048</v>
      </c>
      <c r="C588">
        <v>9</v>
      </c>
      <c r="D588">
        <v>692</v>
      </c>
      <c r="E588">
        <f t="shared" si="55"/>
        <v>342.57425742574259</v>
      </c>
      <c r="F588">
        <f>E588/(24*60*60/DayLength_RET!$M588)</f>
        <v>177.10077541462826</v>
      </c>
      <c r="G588">
        <f t="shared" si="56"/>
        <v>15.301506995823882</v>
      </c>
      <c r="H588">
        <f t="shared" si="57"/>
        <v>95.86072601351475</v>
      </c>
      <c r="I588">
        <v>3.4358979999999999</v>
      </c>
      <c r="J588">
        <v>116.2157</v>
      </c>
      <c r="K588">
        <f t="shared" si="58"/>
        <v>57.532524752475247</v>
      </c>
      <c r="L588">
        <f>K588/(24*60*60/DayLength_RET!$M588)</f>
        <v>29.74261645282343</v>
      </c>
      <c r="M588">
        <f t="shared" si="59"/>
        <v>2.5697620615239445</v>
      </c>
      <c r="N588">
        <f t="shared" si="60"/>
        <v>16.099019329723738</v>
      </c>
      <c r="O588">
        <f>DayLength_RET!R588</f>
        <v>2.5289690830698177</v>
      </c>
      <c r="P588">
        <v>3.7004049999999999</v>
      </c>
      <c r="Q588">
        <v>2.8609059999999999</v>
      </c>
      <c r="R588">
        <v>19.12323</v>
      </c>
      <c r="S588">
        <v>2.8704960000000002</v>
      </c>
      <c r="T588">
        <v>12.714090000000001</v>
      </c>
      <c r="U588">
        <v>2.851629</v>
      </c>
    </row>
    <row r="589" spans="1:21" x14ac:dyDescent="0.3">
      <c r="A589">
        <v>2048.75</v>
      </c>
      <c r="B589">
        <v>2048</v>
      </c>
      <c r="C589">
        <v>10</v>
      </c>
      <c r="D589">
        <v>510</v>
      </c>
      <c r="E589">
        <f t="shared" si="55"/>
        <v>252.47524752475246</v>
      </c>
      <c r="F589">
        <f>E589/(24*60*60/DayLength_RET!$M589)</f>
        <v>115.80590972934672</v>
      </c>
      <c r="G589">
        <f t="shared" si="56"/>
        <v>10.005630600615557</v>
      </c>
      <c r="H589">
        <f t="shared" si="57"/>
        <v>53.379338632479417</v>
      </c>
      <c r="I589">
        <v>3.4358979999999999</v>
      </c>
      <c r="J589">
        <v>85.650279999999995</v>
      </c>
      <c r="K589">
        <f t="shared" si="58"/>
        <v>42.401128712871284</v>
      </c>
      <c r="L589">
        <f>K589/(24*60*60/DayLength_RET!$M589)</f>
        <v>19.448644301908374</v>
      </c>
      <c r="M589">
        <f t="shared" si="59"/>
        <v>1.6803628676848836</v>
      </c>
      <c r="N589">
        <f t="shared" si="60"/>
        <v>8.9646182354640764</v>
      </c>
      <c r="O589">
        <f>DayLength_RET!R589</f>
        <v>1.6084378791454668</v>
      </c>
      <c r="P589">
        <v>2.4308670000000001</v>
      </c>
      <c r="Q589">
        <v>2.4308670000000001</v>
      </c>
      <c r="R589">
        <v>12.562419999999999</v>
      </c>
      <c r="S589">
        <v>2.870927</v>
      </c>
      <c r="T589">
        <v>6.2637549999999997</v>
      </c>
      <c r="U589">
        <v>2.8493490000000001</v>
      </c>
    </row>
    <row r="590" spans="1:21" x14ac:dyDescent="0.3">
      <c r="A590">
        <v>2048.8330000000001</v>
      </c>
      <c r="B590">
        <v>2048</v>
      </c>
      <c r="C590">
        <v>11</v>
      </c>
      <c r="D590">
        <v>318</v>
      </c>
      <c r="E590">
        <f t="shared" si="55"/>
        <v>157.42574257425741</v>
      </c>
      <c r="F590">
        <f>E590/(24*60*60/DayLength_RET!$M590)</f>
        <v>63.599542669158446</v>
      </c>
      <c r="G590">
        <f t="shared" si="56"/>
        <v>5.4950004866152904</v>
      </c>
      <c r="H590">
        <f t="shared" si="57"/>
        <v>13.921519223325348</v>
      </c>
      <c r="I590">
        <v>1.823482</v>
      </c>
      <c r="J590">
        <v>0</v>
      </c>
      <c r="K590">
        <f t="shared" si="58"/>
        <v>0</v>
      </c>
      <c r="L590">
        <f>K590/(24*60*60/DayLength_RET!$M590)</f>
        <v>0</v>
      </c>
      <c r="M590">
        <f t="shared" si="59"/>
        <v>0</v>
      </c>
      <c r="N590">
        <f t="shared" si="60"/>
        <v>0</v>
      </c>
      <c r="O590">
        <f>DayLength_RET!R590</f>
        <v>0.82235595158402197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>
        <v>2048.9169999999999</v>
      </c>
      <c r="B591">
        <v>2048</v>
      </c>
      <c r="C591">
        <v>12</v>
      </c>
      <c r="D591">
        <v>287</v>
      </c>
      <c r="E591">
        <f t="shared" si="55"/>
        <v>142.07920792079207</v>
      </c>
      <c r="F591">
        <f>E591/(24*60*60/DayLength_RET!$M591)</f>
        <v>53.101668010681209</v>
      </c>
      <c r="G591">
        <f t="shared" si="56"/>
        <v>4.5879841161228567</v>
      </c>
      <c r="H591">
        <f t="shared" si="57"/>
        <v>6.1358334701136528</v>
      </c>
      <c r="I591">
        <v>1.823482</v>
      </c>
      <c r="J591">
        <v>0</v>
      </c>
      <c r="K591">
        <f t="shared" si="58"/>
        <v>0</v>
      </c>
      <c r="L591">
        <f>K591/(24*60*60/DayLength_RET!$M591)</f>
        <v>0</v>
      </c>
      <c r="M591">
        <f t="shared" si="59"/>
        <v>0</v>
      </c>
      <c r="N591">
        <f t="shared" si="60"/>
        <v>0</v>
      </c>
      <c r="O591">
        <f>DayLength_RET!R591</f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3">
      <c r="A592">
        <v>2049</v>
      </c>
      <c r="B592">
        <v>2049</v>
      </c>
      <c r="C592">
        <v>1</v>
      </c>
      <c r="D592">
        <v>350</v>
      </c>
      <c r="E592">
        <f t="shared" si="55"/>
        <v>173.26732673267327</v>
      </c>
      <c r="F592">
        <f>E592/(24*60*60/DayLength_RET!$M592)</f>
        <v>66.862314018715495</v>
      </c>
      <c r="G592">
        <f t="shared" si="56"/>
        <v>5.776903931217019</v>
      </c>
      <c r="H592">
        <f t="shared" si="57"/>
        <v>16.341334018096234</v>
      </c>
      <c r="I592">
        <v>1.823482</v>
      </c>
      <c r="J592">
        <v>0</v>
      </c>
      <c r="K592">
        <f t="shared" si="58"/>
        <v>0</v>
      </c>
      <c r="L592">
        <f>K592/(24*60*60/DayLength_RET!$M592)</f>
        <v>0</v>
      </c>
      <c r="M592">
        <f t="shared" si="59"/>
        <v>0</v>
      </c>
      <c r="N592">
        <f t="shared" si="60"/>
        <v>0</v>
      </c>
      <c r="O592">
        <f>DayLength_RET!R592</f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>
        <v>2049.0830000000001</v>
      </c>
      <c r="B593">
        <v>2049</v>
      </c>
      <c r="C593">
        <v>2</v>
      </c>
      <c r="D593">
        <v>520</v>
      </c>
      <c r="E593">
        <f t="shared" si="55"/>
        <v>257.42574257425741</v>
      </c>
      <c r="F593">
        <f>E593/(24*60*60/DayLength_RET!$M593)</f>
        <v>111.56524143424932</v>
      </c>
      <c r="G593">
        <f t="shared" si="56"/>
        <v>9.6392368599191407</v>
      </c>
      <c r="H593">
        <f t="shared" si="57"/>
        <v>49.494991918262393</v>
      </c>
      <c r="I593">
        <v>1.823482</v>
      </c>
      <c r="J593">
        <v>0</v>
      </c>
      <c r="K593">
        <f t="shared" si="58"/>
        <v>0</v>
      </c>
      <c r="L593">
        <f>K593/(24*60*60/DayLength_RET!$M593)</f>
        <v>0</v>
      </c>
      <c r="M593">
        <f t="shared" si="59"/>
        <v>0</v>
      </c>
      <c r="N593">
        <f t="shared" si="60"/>
        <v>0</v>
      </c>
      <c r="O593">
        <f>DayLength_RET!R593</f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>
        <v>2049.1669999999999</v>
      </c>
      <c r="B594">
        <v>2049</v>
      </c>
      <c r="C594">
        <v>3</v>
      </c>
      <c r="D594">
        <v>685</v>
      </c>
      <c r="E594">
        <f t="shared" si="55"/>
        <v>339.10891089108912</v>
      </c>
      <c r="F594">
        <f>E594/(24*60*60/DayLength_RET!$M594)</f>
        <v>165.30965363626956</v>
      </c>
      <c r="G594">
        <f t="shared" si="56"/>
        <v>14.28275407417369</v>
      </c>
      <c r="H594">
        <f t="shared" si="57"/>
        <v>89.3542127614175</v>
      </c>
      <c r="I594">
        <v>1.823482</v>
      </c>
      <c r="J594">
        <v>0</v>
      </c>
      <c r="K594">
        <f t="shared" si="58"/>
        <v>0</v>
      </c>
      <c r="L594">
        <f>K594/(24*60*60/DayLength_RET!$M594)</f>
        <v>0</v>
      </c>
      <c r="M594">
        <f t="shared" si="59"/>
        <v>0</v>
      </c>
      <c r="N594">
        <f t="shared" si="60"/>
        <v>0</v>
      </c>
      <c r="O594">
        <f>DayLength_RET!R594</f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">
      <c r="A595">
        <v>2049.25</v>
      </c>
      <c r="B595">
        <v>2049</v>
      </c>
      <c r="C595">
        <v>4</v>
      </c>
      <c r="D595">
        <v>889</v>
      </c>
      <c r="E595">
        <f t="shared" si="55"/>
        <v>440.0990099009901</v>
      </c>
      <c r="F595">
        <f>E595/(24*60*60/DayLength_RET!$M595)</f>
        <v>241.10532386023812</v>
      </c>
      <c r="G595">
        <f t="shared" si="56"/>
        <v>20.831499981524573</v>
      </c>
      <c r="H595">
        <f t="shared" si="57"/>
        <v>145.56761680900243</v>
      </c>
      <c r="I595">
        <v>1.823482</v>
      </c>
      <c r="J595">
        <v>392.666</v>
      </c>
      <c r="K595">
        <f t="shared" si="58"/>
        <v>194.38910891089108</v>
      </c>
      <c r="L595">
        <f>K595/(24*60*60/DayLength_RET!$M595)</f>
        <v>106.49478413825</v>
      </c>
      <c r="M595">
        <f t="shared" si="59"/>
        <v>9.2011493495448011</v>
      </c>
      <c r="N595">
        <f t="shared" si="60"/>
        <v>64.296348506100955</v>
      </c>
      <c r="O595">
        <f>DayLength_RET!R595</f>
        <v>1.6488640403133028</v>
      </c>
      <c r="P595">
        <v>10.29842</v>
      </c>
      <c r="Q595">
        <v>2.8714900000000001</v>
      </c>
      <c r="R595">
        <v>23.852550000000001</v>
      </c>
      <c r="S595">
        <v>2.8714900000000001</v>
      </c>
      <c r="T595">
        <v>32.124720000000003</v>
      </c>
      <c r="U595">
        <v>2.8714900000000001</v>
      </c>
    </row>
    <row r="596" spans="1:21" x14ac:dyDescent="0.3">
      <c r="A596">
        <v>2049.3330000000001</v>
      </c>
      <c r="B596">
        <v>2049</v>
      </c>
      <c r="C596">
        <v>5</v>
      </c>
      <c r="D596">
        <v>996</v>
      </c>
      <c r="E596">
        <f t="shared" si="55"/>
        <v>493.06930693069307</v>
      </c>
      <c r="F596">
        <f>E596/(24*60*60/DayLength_RET!$M596)</f>
        <v>295.00914390215286</v>
      </c>
      <c r="G596">
        <f t="shared" si="56"/>
        <v>25.488790033146007</v>
      </c>
      <c r="H596">
        <f t="shared" si="57"/>
        <v>177.57900732768945</v>
      </c>
      <c r="I596">
        <v>3.501906</v>
      </c>
      <c r="J596">
        <v>160.9162</v>
      </c>
      <c r="K596">
        <f t="shared" si="58"/>
        <v>79.661485148514856</v>
      </c>
      <c r="L596">
        <f>K596/(24*60*60/DayLength_RET!$M596)</f>
        <v>47.662400001995593</v>
      </c>
      <c r="M596">
        <f t="shared" si="59"/>
        <v>4.1180313601724192</v>
      </c>
      <c r="N596">
        <f t="shared" si="60"/>
        <v>28.690099456771026</v>
      </c>
      <c r="O596">
        <f>DayLength_RET!R596</f>
        <v>2.6136758626330217</v>
      </c>
      <c r="P596">
        <v>3.7437520000000002</v>
      </c>
      <c r="Q596">
        <v>2.8487300000000002</v>
      </c>
      <c r="R596">
        <v>19.965029999999999</v>
      </c>
      <c r="S596">
        <v>2.8692660000000001</v>
      </c>
      <c r="T596">
        <v>23.452819999999999</v>
      </c>
      <c r="U596">
        <v>2.8500760000000001</v>
      </c>
    </row>
    <row r="597" spans="1:21" x14ac:dyDescent="0.3">
      <c r="A597">
        <v>2049.4169999999999</v>
      </c>
      <c r="B597">
        <v>2049</v>
      </c>
      <c r="C597">
        <v>6</v>
      </c>
      <c r="D597">
        <v>968</v>
      </c>
      <c r="E597">
        <f t="shared" si="55"/>
        <v>479.20792079207922</v>
      </c>
      <c r="F597">
        <f>E597/(24*60*60/DayLength_RET!$M597)</f>
        <v>300.25779883745497</v>
      </c>
      <c r="G597">
        <f t="shared" si="56"/>
        <v>25.94227381955611</v>
      </c>
      <c r="H597">
        <f t="shared" si="57"/>
        <v>181.21667160907955</v>
      </c>
      <c r="I597">
        <v>3.501906</v>
      </c>
      <c r="J597">
        <v>156.39240000000001</v>
      </c>
      <c r="K597">
        <f t="shared" si="58"/>
        <v>77.42198019801981</v>
      </c>
      <c r="L597">
        <f>K597/(24*60*60/DayLength_RET!$M597)</f>
        <v>48.510369606308679</v>
      </c>
      <c r="M597">
        <f t="shared" si="59"/>
        <v>4.1912959339850699</v>
      </c>
      <c r="N597">
        <f t="shared" si="60"/>
        <v>29.277799786111377</v>
      </c>
      <c r="O597">
        <f>DayLength_RET!R597</f>
        <v>3.8006557426732579</v>
      </c>
      <c r="P597">
        <v>5.2683350000000004</v>
      </c>
      <c r="Q597">
        <v>2.8409490000000002</v>
      </c>
      <c r="R597">
        <v>28.095459999999999</v>
      </c>
      <c r="S597">
        <v>2.8658920000000001</v>
      </c>
      <c r="T597">
        <v>25.439789999999999</v>
      </c>
      <c r="U597">
        <v>2.8324780000000001</v>
      </c>
    </row>
    <row r="598" spans="1:21" x14ac:dyDescent="0.3">
      <c r="A598">
        <v>2049.5</v>
      </c>
      <c r="B598">
        <v>2049</v>
      </c>
      <c r="C598">
        <v>7</v>
      </c>
      <c r="D598">
        <v>908</v>
      </c>
      <c r="E598">
        <f t="shared" si="55"/>
        <v>449.50495049504951</v>
      </c>
      <c r="F598">
        <f>E598/(24*60*60/DayLength_RET!$M598)</f>
        <v>277.11145843980159</v>
      </c>
      <c r="G598">
        <f t="shared" si="56"/>
        <v>23.942430009198858</v>
      </c>
      <c r="H598">
        <f t="shared" si="57"/>
        <v>165.17473005503953</v>
      </c>
      <c r="I598">
        <v>3.501906</v>
      </c>
      <c r="J598">
        <v>146.6987</v>
      </c>
      <c r="K598">
        <f t="shared" si="58"/>
        <v>72.623118811881184</v>
      </c>
      <c r="L598">
        <f>K598/(24*60*60/DayLength_RET!$M598)</f>
        <v>44.770804744738903</v>
      </c>
      <c r="M598">
        <f t="shared" si="59"/>
        <v>3.8681975299454416</v>
      </c>
      <c r="N598">
        <f t="shared" si="60"/>
        <v>26.686033228992542</v>
      </c>
      <c r="O598">
        <f>DayLength_RET!R598</f>
        <v>4.3121847384744862</v>
      </c>
      <c r="P598">
        <v>6.176647</v>
      </c>
      <c r="Q598">
        <v>2.8299690000000002</v>
      </c>
      <c r="R598">
        <v>32.939399999999999</v>
      </c>
      <c r="S598">
        <v>2.8252410000000001</v>
      </c>
      <c r="T598">
        <v>24.757809999999999</v>
      </c>
      <c r="U598">
        <v>2.8402250000000002</v>
      </c>
    </row>
    <row r="599" spans="1:21" x14ac:dyDescent="0.3">
      <c r="A599">
        <v>2049.5830000000001</v>
      </c>
      <c r="B599">
        <v>2049</v>
      </c>
      <c r="C599">
        <v>8</v>
      </c>
      <c r="D599">
        <v>816</v>
      </c>
      <c r="E599">
        <f t="shared" si="55"/>
        <v>403.96039603960395</v>
      </c>
      <c r="F599">
        <f>E599/(24*60*60/DayLength_RET!$M599)</f>
        <v>231.86241472825674</v>
      </c>
      <c r="G599">
        <f t="shared" si="56"/>
        <v>20.032912632521384</v>
      </c>
      <c r="H599">
        <f t="shared" si="57"/>
        <v>133.81415632605399</v>
      </c>
      <c r="I599">
        <v>3.501906</v>
      </c>
      <c r="J599">
        <v>131.8349</v>
      </c>
      <c r="K599">
        <f t="shared" si="58"/>
        <v>65.264801980198015</v>
      </c>
      <c r="L599">
        <f>K599/(24*60*60/DayLength_RET!$M599)</f>
        <v>37.460242965022367</v>
      </c>
      <c r="M599">
        <f t="shared" si="59"/>
        <v>3.2365649921779327</v>
      </c>
      <c r="N599">
        <f t="shared" si="60"/>
        <v>21.619333232634432</v>
      </c>
      <c r="O599">
        <f>DayLength_RET!R599</f>
        <v>3.7093072555698039</v>
      </c>
      <c r="P599">
        <v>5.3131019999999998</v>
      </c>
      <c r="Q599">
        <v>2.8643740000000002</v>
      </c>
      <c r="R599">
        <v>28.334199999999999</v>
      </c>
      <c r="S599">
        <v>2.8248790000000001</v>
      </c>
      <c r="T599">
        <v>19.510190000000001</v>
      </c>
      <c r="U599">
        <v>2.8386909999999999</v>
      </c>
    </row>
    <row r="600" spans="1:21" x14ac:dyDescent="0.3">
      <c r="A600">
        <v>2049.6669999999999</v>
      </c>
      <c r="B600">
        <v>2049</v>
      </c>
      <c r="C600">
        <v>9</v>
      </c>
      <c r="D600">
        <v>692</v>
      </c>
      <c r="E600">
        <f t="shared" si="55"/>
        <v>342.57425742574259</v>
      </c>
      <c r="F600">
        <f>E600/(24*60*60/DayLength_RET!$M600)</f>
        <v>177.10077541462826</v>
      </c>
      <c r="G600">
        <f t="shared" si="56"/>
        <v>15.301506995823882</v>
      </c>
      <c r="H600">
        <f t="shared" si="57"/>
        <v>95.86072601351475</v>
      </c>
      <c r="I600">
        <v>3.501906</v>
      </c>
      <c r="J600">
        <v>111.80119999999999</v>
      </c>
      <c r="K600">
        <f t="shared" si="58"/>
        <v>55.347128712871282</v>
      </c>
      <c r="L600">
        <f>K600/(24*60*60/DayLength_RET!$M600)</f>
        <v>28.612831231627073</v>
      </c>
      <c r="M600">
        <f t="shared" si="59"/>
        <v>2.4721486184125792</v>
      </c>
      <c r="N600">
        <f t="shared" si="60"/>
        <v>15.487491620205441</v>
      </c>
      <c r="O600">
        <f>DayLength_RET!R600</f>
        <v>2.5289690830698177</v>
      </c>
      <c r="P600">
        <v>3.5055679999999998</v>
      </c>
      <c r="Q600">
        <v>2.8428979999999999</v>
      </c>
      <c r="R600">
        <v>18.69482</v>
      </c>
      <c r="S600">
        <v>2.8700030000000001</v>
      </c>
      <c r="T600">
        <v>12.33297</v>
      </c>
      <c r="U600">
        <v>2.8519329999999998</v>
      </c>
    </row>
    <row r="601" spans="1:21" x14ac:dyDescent="0.3">
      <c r="A601">
        <v>2049.75</v>
      </c>
      <c r="B601">
        <v>2049</v>
      </c>
      <c r="C601">
        <v>10</v>
      </c>
      <c r="D601">
        <v>510</v>
      </c>
      <c r="E601">
        <f t="shared" si="55"/>
        <v>252.47524752475246</v>
      </c>
      <c r="F601">
        <f>E601/(24*60*60/DayLength_RET!$M601)</f>
        <v>115.80590972934672</v>
      </c>
      <c r="G601">
        <f t="shared" si="56"/>
        <v>10.005630600615557</v>
      </c>
      <c r="H601">
        <f t="shared" si="57"/>
        <v>53.379338632479417</v>
      </c>
      <c r="I601">
        <v>3.501906</v>
      </c>
      <c r="J601">
        <v>82.396839999999997</v>
      </c>
      <c r="K601">
        <f t="shared" si="58"/>
        <v>40.790514851485149</v>
      </c>
      <c r="L601">
        <f>K601/(24*60*60/DayLength_RET!$M601)</f>
        <v>18.709884343183187</v>
      </c>
      <c r="M601">
        <f t="shared" si="59"/>
        <v>1.6165340072510275</v>
      </c>
      <c r="N601">
        <f t="shared" si="60"/>
        <v>8.6240957345220099</v>
      </c>
      <c r="O601">
        <f>DayLength_RET!R601</f>
        <v>1.6084378791454668</v>
      </c>
      <c r="P601">
        <v>2.3038789999999998</v>
      </c>
      <c r="Q601">
        <v>2.3038789999999998</v>
      </c>
      <c r="R601">
        <v>12.286339999999999</v>
      </c>
      <c r="S601">
        <v>2.8708849999999999</v>
      </c>
      <c r="T601">
        <v>6.0870160000000002</v>
      </c>
      <c r="U601">
        <v>2.871267</v>
      </c>
    </row>
    <row r="602" spans="1:21" x14ac:dyDescent="0.3">
      <c r="A602">
        <v>2049.8330000000001</v>
      </c>
      <c r="B602">
        <v>2049</v>
      </c>
      <c r="C602">
        <v>11</v>
      </c>
      <c r="D602">
        <v>318</v>
      </c>
      <c r="E602">
        <f t="shared" si="55"/>
        <v>157.42574257425741</v>
      </c>
      <c r="F602">
        <f>E602/(24*60*60/DayLength_RET!$M602)</f>
        <v>63.599542669158446</v>
      </c>
      <c r="G602">
        <f t="shared" si="56"/>
        <v>5.4950004866152904</v>
      </c>
      <c r="H602">
        <f t="shared" si="57"/>
        <v>13.921519223325348</v>
      </c>
      <c r="I602">
        <v>1.8391189999999999</v>
      </c>
      <c r="J602">
        <v>0</v>
      </c>
      <c r="K602">
        <f t="shared" si="58"/>
        <v>0</v>
      </c>
      <c r="L602">
        <f>K602/(24*60*60/DayLength_RET!$M602)</f>
        <v>0</v>
      </c>
      <c r="M602">
        <f t="shared" si="59"/>
        <v>0</v>
      </c>
      <c r="N602">
        <f t="shared" si="60"/>
        <v>0</v>
      </c>
      <c r="O602">
        <f>DayLength_RET!R602</f>
        <v>0.82235595158402197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3">
      <c r="A603">
        <v>2049.9169999999999</v>
      </c>
      <c r="B603">
        <v>2049</v>
      </c>
      <c r="C603">
        <v>12</v>
      </c>
      <c r="D603">
        <v>287</v>
      </c>
      <c r="E603">
        <f t="shared" si="55"/>
        <v>142.07920792079207</v>
      </c>
      <c r="F603">
        <f>E603/(24*60*60/DayLength_RET!$M603)</f>
        <v>53.101668010681209</v>
      </c>
      <c r="G603">
        <f t="shared" si="56"/>
        <v>4.5879841161228567</v>
      </c>
      <c r="H603">
        <f t="shared" si="57"/>
        <v>6.1358334701136528</v>
      </c>
      <c r="I603">
        <v>1.8391189999999999</v>
      </c>
      <c r="J603">
        <v>0</v>
      </c>
      <c r="K603">
        <f t="shared" si="58"/>
        <v>0</v>
      </c>
      <c r="L603">
        <f>K603/(24*60*60/DayLength_RET!$M603)</f>
        <v>0</v>
      </c>
      <c r="M603">
        <f t="shared" si="59"/>
        <v>0</v>
      </c>
      <c r="N603">
        <f t="shared" si="60"/>
        <v>0</v>
      </c>
      <c r="O603">
        <f>DayLength_RET!R603</f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</sheetData>
  <mergeCells count="5">
    <mergeCell ref="P1:Q1"/>
    <mergeCell ref="R1:S1"/>
    <mergeCell ref="T1:U1"/>
    <mergeCell ref="D1:H1"/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A872-6A01-4295-8170-4C8FDCDBAC8E}">
  <dimension ref="A1:R603"/>
  <sheetViews>
    <sheetView topLeftCell="F1" workbookViewId="0">
      <selection activeCell="R4" sqref="R4:R603"/>
    </sheetView>
  </sheetViews>
  <sheetFormatPr defaultRowHeight="14.4" x14ac:dyDescent="0.3"/>
  <sheetData>
    <row r="1" spans="1:18" x14ac:dyDescent="0.3">
      <c r="A1" t="s">
        <v>8</v>
      </c>
      <c r="B1">
        <v>42</v>
      </c>
      <c r="C1" t="s">
        <v>10</v>
      </c>
      <c r="D1">
        <f>$B$1 * (2 * PI()) / 360</f>
        <v>0.73303828583761843</v>
      </c>
      <c r="E1" t="s">
        <v>14</v>
      </c>
      <c r="F1">
        <f>IF($D$1&gt;= PI()/2,IF($B$1&lt;0,(-1) * (PI() / 2 - 0.01),1 * (PI() / 2 - 0.01)),$D$1)</f>
        <v>0.73303828583761843</v>
      </c>
    </row>
    <row r="3" spans="1:18" x14ac:dyDescent="0.3">
      <c r="A3" t="s">
        <v>1</v>
      </c>
      <c r="B3" t="s">
        <v>2</v>
      </c>
      <c r="C3" t="s">
        <v>3</v>
      </c>
      <c r="D3" t="s">
        <v>9</v>
      </c>
      <c r="E3" t="s">
        <v>11</v>
      </c>
      <c r="F3" t="s">
        <v>12</v>
      </c>
      <c r="G3" t="s">
        <v>13</v>
      </c>
      <c r="H3" t="s">
        <v>15</v>
      </c>
      <c r="I3" t="s">
        <v>17</v>
      </c>
      <c r="J3" t="s">
        <v>18</v>
      </c>
      <c r="K3" t="s">
        <v>16</v>
      </c>
      <c r="L3" t="s">
        <v>19</v>
      </c>
      <c r="M3" t="s">
        <v>20</v>
      </c>
      <c r="O3" t="s">
        <v>28</v>
      </c>
      <c r="P3" t="s">
        <v>29</v>
      </c>
      <c r="Q3" t="s">
        <v>30</v>
      </c>
      <c r="R3" t="s">
        <v>31</v>
      </c>
    </row>
    <row r="4" spans="1:18" x14ac:dyDescent="0.3">
      <c r="A4">
        <v>2000</v>
      </c>
      <c r="B4">
        <v>2000</v>
      </c>
      <c r="C4">
        <v>1</v>
      </c>
      <c r="D4">
        <v>15</v>
      </c>
      <c r="E4">
        <f>1 - (0.0167 * COS(0.0172 * ($D4 - 3)))</f>
        <v>0.9836544569804776</v>
      </c>
      <c r="F4">
        <f>0.39785 * SIN(4.868961 + 0.017203 * $D4 + 0.033446 * SIN(6.224111 + 0.017202 * $D4))</f>
        <v>-0.36307303047359252</v>
      </c>
      <c r="G4">
        <f>IF(ABS(F4)&lt; 0.7,ATAN($F4 / (SQRT(1 - $F4 * $F4))),PI() / 2 - ATAN(SQRT(1 - $F4* $F4) / $F4))</f>
        <v>-0.37156387272215397</v>
      </c>
      <c r="H4">
        <f>-TAN($G4) * TAN($F$1)</f>
        <v>0.35085449536083313</v>
      </c>
      <c r="I4">
        <f>ABS(H4)</f>
        <v>0.35085449536083313</v>
      </c>
      <c r="J4">
        <f>IF($I4 &lt; 0.7,1.570796 - ATAN($I4 / SQRT(1 - $I4 * $I4)),ATAN(SQRT(1 - $I4 * $I4) / $I4))</f>
        <v>1.2123125489625293</v>
      </c>
      <c r="K4">
        <f>IF(H4&gt;=1,0,IF(H4&lt;=-1,PI(),IF(H4&lt; 0,3.141593 - J4,J4)))</f>
        <v>1.2123125489625293</v>
      </c>
      <c r="L4">
        <f>2 * (K4 * 24) / (2 * PI())</f>
        <v>9.2613856675066515</v>
      </c>
      <c r="M4">
        <f>L4*60*60</f>
        <v>33340.988403023941</v>
      </c>
      <c r="O4">
        <v>-8.1850000000000005</v>
      </c>
      <c r="P4">
        <f>6.108*EXP((17.27*O4)/(O4+237.3))</f>
        <v>3.2957662517360631</v>
      </c>
      <c r="Q4">
        <f>L4/12</f>
        <v>0.77178213895888759</v>
      </c>
      <c r="R4">
        <f>IF(O4&lt;0,0,1.2*0.165*216.7*Q4*(P4/(O4+273.3)))</f>
        <v>0</v>
      </c>
    </row>
    <row r="5" spans="1:18" x14ac:dyDescent="0.3">
      <c r="A5">
        <v>2000.0830000000001</v>
      </c>
      <c r="B5">
        <v>2000</v>
      </c>
      <c r="C5">
        <v>2</v>
      </c>
      <c r="D5">
        <v>46</v>
      </c>
      <c r="E5">
        <f t="shared" ref="E5:E68" si="0">1 - (0.0167 * COS(0.0172 * ($D5 - 3)))</f>
        <v>0.98766307181268032</v>
      </c>
      <c r="F5">
        <f t="shared" ref="F5:F68" si="1">0.39785 * SIN(4.868961 + 0.017203 * $D5 + 0.033446 * SIN(6.224111 + 0.017202 * $D5))</f>
        <v>-0.22481601209005461</v>
      </c>
      <c r="G5">
        <f t="shared" ref="G5:G68" si="2">IF(ABS(F5)&lt; 0.7,ATAN($F5 / (SQRT(1 - $F5 * $F5))),PI() / 2 - ATAN(SQRT(1 - $F5* $F5) / $F5))</f>
        <v>-0.22675421055624276</v>
      </c>
      <c r="H5">
        <f t="shared" ref="H5:H68" si="3">-TAN($G5) * TAN($F$1)</f>
        <v>0.20774321694590894</v>
      </c>
      <c r="I5">
        <f t="shared" ref="I5:I68" si="4">ABS(H5)</f>
        <v>0.20774321694590894</v>
      </c>
      <c r="J5">
        <f t="shared" ref="J5:J68" si="5">IF($I5 &lt; 0.7,1.570796 - ATAN($I5 / SQRT(1 - $I5 * $I5)),ATAN(SQRT(1 - $I5 * $I5) / $I5))</f>
        <v>1.3615287242871821</v>
      </c>
      <c r="K5">
        <f t="shared" ref="K5:K68" si="6">IF(H5&gt;=1,0,IF(H5&lt;=-1,PI(),IF(H5&lt; 0,3.141593 - J5,J5)))</f>
        <v>1.3615287242871821</v>
      </c>
      <c r="L5">
        <f t="shared" ref="L5:L68" si="7">2 * (K5 * 24) / (2 * PI())</f>
        <v>10.401313278331552</v>
      </c>
      <c r="M5">
        <f t="shared" ref="M5:M68" si="8">L5*60*60</f>
        <v>37444.727801993591</v>
      </c>
      <c r="O5">
        <v>-7.15</v>
      </c>
      <c r="P5">
        <f t="shared" ref="P5:P68" si="9">6.108*EXP((17.27*O5)/(O5+237.3))</f>
        <v>3.5718281579117113</v>
      </c>
      <c r="Q5">
        <f t="shared" ref="Q5:Q68" si="10">L5/12</f>
        <v>0.86677610652762926</v>
      </c>
      <c r="R5">
        <f t="shared" ref="R5:R68" si="11">IF(O5&lt;0,0,1.2*0.165*216.7*Q5*(P5/(O5+273.3)))</f>
        <v>0</v>
      </c>
    </row>
    <row r="6" spans="1:18" x14ac:dyDescent="0.3">
      <c r="A6">
        <v>2000.1669999999999</v>
      </c>
      <c r="B6">
        <v>2000</v>
      </c>
      <c r="C6">
        <v>3</v>
      </c>
      <c r="D6">
        <v>74</v>
      </c>
      <c r="E6">
        <f t="shared" si="0"/>
        <v>0.99427993971510187</v>
      </c>
      <c r="F6">
        <f t="shared" si="1"/>
        <v>-4.3621592034280218E-2</v>
      </c>
      <c r="G6">
        <f t="shared" si="2"/>
        <v>-4.3635438069264162E-2</v>
      </c>
      <c r="H6">
        <f t="shared" si="3"/>
        <v>3.931448034471504E-2</v>
      </c>
      <c r="I6">
        <f t="shared" si="4"/>
        <v>3.931448034471504E-2</v>
      </c>
      <c r="J6">
        <f t="shared" si="5"/>
        <v>1.5314713850087283</v>
      </c>
      <c r="K6">
        <f t="shared" si="6"/>
        <v>1.5314713850087283</v>
      </c>
      <c r="L6">
        <f t="shared" si="7"/>
        <v>11.699579574140653</v>
      </c>
      <c r="M6">
        <f t="shared" si="8"/>
        <v>42118.486466906354</v>
      </c>
      <c r="O6">
        <v>-1.135</v>
      </c>
      <c r="P6">
        <f t="shared" si="9"/>
        <v>5.6215106390304515</v>
      </c>
      <c r="Q6">
        <f t="shared" si="10"/>
        <v>0.9749649645117211</v>
      </c>
      <c r="R6">
        <f t="shared" si="11"/>
        <v>0</v>
      </c>
    </row>
    <row r="7" spans="1:18" x14ac:dyDescent="0.3">
      <c r="A7">
        <v>2000.25</v>
      </c>
      <c r="B7">
        <v>2000</v>
      </c>
      <c r="C7">
        <v>4</v>
      </c>
      <c r="D7">
        <v>105</v>
      </c>
      <c r="E7">
        <f t="shared" si="0"/>
        <v>1.0030489833689265</v>
      </c>
      <c r="F7">
        <f t="shared" si="1"/>
        <v>0.16404835724360806</v>
      </c>
      <c r="G7">
        <f t="shared" si="2"/>
        <v>0.16479322136929075</v>
      </c>
      <c r="H7">
        <f t="shared" si="3"/>
        <v>-0.14973841573748065</v>
      </c>
      <c r="I7">
        <f t="shared" si="4"/>
        <v>0.14973841573748065</v>
      </c>
      <c r="J7">
        <f t="shared" si="5"/>
        <v>1.4204922996118807</v>
      </c>
      <c r="K7">
        <f t="shared" si="6"/>
        <v>1.7211007003881191</v>
      </c>
      <c r="L7">
        <f t="shared" si="7"/>
        <v>13.148240833233231</v>
      </c>
      <c r="M7">
        <f t="shared" si="8"/>
        <v>47333.666999639638</v>
      </c>
      <c r="O7">
        <v>6.71</v>
      </c>
      <c r="P7">
        <f t="shared" si="9"/>
        <v>9.8208229666692493</v>
      </c>
      <c r="Q7">
        <f t="shared" si="10"/>
        <v>1.0956867361027693</v>
      </c>
      <c r="R7">
        <f t="shared" si="11"/>
        <v>1.6488640403133028</v>
      </c>
    </row>
    <row r="8" spans="1:18" x14ac:dyDescent="0.3">
      <c r="A8">
        <v>2000.3330000000001</v>
      </c>
      <c r="B8">
        <v>2000</v>
      </c>
      <c r="C8">
        <v>5</v>
      </c>
      <c r="D8">
        <v>135</v>
      </c>
      <c r="E8">
        <f t="shared" si="0"/>
        <v>1.010753372303602</v>
      </c>
      <c r="F8">
        <f t="shared" si="1"/>
        <v>0.3198555016050319</v>
      </c>
      <c r="G8">
        <f t="shared" si="2"/>
        <v>0.32557697304685879</v>
      </c>
      <c r="H8">
        <f t="shared" si="3"/>
        <v>-0.3039677255589901</v>
      </c>
      <c r="I8">
        <f t="shared" si="4"/>
        <v>0.3039677255589901</v>
      </c>
      <c r="J8">
        <f t="shared" si="5"/>
        <v>1.2619413035801896</v>
      </c>
      <c r="K8">
        <f t="shared" si="6"/>
        <v>1.8796516964198102</v>
      </c>
      <c r="L8">
        <f t="shared" si="7"/>
        <v>14.359481221261413</v>
      </c>
      <c r="M8">
        <f t="shared" si="8"/>
        <v>51694.132396541092</v>
      </c>
      <c r="O8">
        <v>12.56</v>
      </c>
      <c r="P8">
        <f t="shared" si="9"/>
        <v>14.552027641178181</v>
      </c>
      <c r="Q8">
        <f t="shared" si="10"/>
        <v>1.1966234351051177</v>
      </c>
      <c r="R8">
        <f t="shared" si="11"/>
        <v>2.6136758626330217</v>
      </c>
    </row>
    <row r="9" spans="1:18" x14ac:dyDescent="0.3">
      <c r="A9">
        <v>2000.4169999999999</v>
      </c>
      <c r="B9">
        <v>2000</v>
      </c>
      <c r="C9">
        <v>6</v>
      </c>
      <c r="D9">
        <v>166</v>
      </c>
      <c r="E9">
        <f t="shared" si="0"/>
        <v>1.0157551505698299</v>
      </c>
      <c r="F9">
        <f t="shared" si="1"/>
        <v>0.39508305005033428</v>
      </c>
      <c r="G9">
        <f t="shared" si="2"/>
        <v>0.40615825420466661</v>
      </c>
      <c r="H9">
        <f t="shared" si="3"/>
        <v>-0.38723796302535368</v>
      </c>
      <c r="I9">
        <f t="shared" si="4"/>
        <v>0.38723796302535368</v>
      </c>
      <c r="J9">
        <f t="shared" si="5"/>
        <v>1.173162066196491</v>
      </c>
      <c r="K9">
        <f t="shared" si="6"/>
        <v>1.9684309338035089</v>
      </c>
      <c r="L9">
        <f t="shared" si="7"/>
        <v>15.037704635991545</v>
      </c>
      <c r="M9">
        <f t="shared" si="8"/>
        <v>54135.736689569567</v>
      </c>
      <c r="O9">
        <v>17.96</v>
      </c>
      <c r="P9">
        <f t="shared" si="9"/>
        <v>20.588038559647476</v>
      </c>
      <c r="Q9">
        <f t="shared" si="10"/>
        <v>1.2531420529992954</v>
      </c>
      <c r="R9">
        <f t="shared" si="11"/>
        <v>3.8006557426732579</v>
      </c>
    </row>
    <row r="10" spans="1:18" x14ac:dyDescent="0.3">
      <c r="A10">
        <v>2000.5</v>
      </c>
      <c r="B10">
        <v>2000</v>
      </c>
      <c r="C10">
        <v>7</v>
      </c>
      <c r="D10">
        <v>196</v>
      </c>
      <c r="E10">
        <f t="shared" si="0"/>
        <v>1.0164361146697132</v>
      </c>
      <c r="F10">
        <f t="shared" si="1"/>
        <v>0.36930986980181479</v>
      </c>
      <c r="G10">
        <f t="shared" si="2"/>
        <v>0.37826628160088055</v>
      </c>
      <c r="H10">
        <f t="shared" si="3"/>
        <v>-0.35782399877747662</v>
      </c>
      <c r="I10">
        <f t="shared" si="4"/>
        <v>0.35782399877747662</v>
      </c>
      <c r="J10">
        <f t="shared" si="5"/>
        <v>1.2048594421131398</v>
      </c>
      <c r="K10">
        <f t="shared" si="6"/>
        <v>1.9367335578868601</v>
      </c>
      <c r="L10">
        <f t="shared" si="7"/>
        <v>14.795554521103066</v>
      </c>
      <c r="M10">
        <f t="shared" si="8"/>
        <v>53263.996275971032</v>
      </c>
      <c r="O10">
        <v>20.38</v>
      </c>
      <c r="P10">
        <f t="shared" si="9"/>
        <v>23.938538237137092</v>
      </c>
      <c r="Q10">
        <f t="shared" si="10"/>
        <v>1.2329628767585887</v>
      </c>
      <c r="R10">
        <f t="shared" si="11"/>
        <v>4.3121847384744862</v>
      </c>
    </row>
    <row r="11" spans="1:18" x14ac:dyDescent="0.3">
      <c r="A11">
        <v>2000.5830000000001</v>
      </c>
      <c r="B11">
        <v>2000</v>
      </c>
      <c r="C11">
        <v>8</v>
      </c>
      <c r="D11">
        <f t="shared" ref="D11:D63" si="12">INT(MOD(A11,1) * 365 + 15)</f>
        <v>227</v>
      </c>
      <c r="E11">
        <f t="shared" si="0"/>
        <v>1.0126514913826727</v>
      </c>
      <c r="F11">
        <f t="shared" si="1"/>
        <v>0.24780368293128335</v>
      </c>
      <c r="G11">
        <f t="shared" si="2"/>
        <v>0.25041257056366523</v>
      </c>
      <c r="H11">
        <f t="shared" si="3"/>
        <v>-0.23030664078517366</v>
      </c>
      <c r="I11">
        <f t="shared" si="4"/>
        <v>0.23030664078517366</v>
      </c>
      <c r="J11">
        <f t="shared" si="5"/>
        <v>1.338403217300441</v>
      </c>
      <c r="K11">
        <f t="shared" si="6"/>
        <v>1.8031897826995589</v>
      </c>
      <c r="L11">
        <f t="shared" si="7"/>
        <v>13.7753552279729</v>
      </c>
      <c r="M11">
        <f t="shared" si="8"/>
        <v>49591.278820702442</v>
      </c>
      <c r="O11">
        <v>19.03</v>
      </c>
      <c r="P11">
        <f t="shared" si="9"/>
        <v>22.015093442716644</v>
      </c>
      <c r="Q11">
        <f t="shared" si="10"/>
        <v>1.1479462689977418</v>
      </c>
      <c r="R11">
        <f t="shared" si="11"/>
        <v>3.7093072555698039</v>
      </c>
    </row>
    <row r="12" spans="1:18" x14ac:dyDescent="0.3">
      <c r="A12">
        <v>2000.6669999999999</v>
      </c>
      <c r="B12">
        <v>2000</v>
      </c>
      <c r="C12">
        <v>9</v>
      </c>
      <c r="D12">
        <f t="shared" si="12"/>
        <v>258</v>
      </c>
      <c r="E12">
        <f t="shared" si="0"/>
        <v>1.0053544332529973</v>
      </c>
      <c r="F12">
        <f t="shared" si="1"/>
        <v>5.907937020665284E-2</v>
      </c>
      <c r="G12">
        <f t="shared" si="2"/>
        <v>5.911379246312444E-2</v>
      </c>
      <c r="H12">
        <f t="shared" si="3"/>
        <v>-5.3288383300168086E-2</v>
      </c>
      <c r="I12">
        <f t="shared" si="4"/>
        <v>5.3288383300168086E-2</v>
      </c>
      <c r="J12">
        <f t="shared" si="5"/>
        <v>1.5174823643424027</v>
      </c>
      <c r="K12">
        <f t="shared" si="6"/>
        <v>1.6241106356575972</v>
      </c>
      <c r="L12">
        <f t="shared" si="7"/>
        <v>12.407291318065287</v>
      </c>
      <c r="M12">
        <f t="shared" si="8"/>
        <v>44666.248745035031</v>
      </c>
      <c r="O12">
        <v>14.395</v>
      </c>
      <c r="P12">
        <f t="shared" si="9"/>
        <v>16.400458865680253</v>
      </c>
      <c r="Q12">
        <f t="shared" si="10"/>
        <v>1.0339409431721072</v>
      </c>
      <c r="R12">
        <f t="shared" si="11"/>
        <v>2.5289690830698177</v>
      </c>
    </row>
    <row r="13" spans="1:18" x14ac:dyDescent="0.3">
      <c r="A13">
        <v>2000.75</v>
      </c>
      <c r="B13">
        <v>2000</v>
      </c>
      <c r="C13">
        <v>10</v>
      </c>
      <c r="D13">
        <f t="shared" si="12"/>
        <v>288</v>
      </c>
      <c r="E13">
        <f t="shared" si="0"/>
        <v>0.99685243576476834</v>
      </c>
      <c r="F13">
        <f t="shared" si="1"/>
        <v>-0.14229385353876925</v>
      </c>
      <c r="G13">
        <f t="shared" si="2"/>
        <v>-0.14277846557927834</v>
      </c>
      <c r="H13">
        <f t="shared" si="3"/>
        <v>0.12943907383329611</v>
      </c>
      <c r="I13">
        <f t="shared" si="4"/>
        <v>0.12943907383329611</v>
      </c>
      <c r="J13">
        <f t="shared" si="5"/>
        <v>1.440992726276386</v>
      </c>
      <c r="K13">
        <f t="shared" si="6"/>
        <v>1.440992726276386</v>
      </c>
      <c r="L13">
        <f t="shared" si="7"/>
        <v>11.008373536624958</v>
      </c>
      <c r="M13">
        <f t="shared" si="8"/>
        <v>39630.144731849854</v>
      </c>
      <c r="O13">
        <v>9.0749999999999993</v>
      </c>
      <c r="P13">
        <f t="shared" si="9"/>
        <v>11.538903013786799</v>
      </c>
      <c r="Q13">
        <f t="shared" si="10"/>
        <v>0.91736446138541317</v>
      </c>
      <c r="R13">
        <f t="shared" si="11"/>
        <v>1.6084378791454668</v>
      </c>
    </row>
    <row r="14" spans="1:18" x14ac:dyDescent="0.3">
      <c r="A14">
        <v>2000.8330000000001</v>
      </c>
      <c r="B14">
        <v>2000</v>
      </c>
      <c r="C14">
        <v>11</v>
      </c>
      <c r="D14">
        <f t="shared" si="12"/>
        <v>319</v>
      </c>
      <c r="E14">
        <f t="shared" si="0"/>
        <v>0.98895302674203966</v>
      </c>
      <c r="F14">
        <f t="shared" si="1"/>
        <v>-0.31329817664989418</v>
      </c>
      <c r="G14">
        <f t="shared" si="2"/>
        <v>-0.31866407888058701</v>
      </c>
      <c r="H14">
        <f t="shared" si="3"/>
        <v>0.2970499840990532</v>
      </c>
      <c r="I14">
        <f t="shared" si="4"/>
        <v>0.2970499840990532</v>
      </c>
      <c r="J14">
        <f t="shared" si="5"/>
        <v>1.2691943055428287</v>
      </c>
      <c r="K14">
        <f t="shared" si="6"/>
        <v>1.2691943055428287</v>
      </c>
      <c r="L14">
        <f t="shared" si="7"/>
        <v>9.6959302786188726</v>
      </c>
      <c r="M14">
        <f t="shared" si="8"/>
        <v>34905.349003027943</v>
      </c>
      <c r="O14">
        <v>0.86499999999999999</v>
      </c>
      <c r="P14">
        <f t="shared" si="9"/>
        <v>6.5033857074537647</v>
      </c>
      <c r="Q14">
        <f t="shared" si="10"/>
        <v>0.80799418988490601</v>
      </c>
      <c r="R14">
        <f t="shared" si="11"/>
        <v>0.82235595158402197</v>
      </c>
    </row>
    <row r="15" spans="1:18" x14ac:dyDescent="0.3">
      <c r="A15">
        <v>2000.9169999999999</v>
      </c>
      <c r="B15">
        <v>2000</v>
      </c>
      <c r="C15">
        <v>12</v>
      </c>
      <c r="D15">
        <f t="shared" si="12"/>
        <v>349</v>
      </c>
      <c r="E15">
        <f t="shared" si="0"/>
        <v>0.98421186751794465</v>
      </c>
      <c r="F15">
        <f t="shared" si="1"/>
        <v>-0.39428976446609471</v>
      </c>
      <c r="G15">
        <f t="shared" si="2"/>
        <v>-0.40529487599032227</v>
      </c>
      <c r="H15">
        <f t="shared" si="3"/>
        <v>0.38631712851921368</v>
      </c>
      <c r="I15">
        <f t="shared" si="4"/>
        <v>0.38631712851921368</v>
      </c>
      <c r="J15">
        <f t="shared" si="5"/>
        <v>1.1741606147517589</v>
      </c>
      <c r="K15">
        <f t="shared" si="6"/>
        <v>1.1741606147517589</v>
      </c>
      <c r="L15">
        <f t="shared" si="7"/>
        <v>8.9699263594349308</v>
      </c>
      <c r="M15">
        <f t="shared" si="8"/>
        <v>32291.73489396575</v>
      </c>
      <c r="O15">
        <v>-5.2750000000000004</v>
      </c>
      <c r="P15">
        <f t="shared" si="9"/>
        <v>4.1246143118270275</v>
      </c>
      <c r="Q15">
        <f t="shared" si="10"/>
        <v>0.74749386328624423</v>
      </c>
      <c r="R15">
        <f t="shared" si="11"/>
        <v>0</v>
      </c>
    </row>
    <row r="16" spans="1:18" x14ac:dyDescent="0.3">
      <c r="A16">
        <v>2001</v>
      </c>
      <c r="B16">
        <v>2001</v>
      </c>
      <c r="C16">
        <v>1</v>
      </c>
      <c r="D16">
        <v>15</v>
      </c>
      <c r="E16">
        <f t="shared" si="0"/>
        <v>0.9836544569804776</v>
      </c>
      <c r="F16">
        <f t="shared" si="1"/>
        <v>-0.36307303047359252</v>
      </c>
      <c r="G16">
        <f t="shared" si="2"/>
        <v>-0.37156387272215397</v>
      </c>
      <c r="H16">
        <f t="shared" si="3"/>
        <v>0.35085449536083313</v>
      </c>
      <c r="I16">
        <f t="shared" si="4"/>
        <v>0.35085449536083313</v>
      </c>
      <c r="J16">
        <f t="shared" si="5"/>
        <v>1.2123125489625293</v>
      </c>
      <c r="K16">
        <f t="shared" si="6"/>
        <v>1.2123125489625293</v>
      </c>
      <c r="L16">
        <f t="shared" si="7"/>
        <v>9.2613856675066515</v>
      </c>
      <c r="M16">
        <f t="shared" si="8"/>
        <v>33340.988403023941</v>
      </c>
      <c r="O16">
        <v>-8.1850000000000005</v>
      </c>
      <c r="P16">
        <f t="shared" si="9"/>
        <v>3.2957662517360631</v>
      </c>
      <c r="Q16">
        <f t="shared" si="10"/>
        <v>0.77178213895888759</v>
      </c>
      <c r="R16">
        <f t="shared" si="11"/>
        <v>0</v>
      </c>
    </row>
    <row r="17" spans="1:18" x14ac:dyDescent="0.3">
      <c r="A17">
        <v>2001.0830000000001</v>
      </c>
      <c r="B17">
        <v>2001</v>
      </c>
      <c r="C17">
        <v>2</v>
      </c>
      <c r="D17">
        <v>46</v>
      </c>
      <c r="E17">
        <f t="shared" si="0"/>
        <v>0.98766307181268032</v>
      </c>
      <c r="F17">
        <f t="shared" si="1"/>
        <v>-0.22481601209005461</v>
      </c>
      <c r="G17">
        <f t="shared" si="2"/>
        <v>-0.22675421055624276</v>
      </c>
      <c r="H17">
        <f t="shared" si="3"/>
        <v>0.20774321694590894</v>
      </c>
      <c r="I17">
        <f t="shared" si="4"/>
        <v>0.20774321694590894</v>
      </c>
      <c r="J17">
        <f t="shared" si="5"/>
        <v>1.3615287242871821</v>
      </c>
      <c r="K17">
        <f t="shared" si="6"/>
        <v>1.3615287242871821</v>
      </c>
      <c r="L17">
        <f t="shared" si="7"/>
        <v>10.401313278331552</v>
      </c>
      <c r="M17">
        <f t="shared" si="8"/>
        <v>37444.727801993591</v>
      </c>
      <c r="O17">
        <v>-7.15</v>
      </c>
      <c r="P17">
        <f t="shared" si="9"/>
        <v>3.5718281579117113</v>
      </c>
      <c r="Q17">
        <f t="shared" si="10"/>
        <v>0.86677610652762926</v>
      </c>
      <c r="R17">
        <f t="shared" si="11"/>
        <v>0</v>
      </c>
    </row>
    <row r="18" spans="1:18" x14ac:dyDescent="0.3">
      <c r="A18">
        <v>2001.1669999999999</v>
      </c>
      <c r="B18">
        <v>2001</v>
      </c>
      <c r="C18">
        <v>3</v>
      </c>
      <c r="D18">
        <v>74</v>
      </c>
      <c r="E18">
        <f t="shared" si="0"/>
        <v>0.99427993971510187</v>
      </c>
      <c r="F18">
        <f t="shared" si="1"/>
        <v>-4.3621592034280218E-2</v>
      </c>
      <c r="G18">
        <f t="shared" si="2"/>
        <v>-4.3635438069264162E-2</v>
      </c>
      <c r="H18">
        <f t="shared" si="3"/>
        <v>3.931448034471504E-2</v>
      </c>
      <c r="I18">
        <f t="shared" si="4"/>
        <v>3.931448034471504E-2</v>
      </c>
      <c r="J18">
        <f t="shared" si="5"/>
        <v>1.5314713850087283</v>
      </c>
      <c r="K18">
        <f t="shared" si="6"/>
        <v>1.5314713850087283</v>
      </c>
      <c r="L18">
        <f t="shared" si="7"/>
        <v>11.699579574140653</v>
      </c>
      <c r="M18">
        <f t="shared" si="8"/>
        <v>42118.486466906354</v>
      </c>
      <c r="O18">
        <v>-1.135</v>
      </c>
      <c r="P18">
        <f t="shared" si="9"/>
        <v>5.6215106390304515</v>
      </c>
      <c r="Q18">
        <f t="shared" si="10"/>
        <v>0.9749649645117211</v>
      </c>
      <c r="R18">
        <f t="shared" si="11"/>
        <v>0</v>
      </c>
    </row>
    <row r="19" spans="1:18" x14ac:dyDescent="0.3">
      <c r="A19">
        <v>2001.25</v>
      </c>
      <c r="B19">
        <v>2001</v>
      </c>
      <c r="C19">
        <v>4</v>
      </c>
      <c r="D19">
        <v>105</v>
      </c>
      <c r="E19">
        <f t="shared" si="0"/>
        <v>1.0030489833689265</v>
      </c>
      <c r="F19">
        <f t="shared" si="1"/>
        <v>0.16404835724360806</v>
      </c>
      <c r="G19">
        <f t="shared" si="2"/>
        <v>0.16479322136929075</v>
      </c>
      <c r="H19">
        <f t="shared" si="3"/>
        <v>-0.14973841573748065</v>
      </c>
      <c r="I19">
        <f t="shared" si="4"/>
        <v>0.14973841573748065</v>
      </c>
      <c r="J19">
        <f t="shared" si="5"/>
        <v>1.4204922996118807</v>
      </c>
      <c r="K19">
        <f t="shared" si="6"/>
        <v>1.7211007003881191</v>
      </c>
      <c r="L19">
        <f t="shared" si="7"/>
        <v>13.148240833233231</v>
      </c>
      <c r="M19">
        <f t="shared" si="8"/>
        <v>47333.666999639638</v>
      </c>
      <c r="O19">
        <v>6.71</v>
      </c>
      <c r="P19">
        <f t="shared" si="9"/>
        <v>9.8208229666692493</v>
      </c>
      <c r="Q19">
        <f t="shared" si="10"/>
        <v>1.0956867361027693</v>
      </c>
      <c r="R19">
        <f t="shared" si="11"/>
        <v>1.6488640403133028</v>
      </c>
    </row>
    <row r="20" spans="1:18" x14ac:dyDescent="0.3">
      <c r="A20">
        <v>2001.3330000000001</v>
      </c>
      <c r="B20">
        <v>2001</v>
      </c>
      <c r="C20">
        <v>5</v>
      </c>
      <c r="D20">
        <v>135</v>
      </c>
      <c r="E20">
        <f t="shared" si="0"/>
        <v>1.010753372303602</v>
      </c>
      <c r="F20">
        <f t="shared" si="1"/>
        <v>0.3198555016050319</v>
      </c>
      <c r="G20">
        <f t="shared" si="2"/>
        <v>0.32557697304685879</v>
      </c>
      <c r="H20">
        <f t="shared" si="3"/>
        <v>-0.3039677255589901</v>
      </c>
      <c r="I20">
        <f t="shared" si="4"/>
        <v>0.3039677255589901</v>
      </c>
      <c r="J20">
        <f t="shared" si="5"/>
        <v>1.2619413035801896</v>
      </c>
      <c r="K20">
        <f t="shared" si="6"/>
        <v>1.8796516964198102</v>
      </c>
      <c r="L20">
        <f t="shared" si="7"/>
        <v>14.359481221261413</v>
      </c>
      <c r="M20">
        <f t="shared" si="8"/>
        <v>51694.132396541092</v>
      </c>
      <c r="O20">
        <v>12.56</v>
      </c>
      <c r="P20">
        <f t="shared" si="9"/>
        <v>14.552027641178181</v>
      </c>
      <c r="Q20">
        <f t="shared" si="10"/>
        <v>1.1966234351051177</v>
      </c>
      <c r="R20">
        <f t="shared" si="11"/>
        <v>2.6136758626330217</v>
      </c>
    </row>
    <row r="21" spans="1:18" x14ac:dyDescent="0.3">
      <c r="A21">
        <v>2001.4169999999999</v>
      </c>
      <c r="B21">
        <v>2001</v>
      </c>
      <c r="C21">
        <v>6</v>
      </c>
      <c r="D21">
        <v>166</v>
      </c>
      <c r="E21">
        <f t="shared" si="0"/>
        <v>1.0157551505698299</v>
      </c>
      <c r="F21">
        <f t="shared" si="1"/>
        <v>0.39508305005033428</v>
      </c>
      <c r="G21">
        <f t="shared" si="2"/>
        <v>0.40615825420466661</v>
      </c>
      <c r="H21">
        <f t="shared" si="3"/>
        <v>-0.38723796302535368</v>
      </c>
      <c r="I21">
        <f t="shared" si="4"/>
        <v>0.38723796302535368</v>
      </c>
      <c r="J21">
        <f t="shared" si="5"/>
        <v>1.173162066196491</v>
      </c>
      <c r="K21">
        <f t="shared" si="6"/>
        <v>1.9684309338035089</v>
      </c>
      <c r="L21">
        <f t="shared" si="7"/>
        <v>15.037704635991545</v>
      </c>
      <c r="M21">
        <f t="shared" si="8"/>
        <v>54135.736689569567</v>
      </c>
      <c r="O21">
        <v>17.96</v>
      </c>
      <c r="P21">
        <f t="shared" si="9"/>
        <v>20.588038559647476</v>
      </c>
      <c r="Q21">
        <f t="shared" si="10"/>
        <v>1.2531420529992954</v>
      </c>
      <c r="R21">
        <f t="shared" si="11"/>
        <v>3.8006557426732579</v>
      </c>
    </row>
    <row r="22" spans="1:18" x14ac:dyDescent="0.3">
      <c r="A22">
        <v>2001.5</v>
      </c>
      <c r="B22">
        <v>2001</v>
      </c>
      <c r="C22">
        <v>7</v>
      </c>
      <c r="D22">
        <v>196</v>
      </c>
      <c r="E22">
        <f t="shared" si="0"/>
        <v>1.0164361146697132</v>
      </c>
      <c r="F22">
        <f t="shared" si="1"/>
        <v>0.36930986980181479</v>
      </c>
      <c r="G22">
        <f t="shared" si="2"/>
        <v>0.37826628160088055</v>
      </c>
      <c r="H22">
        <f t="shared" si="3"/>
        <v>-0.35782399877747662</v>
      </c>
      <c r="I22">
        <f t="shared" si="4"/>
        <v>0.35782399877747662</v>
      </c>
      <c r="J22">
        <f t="shared" si="5"/>
        <v>1.2048594421131398</v>
      </c>
      <c r="K22">
        <f t="shared" si="6"/>
        <v>1.9367335578868601</v>
      </c>
      <c r="L22">
        <f t="shared" si="7"/>
        <v>14.795554521103066</v>
      </c>
      <c r="M22">
        <f t="shared" si="8"/>
        <v>53263.996275971032</v>
      </c>
      <c r="O22">
        <v>20.38</v>
      </c>
      <c r="P22">
        <f t="shared" si="9"/>
        <v>23.938538237137092</v>
      </c>
      <c r="Q22">
        <f t="shared" si="10"/>
        <v>1.2329628767585887</v>
      </c>
      <c r="R22">
        <f t="shared" si="11"/>
        <v>4.3121847384744862</v>
      </c>
    </row>
    <row r="23" spans="1:18" x14ac:dyDescent="0.3">
      <c r="A23">
        <v>2001.5830000000001</v>
      </c>
      <c r="B23">
        <v>2001</v>
      </c>
      <c r="C23">
        <v>8</v>
      </c>
      <c r="D23">
        <f t="shared" si="12"/>
        <v>227</v>
      </c>
      <c r="E23">
        <f t="shared" si="0"/>
        <v>1.0126514913826727</v>
      </c>
      <c r="F23">
        <f t="shared" si="1"/>
        <v>0.24780368293128335</v>
      </c>
      <c r="G23">
        <f t="shared" si="2"/>
        <v>0.25041257056366523</v>
      </c>
      <c r="H23">
        <f t="shared" si="3"/>
        <v>-0.23030664078517366</v>
      </c>
      <c r="I23">
        <f t="shared" si="4"/>
        <v>0.23030664078517366</v>
      </c>
      <c r="J23">
        <f t="shared" si="5"/>
        <v>1.338403217300441</v>
      </c>
      <c r="K23">
        <f t="shared" si="6"/>
        <v>1.8031897826995589</v>
      </c>
      <c r="L23">
        <f t="shared" si="7"/>
        <v>13.7753552279729</v>
      </c>
      <c r="M23">
        <f t="shared" si="8"/>
        <v>49591.278820702442</v>
      </c>
      <c r="O23">
        <v>19.03</v>
      </c>
      <c r="P23">
        <f t="shared" si="9"/>
        <v>22.015093442716644</v>
      </c>
      <c r="Q23">
        <f t="shared" si="10"/>
        <v>1.1479462689977418</v>
      </c>
      <c r="R23">
        <f t="shared" si="11"/>
        <v>3.7093072555698039</v>
      </c>
    </row>
    <row r="24" spans="1:18" x14ac:dyDescent="0.3">
      <c r="A24">
        <v>2001.6669999999999</v>
      </c>
      <c r="B24">
        <v>2001</v>
      </c>
      <c r="C24">
        <v>9</v>
      </c>
      <c r="D24">
        <f t="shared" si="12"/>
        <v>258</v>
      </c>
      <c r="E24">
        <f t="shared" si="0"/>
        <v>1.0053544332529973</v>
      </c>
      <c r="F24">
        <f t="shared" si="1"/>
        <v>5.907937020665284E-2</v>
      </c>
      <c r="G24">
        <f t="shared" si="2"/>
        <v>5.911379246312444E-2</v>
      </c>
      <c r="H24">
        <f t="shared" si="3"/>
        <v>-5.3288383300168086E-2</v>
      </c>
      <c r="I24">
        <f t="shared" si="4"/>
        <v>5.3288383300168086E-2</v>
      </c>
      <c r="J24">
        <f t="shared" si="5"/>
        <v>1.5174823643424027</v>
      </c>
      <c r="K24">
        <f t="shared" si="6"/>
        <v>1.6241106356575972</v>
      </c>
      <c r="L24">
        <f t="shared" si="7"/>
        <v>12.407291318065287</v>
      </c>
      <c r="M24">
        <f t="shared" si="8"/>
        <v>44666.248745035031</v>
      </c>
      <c r="O24">
        <v>14.395</v>
      </c>
      <c r="P24">
        <f t="shared" si="9"/>
        <v>16.400458865680253</v>
      </c>
      <c r="Q24">
        <f t="shared" si="10"/>
        <v>1.0339409431721072</v>
      </c>
      <c r="R24">
        <f t="shared" si="11"/>
        <v>2.5289690830698177</v>
      </c>
    </row>
    <row r="25" spans="1:18" x14ac:dyDescent="0.3">
      <c r="A25">
        <v>2001.75</v>
      </c>
      <c r="B25">
        <v>2001</v>
      </c>
      <c r="C25">
        <v>10</v>
      </c>
      <c r="D25">
        <f t="shared" si="12"/>
        <v>288</v>
      </c>
      <c r="E25">
        <f t="shared" si="0"/>
        <v>0.99685243576476834</v>
      </c>
      <c r="F25">
        <f t="shared" si="1"/>
        <v>-0.14229385353876925</v>
      </c>
      <c r="G25">
        <f t="shared" si="2"/>
        <v>-0.14277846557927834</v>
      </c>
      <c r="H25">
        <f t="shared" si="3"/>
        <v>0.12943907383329611</v>
      </c>
      <c r="I25">
        <f t="shared" si="4"/>
        <v>0.12943907383329611</v>
      </c>
      <c r="J25">
        <f t="shared" si="5"/>
        <v>1.440992726276386</v>
      </c>
      <c r="K25">
        <f t="shared" si="6"/>
        <v>1.440992726276386</v>
      </c>
      <c r="L25">
        <f t="shared" si="7"/>
        <v>11.008373536624958</v>
      </c>
      <c r="M25">
        <f t="shared" si="8"/>
        <v>39630.144731849854</v>
      </c>
      <c r="O25">
        <v>9.0749999999999993</v>
      </c>
      <c r="P25">
        <f t="shared" si="9"/>
        <v>11.538903013786799</v>
      </c>
      <c r="Q25">
        <f t="shared" si="10"/>
        <v>0.91736446138541317</v>
      </c>
      <c r="R25">
        <f t="shared" si="11"/>
        <v>1.6084378791454668</v>
      </c>
    </row>
    <row r="26" spans="1:18" x14ac:dyDescent="0.3">
      <c r="A26">
        <v>2001.8330000000001</v>
      </c>
      <c r="B26">
        <v>2001</v>
      </c>
      <c r="C26">
        <v>11</v>
      </c>
      <c r="D26">
        <f t="shared" si="12"/>
        <v>319</v>
      </c>
      <c r="E26">
        <f t="shared" si="0"/>
        <v>0.98895302674203966</v>
      </c>
      <c r="F26">
        <f t="shared" si="1"/>
        <v>-0.31329817664989418</v>
      </c>
      <c r="G26">
        <f t="shared" si="2"/>
        <v>-0.31866407888058701</v>
      </c>
      <c r="H26">
        <f t="shared" si="3"/>
        <v>0.2970499840990532</v>
      </c>
      <c r="I26">
        <f t="shared" si="4"/>
        <v>0.2970499840990532</v>
      </c>
      <c r="J26">
        <f t="shared" si="5"/>
        <v>1.2691943055428287</v>
      </c>
      <c r="K26">
        <f t="shared" si="6"/>
        <v>1.2691943055428287</v>
      </c>
      <c r="L26">
        <f t="shared" si="7"/>
        <v>9.6959302786188726</v>
      </c>
      <c r="M26">
        <f t="shared" si="8"/>
        <v>34905.349003027943</v>
      </c>
      <c r="O26">
        <v>0.86499999999999999</v>
      </c>
      <c r="P26">
        <f t="shared" si="9"/>
        <v>6.5033857074537647</v>
      </c>
      <c r="Q26">
        <f t="shared" si="10"/>
        <v>0.80799418988490601</v>
      </c>
      <c r="R26">
        <f t="shared" si="11"/>
        <v>0.82235595158402197</v>
      </c>
    </row>
    <row r="27" spans="1:18" x14ac:dyDescent="0.3">
      <c r="A27">
        <v>2001.9169999999999</v>
      </c>
      <c r="B27">
        <v>2001</v>
      </c>
      <c r="C27">
        <v>12</v>
      </c>
      <c r="D27">
        <f t="shared" si="12"/>
        <v>349</v>
      </c>
      <c r="E27">
        <f t="shared" si="0"/>
        <v>0.98421186751794465</v>
      </c>
      <c r="F27">
        <f t="shared" si="1"/>
        <v>-0.39428976446609471</v>
      </c>
      <c r="G27">
        <f t="shared" si="2"/>
        <v>-0.40529487599032227</v>
      </c>
      <c r="H27">
        <f t="shared" si="3"/>
        <v>0.38631712851921368</v>
      </c>
      <c r="I27">
        <f t="shared" si="4"/>
        <v>0.38631712851921368</v>
      </c>
      <c r="J27">
        <f t="shared" si="5"/>
        <v>1.1741606147517589</v>
      </c>
      <c r="K27">
        <f t="shared" si="6"/>
        <v>1.1741606147517589</v>
      </c>
      <c r="L27">
        <f t="shared" si="7"/>
        <v>8.9699263594349308</v>
      </c>
      <c r="M27">
        <f t="shared" si="8"/>
        <v>32291.73489396575</v>
      </c>
      <c r="O27">
        <v>-5.2750000000000004</v>
      </c>
      <c r="P27">
        <f t="shared" si="9"/>
        <v>4.1246143118270275</v>
      </c>
      <c r="Q27">
        <f t="shared" si="10"/>
        <v>0.74749386328624423</v>
      </c>
      <c r="R27">
        <f t="shared" si="11"/>
        <v>0</v>
      </c>
    </row>
    <row r="28" spans="1:18" x14ac:dyDescent="0.3">
      <c r="A28">
        <v>2002</v>
      </c>
      <c r="B28">
        <v>2002</v>
      </c>
      <c r="C28">
        <v>1</v>
      </c>
      <c r="D28">
        <v>15</v>
      </c>
      <c r="E28">
        <f t="shared" si="0"/>
        <v>0.9836544569804776</v>
      </c>
      <c r="F28">
        <f t="shared" si="1"/>
        <v>-0.36307303047359252</v>
      </c>
      <c r="G28">
        <f t="shared" si="2"/>
        <v>-0.37156387272215397</v>
      </c>
      <c r="H28">
        <f t="shared" si="3"/>
        <v>0.35085449536083313</v>
      </c>
      <c r="I28">
        <f t="shared" si="4"/>
        <v>0.35085449536083313</v>
      </c>
      <c r="J28">
        <f t="shared" si="5"/>
        <v>1.2123125489625293</v>
      </c>
      <c r="K28">
        <f t="shared" si="6"/>
        <v>1.2123125489625293</v>
      </c>
      <c r="L28">
        <f t="shared" si="7"/>
        <v>9.2613856675066515</v>
      </c>
      <c r="M28">
        <f t="shared" si="8"/>
        <v>33340.988403023941</v>
      </c>
      <c r="O28">
        <v>-8.1850000000000005</v>
      </c>
      <c r="P28">
        <f t="shared" si="9"/>
        <v>3.2957662517360631</v>
      </c>
      <c r="Q28">
        <f t="shared" si="10"/>
        <v>0.77178213895888759</v>
      </c>
      <c r="R28">
        <f t="shared" si="11"/>
        <v>0</v>
      </c>
    </row>
    <row r="29" spans="1:18" x14ac:dyDescent="0.3">
      <c r="A29">
        <v>2002.0830000000001</v>
      </c>
      <c r="B29">
        <v>2002</v>
      </c>
      <c r="C29">
        <v>2</v>
      </c>
      <c r="D29">
        <v>46</v>
      </c>
      <c r="E29">
        <f t="shared" si="0"/>
        <v>0.98766307181268032</v>
      </c>
      <c r="F29">
        <f t="shared" si="1"/>
        <v>-0.22481601209005461</v>
      </c>
      <c r="G29">
        <f t="shared" si="2"/>
        <v>-0.22675421055624276</v>
      </c>
      <c r="H29">
        <f t="shared" si="3"/>
        <v>0.20774321694590894</v>
      </c>
      <c r="I29">
        <f t="shared" si="4"/>
        <v>0.20774321694590894</v>
      </c>
      <c r="J29">
        <f t="shared" si="5"/>
        <v>1.3615287242871821</v>
      </c>
      <c r="K29">
        <f t="shared" si="6"/>
        <v>1.3615287242871821</v>
      </c>
      <c r="L29">
        <f t="shared" si="7"/>
        <v>10.401313278331552</v>
      </c>
      <c r="M29">
        <f t="shared" si="8"/>
        <v>37444.727801993591</v>
      </c>
      <c r="O29">
        <v>-7.15</v>
      </c>
      <c r="P29">
        <f t="shared" si="9"/>
        <v>3.5718281579117113</v>
      </c>
      <c r="Q29">
        <f t="shared" si="10"/>
        <v>0.86677610652762926</v>
      </c>
      <c r="R29">
        <f t="shared" si="11"/>
        <v>0</v>
      </c>
    </row>
    <row r="30" spans="1:18" x14ac:dyDescent="0.3">
      <c r="A30">
        <v>2002.1669999999999</v>
      </c>
      <c r="B30">
        <v>2002</v>
      </c>
      <c r="C30">
        <v>3</v>
      </c>
      <c r="D30">
        <v>74</v>
      </c>
      <c r="E30">
        <f t="shared" si="0"/>
        <v>0.99427993971510187</v>
      </c>
      <c r="F30">
        <f t="shared" si="1"/>
        <v>-4.3621592034280218E-2</v>
      </c>
      <c r="G30">
        <f t="shared" si="2"/>
        <v>-4.3635438069264162E-2</v>
      </c>
      <c r="H30">
        <f t="shared" si="3"/>
        <v>3.931448034471504E-2</v>
      </c>
      <c r="I30">
        <f t="shared" si="4"/>
        <v>3.931448034471504E-2</v>
      </c>
      <c r="J30">
        <f t="shared" si="5"/>
        <v>1.5314713850087283</v>
      </c>
      <c r="K30">
        <f t="shared" si="6"/>
        <v>1.5314713850087283</v>
      </c>
      <c r="L30">
        <f t="shared" si="7"/>
        <v>11.699579574140653</v>
      </c>
      <c r="M30">
        <f t="shared" si="8"/>
        <v>42118.486466906354</v>
      </c>
      <c r="O30">
        <v>-1.135</v>
      </c>
      <c r="P30">
        <f t="shared" si="9"/>
        <v>5.6215106390304515</v>
      </c>
      <c r="Q30">
        <f t="shared" si="10"/>
        <v>0.9749649645117211</v>
      </c>
      <c r="R30">
        <f t="shared" si="11"/>
        <v>0</v>
      </c>
    </row>
    <row r="31" spans="1:18" x14ac:dyDescent="0.3">
      <c r="A31">
        <v>2002.25</v>
      </c>
      <c r="B31">
        <v>2002</v>
      </c>
      <c r="C31">
        <v>4</v>
      </c>
      <c r="D31">
        <v>105</v>
      </c>
      <c r="E31">
        <f t="shared" si="0"/>
        <v>1.0030489833689265</v>
      </c>
      <c r="F31">
        <f t="shared" si="1"/>
        <v>0.16404835724360806</v>
      </c>
      <c r="G31">
        <f t="shared" si="2"/>
        <v>0.16479322136929075</v>
      </c>
      <c r="H31">
        <f t="shared" si="3"/>
        <v>-0.14973841573748065</v>
      </c>
      <c r="I31">
        <f t="shared" si="4"/>
        <v>0.14973841573748065</v>
      </c>
      <c r="J31">
        <f t="shared" si="5"/>
        <v>1.4204922996118807</v>
      </c>
      <c r="K31">
        <f t="shared" si="6"/>
        <v>1.7211007003881191</v>
      </c>
      <c r="L31">
        <f t="shared" si="7"/>
        <v>13.148240833233231</v>
      </c>
      <c r="M31">
        <f t="shared" si="8"/>
        <v>47333.666999639638</v>
      </c>
      <c r="O31">
        <v>6.71</v>
      </c>
      <c r="P31">
        <f t="shared" si="9"/>
        <v>9.8208229666692493</v>
      </c>
      <c r="Q31">
        <f t="shared" si="10"/>
        <v>1.0956867361027693</v>
      </c>
      <c r="R31">
        <f t="shared" si="11"/>
        <v>1.6488640403133028</v>
      </c>
    </row>
    <row r="32" spans="1:18" x14ac:dyDescent="0.3">
      <c r="A32">
        <v>2002.3330000000001</v>
      </c>
      <c r="B32">
        <v>2002</v>
      </c>
      <c r="C32">
        <v>5</v>
      </c>
      <c r="D32">
        <v>135</v>
      </c>
      <c r="E32">
        <f t="shared" si="0"/>
        <v>1.010753372303602</v>
      </c>
      <c r="F32">
        <f t="shared" si="1"/>
        <v>0.3198555016050319</v>
      </c>
      <c r="G32">
        <f t="shared" si="2"/>
        <v>0.32557697304685879</v>
      </c>
      <c r="H32">
        <f t="shared" si="3"/>
        <v>-0.3039677255589901</v>
      </c>
      <c r="I32">
        <f t="shared" si="4"/>
        <v>0.3039677255589901</v>
      </c>
      <c r="J32">
        <f t="shared" si="5"/>
        <v>1.2619413035801896</v>
      </c>
      <c r="K32">
        <f t="shared" si="6"/>
        <v>1.8796516964198102</v>
      </c>
      <c r="L32">
        <f t="shared" si="7"/>
        <v>14.359481221261413</v>
      </c>
      <c r="M32">
        <f t="shared" si="8"/>
        <v>51694.132396541092</v>
      </c>
      <c r="O32">
        <v>12.56</v>
      </c>
      <c r="P32">
        <f t="shared" si="9"/>
        <v>14.552027641178181</v>
      </c>
      <c r="Q32">
        <f t="shared" si="10"/>
        <v>1.1966234351051177</v>
      </c>
      <c r="R32">
        <f t="shared" si="11"/>
        <v>2.6136758626330217</v>
      </c>
    </row>
    <row r="33" spans="1:18" x14ac:dyDescent="0.3">
      <c r="A33">
        <v>2002.4169999999999</v>
      </c>
      <c r="B33">
        <v>2002</v>
      </c>
      <c r="C33">
        <v>6</v>
      </c>
      <c r="D33">
        <v>166</v>
      </c>
      <c r="E33">
        <f t="shared" si="0"/>
        <v>1.0157551505698299</v>
      </c>
      <c r="F33">
        <f t="shared" si="1"/>
        <v>0.39508305005033428</v>
      </c>
      <c r="G33">
        <f t="shared" si="2"/>
        <v>0.40615825420466661</v>
      </c>
      <c r="H33">
        <f t="shared" si="3"/>
        <v>-0.38723796302535368</v>
      </c>
      <c r="I33">
        <f t="shared" si="4"/>
        <v>0.38723796302535368</v>
      </c>
      <c r="J33">
        <f t="shared" si="5"/>
        <v>1.173162066196491</v>
      </c>
      <c r="K33">
        <f t="shared" si="6"/>
        <v>1.9684309338035089</v>
      </c>
      <c r="L33">
        <f t="shared" si="7"/>
        <v>15.037704635991545</v>
      </c>
      <c r="M33">
        <f t="shared" si="8"/>
        <v>54135.736689569567</v>
      </c>
      <c r="O33">
        <v>17.96</v>
      </c>
      <c r="P33">
        <f t="shared" si="9"/>
        <v>20.588038559647476</v>
      </c>
      <c r="Q33">
        <f t="shared" si="10"/>
        <v>1.2531420529992954</v>
      </c>
      <c r="R33">
        <f t="shared" si="11"/>
        <v>3.8006557426732579</v>
      </c>
    </row>
    <row r="34" spans="1:18" x14ac:dyDescent="0.3">
      <c r="A34">
        <v>2002.5</v>
      </c>
      <c r="B34">
        <v>2002</v>
      </c>
      <c r="C34">
        <v>7</v>
      </c>
      <c r="D34">
        <v>196</v>
      </c>
      <c r="E34">
        <f t="shared" si="0"/>
        <v>1.0164361146697132</v>
      </c>
      <c r="F34">
        <f t="shared" si="1"/>
        <v>0.36930986980181479</v>
      </c>
      <c r="G34">
        <f t="shared" si="2"/>
        <v>0.37826628160088055</v>
      </c>
      <c r="H34">
        <f t="shared" si="3"/>
        <v>-0.35782399877747662</v>
      </c>
      <c r="I34">
        <f t="shared" si="4"/>
        <v>0.35782399877747662</v>
      </c>
      <c r="J34">
        <f t="shared" si="5"/>
        <v>1.2048594421131398</v>
      </c>
      <c r="K34">
        <f t="shared" si="6"/>
        <v>1.9367335578868601</v>
      </c>
      <c r="L34">
        <f t="shared" si="7"/>
        <v>14.795554521103066</v>
      </c>
      <c r="M34">
        <f t="shared" si="8"/>
        <v>53263.996275971032</v>
      </c>
      <c r="O34">
        <v>20.38</v>
      </c>
      <c r="P34">
        <f t="shared" si="9"/>
        <v>23.938538237137092</v>
      </c>
      <c r="Q34">
        <f t="shared" si="10"/>
        <v>1.2329628767585887</v>
      </c>
      <c r="R34">
        <f t="shared" si="11"/>
        <v>4.3121847384744862</v>
      </c>
    </row>
    <row r="35" spans="1:18" x14ac:dyDescent="0.3">
      <c r="A35">
        <v>2002.5830000000001</v>
      </c>
      <c r="B35">
        <v>2002</v>
      </c>
      <c r="C35">
        <v>8</v>
      </c>
      <c r="D35">
        <f t="shared" si="12"/>
        <v>227</v>
      </c>
      <c r="E35">
        <f t="shared" si="0"/>
        <v>1.0126514913826727</v>
      </c>
      <c r="F35">
        <f t="shared" si="1"/>
        <v>0.24780368293128335</v>
      </c>
      <c r="G35">
        <f t="shared" si="2"/>
        <v>0.25041257056366523</v>
      </c>
      <c r="H35">
        <f t="shared" si="3"/>
        <v>-0.23030664078517366</v>
      </c>
      <c r="I35">
        <f t="shared" si="4"/>
        <v>0.23030664078517366</v>
      </c>
      <c r="J35">
        <f t="shared" si="5"/>
        <v>1.338403217300441</v>
      </c>
      <c r="K35">
        <f t="shared" si="6"/>
        <v>1.8031897826995589</v>
      </c>
      <c r="L35">
        <f t="shared" si="7"/>
        <v>13.7753552279729</v>
      </c>
      <c r="M35">
        <f t="shared" si="8"/>
        <v>49591.278820702442</v>
      </c>
      <c r="O35">
        <v>19.03</v>
      </c>
      <c r="P35">
        <f t="shared" si="9"/>
        <v>22.015093442716644</v>
      </c>
      <c r="Q35">
        <f t="shared" si="10"/>
        <v>1.1479462689977418</v>
      </c>
      <c r="R35">
        <f t="shared" si="11"/>
        <v>3.7093072555698039</v>
      </c>
    </row>
    <row r="36" spans="1:18" x14ac:dyDescent="0.3">
      <c r="A36">
        <v>2002.6669999999999</v>
      </c>
      <c r="B36">
        <v>2002</v>
      </c>
      <c r="C36">
        <v>9</v>
      </c>
      <c r="D36">
        <f t="shared" si="12"/>
        <v>258</v>
      </c>
      <c r="E36">
        <f t="shared" si="0"/>
        <v>1.0053544332529973</v>
      </c>
      <c r="F36">
        <f t="shared" si="1"/>
        <v>5.907937020665284E-2</v>
      </c>
      <c r="G36">
        <f t="shared" si="2"/>
        <v>5.911379246312444E-2</v>
      </c>
      <c r="H36">
        <f t="shared" si="3"/>
        <v>-5.3288383300168086E-2</v>
      </c>
      <c r="I36">
        <f t="shared" si="4"/>
        <v>5.3288383300168086E-2</v>
      </c>
      <c r="J36">
        <f t="shared" si="5"/>
        <v>1.5174823643424027</v>
      </c>
      <c r="K36">
        <f t="shared" si="6"/>
        <v>1.6241106356575972</v>
      </c>
      <c r="L36">
        <f t="shared" si="7"/>
        <v>12.407291318065287</v>
      </c>
      <c r="M36">
        <f t="shared" si="8"/>
        <v>44666.248745035031</v>
      </c>
      <c r="O36">
        <v>14.395</v>
      </c>
      <c r="P36">
        <f t="shared" si="9"/>
        <v>16.400458865680253</v>
      </c>
      <c r="Q36">
        <f t="shared" si="10"/>
        <v>1.0339409431721072</v>
      </c>
      <c r="R36">
        <f t="shared" si="11"/>
        <v>2.5289690830698177</v>
      </c>
    </row>
    <row r="37" spans="1:18" x14ac:dyDescent="0.3">
      <c r="A37">
        <v>2002.75</v>
      </c>
      <c r="B37">
        <v>2002</v>
      </c>
      <c r="C37">
        <v>10</v>
      </c>
      <c r="D37">
        <f t="shared" si="12"/>
        <v>288</v>
      </c>
      <c r="E37">
        <f t="shared" si="0"/>
        <v>0.99685243576476834</v>
      </c>
      <c r="F37">
        <f t="shared" si="1"/>
        <v>-0.14229385353876925</v>
      </c>
      <c r="G37">
        <f t="shared" si="2"/>
        <v>-0.14277846557927834</v>
      </c>
      <c r="H37">
        <f t="shared" si="3"/>
        <v>0.12943907383329611</v>
      </c>
      <c r="I37">
        <f t="shared" si="4"/>
        <v>0.12943907383329611</v>
      </c>
      <c r="J37">
        <f t="shared" si="5"/>
        <v>1.440992726276386</v>
      </c>
      <c r="K37">
        <f t="shared" si="6"/>
        <v>1.440992726276386</v>
      </c>
      <c r="L37">
        <f t="shared" si="7"/>
        <v>11.008373536624958</v>
      </c>
      <c r="M37">
        <f t="shared" si="8"/>
        <v>39630.144731849854</v>
      </c>
      <c r="O37">
        <v>9.0749999999999993</v>
      </c>
      <c r="P37">
        <f t="shared" si="9"/>
        <v>11.538903013786799</v>
      </c>
      <c r="Q37">
        <f t="shared" si="10"/>
        <v>0.91736446138541317</v>
      </c>
      <c r="R37">
        <f t="shared" si="11"/>
        <v>1.6084378791454668</v>
      </c>
    </row>
    <row r="38" spans="1:18" x14ac:dyDescent="0.3">
      <c r="A38">
        <v>2002.8330000000001</v>
      </c>
      <c r="B38">
        <v>2002</v>
      </c>
      <c r="C38">
        <v>11</v>
      </c>
      <c r="D38">
        <f t="shared" si="12"/>
        <v>319</v>
      </c>
      <c r="E38">
        <f t="shared" si="0"/>
        <v>0.98895302674203966</v>
      </c>
      <c r="F38">
        <f t="shared" si="1"/>
        <v>-0.31329817664989418</v>
      </c>
      <c r="G38">
        <f t="shared" si="2"/>
        <v>-0.31866407888058701</v>
      </c>
      <c r="H38">
        <f t="shared" si="3"/>
        <v>0.2970499840990532</v>
      </c>
      <c r="I38">
        <f t="shared" si="4"/>
        <v>0.2970499840990532</v>
      </c>
      <c r="J38">
        <f t="shared" si="5"/>
        <v>1.2691943055428287</v>
      </c>
      <c r="K38">
        <f t="shared" si="6"/>
        <v>1.2691943055428287</v>
      </c>
      <c r="L38">
        <f t="shared" si="7"/>
        <v>9.6959302786188726</v>
      </c>
      <c r="M38">
        <f t="shared" si="8"/>
        <v>34905.349003027943</v>
      </c>
      <c r="O38">
        <v>0.86499999999999999</v>
      </c>
      <c r="P38">
        <f t="shared" si="9"/>
        <v>6.5033857074537647</v>
      </c>
      <c r="Q38">
        <f t="shared" si="10"/>
        <v>0.80799418988490601</v>
      </c>
      <c r="R38">
        <f t="shared" si="11"/>
        <v>0.82235595158402197</v>
      </c>
    </row>
    <row r="39" spans="1:18" x14ac:dyDescent="0.3">
      <c r="A39">
        <v>2002.9169999999999</v>
      </c>
      <c r="B39">
        <v>2002</v>
      </c>
      <c r="C39">
        <v>12</v>
      </c>
      <c r="D39">
        <f t="shared" si="12"/>
        <v>349</v>
      </c>
      <c r="E39">
        <f t="shared" si="0"/>
        <v>0.98421186751794465</v>
      </c>
      <c r="F39">
        <f t="shared" si="1"/>
        <v>-0.39428976446609471</v>
      </c>
      <c r="G39">
        <f t="shared" si="2"/>
        <v>-0.40529487599032227</v>
      </c>
      <c r="H39">
        <f t="shared" si="3"/>
        <v>0.38631712851921368</v>
      </c>
      <c r="I39">
        <f t="shared" si="4"/>
        <v>0.38631712851921368</v>
      </c>
      <c r="J39">
        <f t="shared" si="5"/>
        <v>1.1741606147517589</v>
      </c>
      <c r="K39">
        <f t="shared" si="6"/>
        <v>1.1741606147517589</v>
      </c>
      <c r="L39">
        <f t="shared" si="7"/>
        <v>8.9699263594349308</v>
      </c>
      <c r="M39">
        <f t="shared" si="8"/>
        <v>32291.73489396575</v>
      </c>
      <c r="O39">
        <v>-5.2750000000000004</v>
      </c>
      <c r="P39">
        <f t="shared" si="9"/>
        <v>4.1246143118270275</v>
      </c>
      <c r="Q39">
        <f t="shared" si="10"/>
        <v>0.74749386328624423</v>
      </c>
      <c r="R39">
        <f t="shared" si="11"/>
        <v>0</v>
      </c>
    </row>
    <row r="40" spans="1:18" x14ac:dyDescent="0.3">
      <c r="A40">
        <v>2003</v>
      </c>
      <c r="B40">
        <v>2003</v>
      </c>
      <c r="C40">
        <v>1</v>
      </c>
      <c r="D40">
        <v>15</v>
      </c>
      <c r="E40">
        <f t="shared" si="0"/>
        <v>0.9836544569804776</v>
      </c>
      <c r="F40">
        <f t="shared" si="1"/>
        <v>-0.36307303047359252</v>
      </c>
      <c r="G40">
        <f t="shared" si="2"/>
        <v>-0.37156387272215397</v>
      </c>
      <c r="H40">
        <f t="shared" si="3"/>
        <v>0.35085449536083313</v>
      </c>
      <c r="I40">
        <f t="shared" si="4"/>
        <v>0.35085449536083313</v>
      </c>
      <c r="J40">
        <f t="shared" si="5"/>
        <v>1.2123125489625293</v>
      </c>
      <c r="K40">
        <f t="shared" si="6"/>
        <v>1.2123125489625293</v>
      </c>
      <c r="L40">
        <f t="shared" si="7"/>
        <v>9.2613856675066515</v>
      </c>
      <c r="M40">
        <f t="shared" si="8"/>
        <v>33340.988403023941</v>
      </c>
      <c r="O40">
        <v>-8.1850000000000005</v>
      </c>
      <c r="P40">
        <f t="shared" si="9"/>
        <v>3.2957662517360631</v>
      </c>
      <c r="Q40">
        <f t="shared" si="10"/>
        <v>0.77178213895888759</v>
      </c>
      <c r="R40">
        <f t="shared" si="11"/>
        <v>0</v>
      </c>
    </row>
    <row r="41" spans="1:18" x14ac:dyDescent="0.3">
      <c r="A41">
        <v>2003.0830000000001</v>
      </c>
      <c r="B41">
        <v>2003</v>
      </c>
      <c r="C41">
        <v>2</v>
      </c>
      <c r="D41">
        <v>46</v>
      </c>
      <c r="E41">
        <f t="shared" si="0"/>
        <v>0.98766307181268032</v>
      </c>
      <c r="F41">
        <f t="shared" si="1"/>
        <v>-0.22481601209005461</v>
      </c>
      <c r="G41">
        <f t="shared" si="2"/>
        <v>-0.22675421055624276</v>
      </c>
      <c r="H41">
        <f t="shared" si="3"/>
        <v>0.20774321694590894</v>
      </c>
      <c r="I41">
        <f t="shared" si="4"/>
        <v>0.20774321694590894</v>
      </c>
      <c r="J41">
        <f t="shared" si="5"/>
        <v>1.3615287242871821</v>
      </c>
      <c r="K41">
        <f t="shared" si="6"/>
        <v>1.3615287242871821</v>
      </c>
      <c r="L41">
        <f t="shared" si="7"/>
        <v>10.401313278331552</v>
      </c>
      <c r="M41">
        <f t="shared" si="8"/>
        <v>37444.727801993591</v>
      </c>
      <c r="O41">
        <v>-7.15</v>
      </c>
      <c r="P41">
        <f t="shared" si="9"/>
        <v>3.5718281579117113</v>
      </c>
      <c r="Q41">
        <f t="shared" si="10"/>
        <v>0.86677610652762926</v>
      </c>
      <c r="R41">
        <f t="shared" si="11"/>
        <v>0</v>
      </c>
    </row>
    <row r="42" spans="1:18" x14ac:dyDescent="0.3">
      <c r="A42">
        <v>2003.1669999999999</v>
      </c>
      <c r="B42">
        <v>2003</v>
      </c>
      <c r="C42">
        <v>3</v>
      </c>
      <c r="D42">
        <v>74</v>
      </c>
      <c r="E42">
        <f t="shared" si="0"/>
        <v>0.99427993971510187</v>
      </c>
      <c r="F42">
        <f t="shared" si="1"/>
        <v>-4.3621592034280218E-2</v>
      </c>
      <c r="G42">
        <f t="shared" si="2"/>
        <v>-4.3635438069264162E-2</v>
      </c>
      <c r="H42">
        <f t="shared" si="3"/>
        <v>3.931448034471504E-2</v>
      </c>
      <c r="I42">
        <f t="shared" si="4"/>
        <v>3.931448034471504E-2</v>
      </c>
      <c r="J42">
        <f t="shared" si="5"/>
        <v>1.5314713850087283</v>
      </c>
      <c r="K42">
        <f t="shared" si="6"/>
        <v>1.5314713850087283</v>
      </c>
      <c r="L42">
        <f t="shared" si="7"/>
        <v>11.699579574140653</v>
      </c>
      <c r="M42">
        <f t="shared" si="8"/>
        <v>42118.486466906354</v>
      </c>
      <c r="O42">
        <v>-1.135</v>
      </c>
      <c r="P42">
        <f t="shared" si="9"/>
        <v>5.6215106390304515</v>
      </c>
      <c r="Q42">
        <f t="shared" si="10"/>
        <v>0.9749649645117211</v>
      </c>
      <c r="R42">
        <f t="shared" si="11"/>
        <v>0</v>
      </c>
    </row>
    <row r="43" spans="1:18" x14ac:dyDescent="0.3">
      <c r="A43">
        <v>2003.25</v>
      </c>
      <c r="B43">
        <v>2003</v>
      </c>
      <c r="C43">
        <v>4</v>
      </c>
      <c r="D43">
        <v>105</v>
      </c>
      <c r="E43">
        <f t="shared" si="0"/>
        <v>1.0030489833689265</v>
      </c>
      <c r="F43">
        <f t="shared" si="1"/>
        <v>0.16404835724360806</v>
      </c>
      <c r="G43">
        <f t="shared" si="2"/>
        <v>0.16479322136929075</v>
      </c>
      <c r="H43">
        <f t="shared" si="3"/>
        <v>-0.14973841573748065</v>
      </c>
      <c r="I43">
        <f t="shared" si="4"/>
        <v>0.14973841573748065</v>
      </c>
      <c r="J43">
        <f t="shared" si="5"/>
        <v>1.4204922996118807</v>
      </c>
      <c r="K43">
        <f t="shared" si="6"/>
        <v>1.7211007003881191</v>
      </c>
      <c r="L43">
        <f t="shared" si="7"/>
        <v>13.148240833233231</v>
      </c>
      <c r="M43">
        <f t="shared" si="8"/>
        <v>47333.666999639638</v>
      </c>
      <c r="O43">
        <v>6.71</v>
      </c>
      <c r="P43">
        <f t="shared" si="9"/>
        <v>9.8208229666692493</v>
      </c>
      <c r="Q43">
        <f t="shared" si="10"/>
        <v>1.0956867361027693</v>
      </c>
      <c r="R43">
        <f t="shared" si="11"/>
        <v>1.6488640403133028</v>
      </c>
    </row>
    <row r="44" spans="1:18" x14ac:dyDescent="0.3">
      <c r="A44">
        <v>2003.3330000000001</v>
      </c>
      <c r="B44">
        <v>2003</v>
      </c>
      <c r="C44">
        <v>5</v>
      </c>
      <c r="D44">
        <v>135</v>
      </c>
      <c r="E44">
        <f t="shared" si="0"/>
        <v>1.010753372303602</v>
      </c>
      <c r="F44">
        <f t="shared" si="1"/>
        <v>0.3198555016050319</v>
      </c>
      <c r="G44">
        <f t="shared" si="2"/>
        <v>0.32557697304685879</v>
      </c>
      <c r="H44">
        <f t="shared" si="3"/>
        <v>-0.3039677255589901</v>
      </c>
      <c r="I44">
        <f t="shared" si="4"/>
        <v>0.3039677255589901</v>
      </c>
      <c r="J44">
        <f t="shared" si="5"/>
        <v>1.2619413035801896</v>
      </c>
      <c r="K44">
        <f t="shared" si="6"/>
        <v>1.8796516964198102</v>
      </c>
      <c r="L44">
        <f t="shared" si="7"/>
        <v>14.359481221261413</v>
      </c>
      <c r="M44">
        <f t="shared" si="8"/>
        <v>51694.132396541092</v>
      </c>
      <c r="O44">
        <v>12.56</v>
      </c>
      <c r="P44">
        <f t="shared" si="9"/>
        <v>14.552027641178181</v>
      </c>
      <c r="Q44">
        <f t="shared" si="10"/>
        <v>1.1966234351051177</v>
      </c>
      <c r="R44">
        <f t="shared" si="11"/>
        <v>2.6136758626330217</v>
      </c>
    </row>
    <row r="45" spans="1:18" x14ac:dyDescent="0.3">
      <c r="A45">
        <v>2003.4169999999999</v>
      </c>
      <c r="B45">
        <v>2003</v>
      </c>
      <c r="C45">
        <v>6</v>
      </c>
      <c r="D45">
        <v>166</v>
      </c>
      <c r="E45">
        <f t="shared" si="0"/>
        <v>1.0157551505698299</v>
      </c>
      <c r="F45">
        <f t="shared" si="1"/>
        <v>0.39508305005033428</v>
      </c>
      <c r="G45">
        <f t="shared" si="2"/>
        <v>0.40615825420466661</v>
      </c>
      <c r="H45">
        <f t="shared" si="3"/>
        <v>-0.38723796302535368</v>
      </c>
      <c r="I45">
        <f t="shared" si="4"/>
        <v>0.38723796302535368</v>
      </c>
      <c r="J45">
        <f t="shared" si="5"/>
        <v>1.173162066196491</v>
      </c>
      <c r="K45">
        <f t="shared" si="6"/>
        <v>1.9684309338035089</v>
      </c>
      <c r="L45">
        <f t="shared" si="7"/>
        <v>15.037704635991545</v>
      </c>
      <c r="M45">
        <f t="shared" si="8"/>
        <v>54135.736689569567</v>
      </c>
      <c r="O45">
        <v>17.96</v>
      </c>
      <c r="P45">
        <f t="shared" si="9"/>
        <v>20.588038559647476</v>
      </c>
      <c r="Q45">
        <f t="shared" si="10"/>
        <v>1.2531420529992954</v>
      </c>
      <c r="R45">
        <f t="shared" si="11"/>
        <v>3.8006557426732579</v>
      </c>
    </row>
    <row r="46" spans="1:18" x14ac:dyDescent="0.3">
      <c r="A46">
        <v>2003.5</v>
      </c>
      <c r="B46">
        <v>2003</v>
      </c>
      <c r="C46">
        <v>7</v>
      </c>
      <c r="D46">
        <v>196</v>
      </c>
      <c r="E46">
        <f t="shared" si="0"/>
        <v>1.0164361146697132</v>
      </c>
      <c r="F46">
        <f t="shared" si="1"/>
        <v>0.36930986980181479</v>
      </c>
      <c r="G46">
        <f t="shared" si="2"/>
        <v>0.37826628160088055</v>
      </c>
      <c r="H46">
        <f t="shared" si="3"/>
        <v>-0.35782399877747662</v>
      </c>
      <c r="I46">
        <f t="shared" si="4"/>
        <v>0.35782399877747662</v>
      </c>
      <c r="J46">
        <f t="shared" si="5"/>
        <v>1.2048594421131398</v>
      </c>
      <c r="K46">
        <f t="shared" si="6"/>
        <v>1.9367335578868601</v>
      </c>
      <c r="L46">
        <f t="shared" si="7"/>
        <v>14.795554521103066</v>
      </c>
      <c r="M46">
        <f t="shared" si="8"/>
        <v>53263.996275971032</v>
      </c>
      <c r="O46">
        <v>20.38</v>
      </c>
      <c r="P46">
        <f t="shared" si="9"/>
        <v>23.938538237137092</v>
      </c>
      <c r="Q46">
        <f t="shared" si="10"/>
        <v>1.2329628767585887</v>
      </c>
      <c r="R46">
        <f t="shared" si="11"/>
        <v>4.3121847384744862</v>
      </c>
    </row>
    <row r="47" spans="1:18" x14ac:dyDescent="0.3">
      <c r="A47">
        <v>2003.5830000000001</v>
      </c>
      <c r="B47">
        <v>2003</v>
      </c>
      <c r="C47">
        <v>8</v>
      </c>
      <c r="D47">
        <f t="shared" si="12"/>
        <v>227</v>
      </c>
      <c r="E47">
        <f t="shared" si="0"/>
        <v>1.0126514913826727</v>
      </c>
      <c r="F47">
        <f t="shared" si="1"/>
        <v>0.24780368293128335</v>
      </c>
      <c r="G47">
        <f t="shared" si="2"/>
        <v>0.25041257056366523</v>
      </c>
      <c r="H47">
        <f t="shared" si="3"/>
        <v>-0.23030664078517366</v>
      </c>
      <c r="I47">
        <f t="shared" si="4"/>
        <v>0.23030664078517366</v>
      </c>
      <c r="J47">
        <f t="shared" si="5"/>
        <v>1.338403217300441</v>
      </c>
      <c r="K47">
        <f t="shared" si="6"/>
        <v>1.8031897826995589</v>
      </c>
      <c r="L47">
        <f t="shared" si="7"/>
        <v>13.7753552279729</v>
      </c>
      <c r="M47">
        <f t="shared" si="8"/>
        <v>49591.278820702442</v>
      </c>
      <c r="O47">
        <v>19.03</v>
      </c>
      <c r="P47">
        <f t="shared" si="9"/>
        <v>22.015093442716644</v>
      </c>
      <c r="Q47">
        <f t="shared" si="10"/>
        <v>1.1479462689977418</v>
      </c>
      <c r="R47">
        <f t="shared" si="11"/>
        <v>3.7093072555698039</v>
      </c>
    </row>
    <row r="48" spans="1:18" x14ac:dyDescent="0.3">
      <c r="A48">
        <v>2003.6669999999999</v>
      </c>
      <c r="B48">
        <v>2003</v>
      </c>
      <c r="C48">
        <v>9</v>
      </c>
      <c r="D48">
        <f t="shared" si="12"/>
        <v>258</v>
      </c>
      <c r="E48">
        <f t="shared" si="0"/>
        <v>1.0053544332529973</v>
      </c>
      <c r="F48">
        <f t="shared" si="1"/>
        <v>5.907937020665284E-2</v>
      </c>
      <c r="G48">
        <f t="shared" si="2"/>
        <v>5.911379246312444E-2</v>
      </c>
      <c r="H48">
        <f t="shared" si="3"/>
        <v>-5.3288383300168086E-2</v>
      </c>
      <c r="I48">
        <f t="shared" si="4"/>
        <v>5.3288383300168086E-2</v>
      </c>
      <c r="J48">
        <f t="shared" si="5"/>
        <v>1.5174823643424027</v>
      </c>
      <c r="K48">
        <f t="shared" si="6"/>
        <v>1.6241106356575972</v>
      </c>
      <c r="L48">
        <f t="shared" si="7"/>
        <v>12.407291318065287</v>
      </c>
      <c r="M48">
        <f t="shared" si="8"/>
        <v>44666.248745035031</v>
      </c>
      <c r="O48">
        <v>14.395</v>
      </c>
      <c r="P48">
        <f t="shared" si="9"/>
        <v>16.400458865680253</v>
      </c>
      <c r="Q48">
        <f t="shared" si="10"/>
        <v>1.0339409431721072</v>
      </c>
      <c r="R48">
        <f t="shared" si="11"/>
        <v>2.5289690830698177</v>
      </c>
    </row>
    <row r="49" spans="1:18" x14ac:dyDescent="0.3">
      <c r="A49">
        <v>2003.75</v>
      </c>
      <c r="B49">
        <v>2003</v>
      </c>
      <c r="C49">
        <v>10</v>
      </c>
      <c r="D49">
        <f t="shared" si="12"/>
        <v>288</v>
      </c>
      <c r="E49">
        <f t="shared" si="0"/>
        <v>0.99685243576476834</v>
      </c>
      <c r="F49">
        <f t="shared" si="1"/>
        <v>-0.14229385353876925</v>
      </c>
      <c r="G49">
        <f t="shared" si="2"/>
        <v>-0.14277846557927834</v>
      </c>
      <c r="H49">
        <f t="shared" si="3"/>
        <v>0.12943907383329611</v>
      </c>
      <c r="I49">
        <f t="shared" si="4"/>
        <v>0.12943907383329611</v>
      </c>
      <c r="J49">
        <f t="shared" si="5"/>
        <v>1.440992726276386</v>
      </c>
      <c r="K49">
        <f t="shared" si="6"/>
        <v>1.440992726276386</v>
      </c>
      <c r="L49">
        <f t="shared" si="7"/>
        <v>11.008373536624958</v>
      </c>
      <c r="M49">
        <f t="shared" si="8"/>
        <v>39630.144731849854</v>
      </c>
      <c r="O49">
        <v>9.0749999999999993</v>
      </c>
      <c r="P49">
        <f t="shared" si="9"/>
        <v>11.538903013786799</v>
      </c>
      <c r="Q49">
        <f t="shared" si="10"/>
        <v>0.91736446138541317</v>
      </c>
      <c r="R49">
        <f t="shared" si="11"/>
        <v>1.6084378791454668</v>
      </c>
    </row>
    <row r="50" spans="1:18" x14ac:dyDescent="0.3">
      <c r="A50">
        <v>2003.8330000000001</v>
      </c>
      <c r="B50">
        <v>2003</v>
      </c>
      <c r="C50">
        <v>11</v>
      </c>
      <c r="D50">
        <f t="shared" si="12"/>
        <v>319</v>
      </c>
      <c r="E50">
        <f t="shared" si="0"/>
        <v>0.98895302674203966</v>
      </c>
      <c r="F50">
        <f t="shared" si="1"/>
        <v>-0.31329817664989418</v>
      </c>
      <c r="G50">
        <f t="shared" si="2"/>
        <v>-0.31866407888058701</v>
      </c>
      <c r="H50">
        <f t="shared" si="3"/>
        <v>0.2970499840990532</v>
      </c>
      <c r="I50">
        <f t="shared" si="4"/>
        <v>0.2970499840990532</v>
      </c>
      <c r="J50">
        <f t="shared" si="5"/>
        <v>1.2691943055428287</v>
      </c>
      <c r="K50">
        <f t="shared" si="6"/>
        <v>1.2691943055428287</v>
      </c>
      <c r="L50">
        <f t="shared" si="7"/>
        <v>9.6959302786188726</v>
      </c>
      <c r="M50">
        <f t="shared" si="8"/>
        <v>34905.349003027943</v>
      </c>
      <c r="O50">
        <v>0.86499999999999999</v>
      </c>
      <c r="P50">
        <f t="shared" si="9"/>
        <v>6.5033857074537647</v>
      </c>
      <c r="Q50">
        <f t="shared" si="10"/>
        <v>0.80799418988490601</v>
      </c>
      <c r="R50">
        <f t="shared" si="11"/>
        <v>0.82235595158402197</v>
      </c>
    </row>
    <row r="51" spans="1:18" x14ac:dyDescent="0.3">
      <c r="A51">
        <v>2003.9169999999999</v>
      </c>
      <c r="B51">
        <v>2003</v>
      </c>
      <c r="C51">
        <v>12</v>
      </c>
      <c r="D51">
        <f t="shared" si="12"/>
        <v>349</v>
      </c>
      <c r="E51">
        <f t="shared" si="0"/>
        <v>0.98421186751794465</v>
      </c>
      <c r="F51">
        <f t="shared" si="1"/>
        <v>-0.39428976446609471</v>
      </c>
      <c r="G51">
        <f t="shared" si="2"/>
        <v>-0.40529487599032227</v>
      </c>
      <c r="H51">
        <f t="shared" si="3"/>
        <v>0.38631712851921368</v>
      </c>
      <c r="I51">
        <f t="shared" si="4"/>
        <v>0.38631712851921368</v>
      </c>
      <c r="J51">
        <f t="shared" si="5"/>
        <v>1.1741606147517589</v>
      </c>
      <c r="K51">
        <f t="shared" si="6"/>
        <v>1.1741606147517589</v>
      </c>
      <c r="L51">
        <f t="shared" si="7"/>
        <v>8.9699263594349308</v>
      </c>
      <c r="M51">
        <f t="shared" si="8"/>
        <v>32291.73489396575</v>
      </c>
      <c r="O51">
        <v>-5.2750000000000004</v>
      </c>
      <c r="P51">
        <f t="shared" si="9"/>
        <v>4.1246143118270275</v>
      </c>
      <c r="Q51">
        <f t="shared" si="10"/>
        <v>0.74749386328624423</v>
      </c>
      <c r="R51">
        <f t="shared" si="11"/>
        <v>0</v>
      </c>
    </row>
    <row r="52" spans="1:18" x14ac:dyDescent="0.3">
      <c r="A52">
        <v>2004</v>
      </c>
      <c r="B52">
        <v>2004</v>
      </c>
      <c r="C52">
        <v>1</v>
      </c>
      <c r="D52">
        <v>15</v>
      </c>
      <c r="E52">
        <f t="shared" si="0"/>
        <v>0.9836544569804776</v>
      </c>
      <c r="F52">
        <f t="shared" si="1"/>
        <v>-0.36307303047359252</v>
      </c>
      <c r="G52">
        <f t="shared" si="2"/>
        <v>-0.37156387272215397</v>
      </c>
      <c r="H52">
        <f t="shared" si="3"/>
        <v>0.35085449536083313</v>
      </c>
      <c r="I52">
        <f t="shared" si="4"/>
        <v>0.35085449536083313</v>
      </c>
      <c r="J52">
        <f t="shared" si="5"/>
        <v>1.2123125489625293</v>
      </c>
      <c r="K52">
        <f t="shared" si="6"/>
        <v>1.2123125489625293</v>
      </c>
      <c r="L52">
        <f t="shared" si="7"/>
        <v>9.2613856675066515</v>
      </c>
      <c r="M52">
        <f t="shared" si="8"/>
        <v>33340.988403023941</v>
      </c>
      <c r="O52">
        <v>-8.1850000000000005</v>
      </c>
      <c r="P52">
        <f t="shared" si="9"/>
        <v>3.2957662517360631</v>
      </c>
      <c r="Q52">
        <f t="shared" si="10"/>
        <v>0.77178213895888759</v>
      </c>
      <c r="R52">
        <f t="shared" si="11"/>
        <v>0</v>
      </c>
    </row>
    <row r="53" spans="1:18" x14ac:dyDescent="0.3">
      <c r="A53">
        <v>2004.0830000000001</v>
      </c>
      <c r="B53">
        <v>2004</v>
      </c>
      <c r="C53">
        <v>2</v>
      </c>
      <c r="D53">
        <v>46</v>
      </c>
      <c r="E53">
        <f t="shared" si="0"/>
        <v>0.98766307181268032</v>
      </c>
      <c r="F53">
        <f t="shared" si="1"/>
        <v>-0.22481601209005461</v>
      </c>
      <c r="G53">
        <f t="shared" si="2"/>
        <v>-0.22675421055624276</v>
      </c>
      <c r="H53">
        <f t="shared" si="3"/>
        <v>0.20774321694590894</v>
      </c>
      <c r="I53">
        <f t="shared" si="4"/>
        <v>0.20774321694590894</v>
      </c>
      <c r="J53">
        <f t="shared" si="5"/>
        <v>1.3615287242871821</v>
      </c>
      <c r="K53">
        <f t="shared" si="6"/>
        <v>1.3615287242871821</v>
      </c>
      <c r="L53">
        <f t="shared" si="7"/>
        <v>10.401313278331552</v>
      </c>
      <c r="M53">
        <f t="shared" si="8"/>
        <v>37444.727801993591</v>
      </c>
      <c r="O53">
        <v>-7.15</v>
      </c>
      <c r="P53">
        <f t="shared" si="9"/>
        <v>3.5718281579117113</v>
      </c>
      <c r="Q53">
        <f t="shared" si="10"/>
        <v>0.86677610652762926</v>
      </c>
      <c r="R53">
        <f t="shared" si="11"/>
        <v>0</v>
      </c>
    </row>
    <row r="54" spans="1:18" x14ac:dyDescent="0.3">
      <c r="A54">
        <v>2004.1669999999999</v>
      </c>
      <c r="B54">
        <v>2004</v>
      </c>
      <c r="C54">
        <v>3</v>
      </c>
      <c r="D54">
        <v>74</v>
      </c>
      <c r="E54">
        <f t="shared" si="0"/>
        <v>0.99427993971510187</v>
      </c>
      <c r="F54">
        <f t="shared" si="1"/>
        <v>-4.3621592034280218E-2</v>
      </c>
      <c r="G54">
        <f t="shared" si="2"/>
        <v>-4.3635438069264162E-2</v>
      </c>
      <c r="H54">
        <f t="shared" si="3"/>
        <v>3.931448034471504E-2</v>
      </c>
      <c r="I54">
        <f t="shared" si="4"/>
        <v>3.931448034471504E-2</v>
      </c>
      <c r="J54">
        <f t="shared" si="5"/>
        <v>1.5314713850087283</v>
      </c>
      <c r="K54">
        <f t="shared" si="6"/>
        <v>1.5314713850087283</v>
      </c>
      <c r="L54">
        <f t="shared" si="7"/>
        <v>11.699579574140653</v>
      </c>
      <c r="M54">
        <f t="shared" si="8"/>
        <v>42118.486466906354</v>
      </c>
      <c r="O54">
        <v>-1.135</v>
      </c>
      <c r="P54">
        <f t="shared" si="9"/>
        <v>5.6215106390304515</v>
      </c>
      <c r="Q54">
        <f t="shared" si="10"/>
        <v>0.9749649645117211</v>
      </c>
      <c r="R54">
        <f t="shared" si="11"/>
        <v>0</v>
      </c>
    </row>
    <row r="55" spans="1:18" x14ac:dyDescent="0.3">
      <c r="A55">
        <v>2004.25</v>
      </c>
      <c r="B55">
        <v>2004</v>
      </c>
      <c r="C55">
        <v>4</v>
      </c>
      <c r="D55">
        <v>105</v>
      </c>
      <c r="E55">
        <f t="shared" si="0"/>
        <v>1.0030489833689265</v>
      </c>
      <c r="F55">
        <f t="shared" si="1"/>
        <v>0.16404835724360806</v>
      </c>
      <c r="G55">
        <f t="shared" si="2"/>
        <v>0.16479322136929075</v>
      </c>
      <c r="H55">
        <f t="shared" si="3"/>
        <v>-0.14973841573748065</v>
      </c>
      <c r="I55">
        <f t="shared" si="4"/>
        <v>0.14973841573748065</v>
      </c>
      <c r="J55">
        <f t="shared" si="5"/>
        <v>1.4204922996118807</v>
      </c>
      <c r="K55">
        <f t="shared" si="6"/>
        <v>1.7211007003881191</v>
      </c>
      <c r="L55">
        <f t="shared" si="7"/>
        <v>13.148240833233231</v>
      </c>
      <c r="M55">
        <f t="shared" si="8"/>
        <v>47333.666999639638</v>
      </c>
      <c r="O55">
        <v>6.71</v>
      </c>
      <c r="P55">
        <f t="shared" si="9"/>
        <v>9.8208229666692493</v>
      </c>
      <c r="Q55">
        <f t="shared" si="10"/>
        <v>1.0956867361027693</v>
      </c>
      <c r="R55">
        <f t="shared" si="11"/>
        <v>1.6488640403133028</v>
      </c>
    </row>
    <row r="56" spans="1:18" x14ac:dyDescent="0.3">
      <c r="A56">
        <v>2004.3330000000001</v>
      </c>
      <c r="B56">
        <v>2004</v>
      </c>
      <c r="C56">
        <v>5</v>
      </c>
      <c r="D56">
        <v>135</v>
      </c>
      <c r="E56">
        <f t="shared" si="0"/>
        <v>1.010753372303602</v>
      </c>
      <c r="F56">
        <f t="shared" si="1"/>
        <v>0.3198555016050319</v>
      </c>
      <c r="G56">
        <f t="shared" si="2"/>
        <v>0.32557697304685879</v>
      </c>
      <c r="H56">
        <f t="shared" si="3"/>
        <v>-0.3039677255589901</v>
      </c>
      <c r="I56">
        <f t="shared" si="4"/>
        <v>0.3039677255589901</v>
      </c>
      <c r="J56">
        <f t="shared" si="5"/>
        <v>1.2619413035801896</v>
      </c>
      <c r="K56">
        <f t="shared" si="6"/>
        <v>1.8796516964198102</v>
      </c>
      <c r="L56">
        <f t="shared" si="7"/>
        <v>14.359481221261413</v>
      </c>
      <c r="M56">
        <f t="shared" si="8"/>
        <v>51694.132396541092</v>
      </c>
      <c r="O56">
        <v>12.56</v>
      </c>
      <c r="P56">
        <f t="shared" si="9"/>
        <v>14.552027641178181</v>
      </c>
      <c r="Q56">
        <f t="shared" si="10"/>
        <v>1.1966234351051177</v>
      </c>
      <c r="R56">
        <f t="shared" si="11"/>
        <v>2.6136758626330217</v>
      </c>
    </row>
    <row r="57" spans="1:18" x14ac:dyDescent="0.3">
      <c r="A57">
        <v>2004.4169999999999</v>
      </c>
      <c r="B57">
        <v>2004</v>
      </c>
      <c r="C57">
        <v>6</v>
      </c>
      <c r="D57">
        <v>166</v>
      </c>
      <c r="E57">
        <f t="shared" si="0"/>
        <v>1.0157551505698299</v>
      </c>
      <c r="F57">
        <f t="shared" si="1"/>
        <v>0.39508305005033428</v>
      </c>
      <c r="G57">
        <f t="shared" si="2"/>
        <v>0.40615825420466661</v>
      </c>
      <c r="H57">
        <f t="shared" si="3"/>
        <v>-0.38723796302535368</v>
      </c>
      <c r="I57">
        <f t="shared" si="4"/>
        <v>0.38723796302535368</v>
      </c>
      <c r="J57">
        <f t="shared" si="5"/>
        <v>1.173162066196491</v>
      </c>
      <c r="K57">
        <f t="shared" si="6"/>
        <v>1.9684309338035089</v>
      </c>
      <c r="L57">
        <f t="shared" si="7"/>
        <v>15.037704635991545</v>
      </c>
      <c r="M57">
        <f t="shared" si="8"/>
        <v>54135.736689569567</v>
      </c>
      <c r="O57">
        <v>17.96</v>
      </c>
      <c r="P57">
        <f t="shared" si="9"/>
        <v>20.588038559647476</v>
      </c>
      <c r="Q57">
        <f t="shared" si="10"/>
        <v>1.2531420529992954</v>
      </c>
      <c r="R57">
        <f t="shared" si="11"/>
        <v>3.8006557426732579</v>
      </c>
    </row>
    <row r="58" spans="1:18" x14ac:dyDescent="0.3">
      <c r="A58">
        <v>2004.5</v>
      </c>
      <c r="B58">
        <v>2004</v>
      </c>
      <c r="C58">
        <v>7</v>
      </c>
      <c r="D58">
        <v>196</v>
      </c>
      <c r="E58">
        <f t="shared" si="0"/>
        <v>1.0164361146697132</v>
      </c>
      <c r="F58">
        <f t="shared" si="1"/>
        <v>0.36930986980181479</v>
      </c>
      <c r="G58">
        <f t="shared" si="2"/>
        <v>0.37826628160088055</v>
      </c>
      <c r="H58">
        <f t="shared" si="3"/>
        <v>-0.35782399877747662</v>
      </c>
      <c r="I58">
        <f t="shared" si="4"/>
        <v>0.35782399877747662</v>
      </c>
      <c r="J58">
        <f t="shared" si="5"/>
        <v>1.2048594421131398</v>
      </c>
      <c r="K58">
        <f t="shared" si="6"/>
        <v>1.9367335578868601</v>
      </c>
      <c r="L58">
        <f t="shared" si="7"/>
        <v>14.795554521103066</v>
      </c>
      <c r="M58">
        <f t="shared" si="8"/>
        <v>53263.996275971032</v>
      </c>
      <c r="O58">
        <v>20.38</v>
      </c>
      <c r="P58">
        <f t="shared" si="9"/>
        <v>23.938538237137092</v>
      </c>
      <c r="Q58">
        <f t="shared" si="10"/>
        <v>1.2329628767585887</v>
      </c>
      <c r="R58">
        <f t="shared" si="11"/>
        <v>4.3121847384744862</v>
      </c>
    </row>
    <row r="59" spans="1:18" x14ac:dyDescent="0.3">
      <c r="A59">
        <v>2004.5830000000001</v>
      </c>
      <c r="B59">
        <v>2004</v>
      </c>
      <c r="C59">
        <v>8</v>
      </c>
      <c r="D59">
        <f t="shared" si="12"/>
        <v>227</v>
      </c>
      <c r="E59">
        <f t="shared" si="0"/>
        <v>1.0126514913826727</v>
      </c>
      <c r="F59">
        <f t="shared" si="1"/>
        <v>0.24780368293128335</v>
      </c>
      <c r="G59">
        <f t="shared" si="2"/>
        <v>0.25041257056366523</v>
      </c>
      <c r="H59">
        <f t="shared" si="3"/>
        <v>-0.23030664078517366</v>
      </c>
      <c r="I59">
        <f t="shared" si="4"/>
        <v>0.23030664078517366</v>
      </c>
      <c r="J59">
        <f t="shared" si="5"/>
        <v>1.338403217300441</v>
      </c>
      <c r="K59">
        <f t="shared" si="6"/>
        <v>1.8031897826995589</v>
      </c>
      <c r="L59">
        <f t="shared" si="7"/>
        <v>13.7753552279729</v>
      </c>
      <c r="M59">
        <f t="shared" si="8"/>
        <v>49591.278820702442</v>
      </c>
      <c r="O59">
        <v>19.03</v>
      </c>
      <c r="P59">
        <f t="shared" si="9"/>
        <v>22.015093442716644</v>
      </c>
      <c r="Q59">
        <f t="shared" si="10"/>
        <v>1.1479462689977418</v>
      </c>
      <c r="R59">
        <f t="shared" si="11"/>
        <v>3.7093072555698039</v>
      </c>
    </row>
    <row r="60" spans="1:18" x14ac:dyDescent="0.3">
      <c r="A60">
        <v>2004.6669999999999</v>
      </c>
      <c r="B60">
        <v>2004</v>
      </c>
      <c r="C60">
        <v>9</v>
      </c>
      <c r="D60">
        <f t="shared" si="12"/>
        <v>258</v>
      </c>
      <c r="E60">
        <f t="shared" si="0"/>
        <v>1.0053544332529973</v>
      </c>
      <c r="F60">
        <f t="shared" si="1"/>
        <v>5.907937020665284E-2</v>
      </c>
      <c r="G60">
        <f t="shared" si="2"/>
        <v>5.911379246312444E-2</v>
      </c>
      <c r="H60">
        <f t="shared" si="3"/>
        <v>-5.3288383300168086E-2</v>
      </c>
      <c r="I60">
        <f t="shared" si="4"/>
        <v>5.3288383300168086E-2</v>
      </c>
      <c r="J60">
        <f t="shared" si="5"/>
        <v>1.5174823643424027</v>
      </c>
      <c r="K60">
        <f t="shared" si="6"/>
        <v>1.6241106356575972</v>
      </c>
      <c r="L60">
        <f t="shared" si="7"/>
        <v>12.407291318065287</v>
      </c>
      <c r="M60">
        <f t="shared" si="8"/>
        <v>44666.248745035031</v>
      </c>
      <c r="O60">
        <v>14.395</v>
      </c>
      <c r="P60">
        <f t="shared" si="9"/>
        <v>16.400458865680253</v>
      </c>
      <c r="Q60">
        <f t="shared" si="10"/>
        <v>1.0339409431721072</v>
      </c>
      <c r="R60">
        <f t="shared" si="11"/>
        <v>2.5289690830698177</v>
      </c>
    </row>
    <row r="61" spans="1:18" x14ac:dyDescent="0.3">
      <c r="A61">
        <v>2004.75</v>
      </c>
      <c r="B61">
        <v>2004</v>
      </c>
      <c r="C61">
        <v>10</v>
      </c>
      <c r="D61">
        <f t="shared" si="12"/>
        <v>288</v>
      </c>
      <c r="E61">
        <f t="shared" si="0"/>
        <v>0.99685243576476834</v>
      </c>
      <c r="F61">
        <f t="shared" si="1"/>
        <v>-0.14229385353876925</v>
      </c>
      <c r="G61">
        <f t="shared" si="2"/>
        <v>-0.14277846557927834</v>
      </c>
      <c r="H61">
        <f t="shared" si="3"/>
        <v>0.12943907383329611</v>
      </c>
      <c r="I61">
        <f t="shared" si="4"/>
        <v>0.12943907383329611</v>
      </c>
      <c r="J61">
        <f t="shared" si="5"/>
        <v>1.440992726276386</v>
      </c>
      <c r="K61">
        <f t="shared" si="6"/>
        <v>1.440992726276386</v>
      </c>
      <c r="L61">
        <f t="shared" si="7"/>
        <v>11.008373536624958</v>
      </c>
      <c r="M61">
        <f t="shared" si="8"/>
        <v>39630.144731849854</v>
      </c>
      <c r="O61">
        <v>9.0749999999999993</v>
      </c>
      <c r="P61">
        <f t="shared" si="9"/>
        <v>11.538903013786799</v>
      </c>
      <c r="Q61">
        <f t="shared" si="10"/>
        <v>0.91736446138541317</v>
      </c>
      <c r="R61">
        <f t="shared" si="11"/>
        <v>1.6084378791454668</v>
      </c>
    </row>
    <row r="62" spans="1:18" x14ac:dyDescent="0.3">
      <c r="A62">
        <v>2004.8330000000001</v>
      </c>
      <c r="B62">
        <v>2004</v>
      </c>
      <c r="C62">
        <v>11</v>
      </c>
      <c r="D62">
        <f t="shared" si="12"/>
        <v>319</v>
      </c>
      <c r="E62">
        <f t="shared" si="0"/>
        <v>0.98895302674203966</v>
      </c>
      <c r="F62">
        <f t="shared" si="1"/>
        <v>-0.31329817664989418</v>
      </c>
      <c r="G62">
        <f t="shared" si="2"/>
        <v>-0.31866407888058701</v>
      </c>
      <c r="H62">
        <f t="shared" si="3"/>
        <v>0.2970499840990532</v>
      </c>
      <c r="I62">
        <f t="shared" si="4"/>
        <v>0.2970499840990532</v>
      </c>
      <c r="J62">
        <f t="shared" si="5"/>
        <v>1.2691943055428287</v>
      </c>
      <c r="K62">
        <f t="shared" si="6"/>
        <v>1.2691943055428287</v>
      </c>
      <c r="L62">
        <f t="shared" si="7"/>
        <v>9.6959302786188726</v>
      </c>
      <c r="M62">
        <f t="shared" si="8"/>
        <v>34905.349003027943</v>
      </c>
      <c r="O62">
        <v>0.86499999999999999</v>
      </c>
      <c r="P62">
        <f t="shared" si="9"/>
        <v>6.5033857074537647</v>
      </c>
      <c r="Q62">
        <f t="shared" si="10"/>
        <v>0.80799418988490601</v>
      </c>
      <c r="R62">
        <f t="shared" si="11"/>
        <v>0.82235595158402197</v>
      </c>
    </row>
    <row r="63" spans="1:18" x14ac:dyDescent="0.3">
      <c r="A63">
        <v>2004.9169999999999</v>
      </c>
      <c r="B63">
        <v>2004</v>
      </c>
      <c r="C63">
        <v>12</v>
      </c>
      <c r="D63">
        <f t="shared" si="12"/>
        <v>349</v>
      </c>
      <c r="E63">
        <f t="shared" si="0"/>
        <v>0.98421186751794465</v>
      </c>
      <c r="F63">
        <f t="shared" si="1"/>
        <v>-0.39428976446609471</v>
      </c>
      <c r="G63">
        <f t="shared" si="2"/>
        <v>-0.40529487599032227</v>
      </c>
      <c r="H63">
        <f t="shared" si="3"/>
        <v>0.38631712851921368</v>
      </c>
      <c r="I63">
        <f t="shared" si="4"/>
        <v>0.38631712851921368</v>
      </c>
      <c r="J63">
        <f t="shared" si="5"/>
        <v>1.1741606147517589</v>
      </c>
      <c r="K63">
        <f t="shared" si="6"/>
        <v>1.1741606147517589</v>
      </c>
      <c r="L63">
        <f t="shared" si="7"/>
        <v>8.9699263594349308</v>
      </c>
      <c r="M63">
        <f t="shared" si="8"/>
        <v>32291.73489396575</v>
      </c>
      <c r="O63">
        <v>-5.2750000000000004</v>
      </c>
      <c r="P63">
        <f t="shared" si="9"/>
        <v>4.1246143118270275</v>
      </c>
      <c r="Q63">
        <f t="shared" si="10"/>
        <v>0.74749386328624423</v>
      </c>
      <c r="R63">
        <f t="shared" si="11"/>
        <v>0</v>
      </c>
    </row>
    <row r="64" spans="1:18" x14ac:dyDescent="0.3">
      <c r="A64">
        <v>2005</v>
      </c>
      <c r="B64">
        <v>2005</v>
      </c>
      <c r="C64">
        <v>1</v>
      </c>
      <c r="D64">
        <v>15</v>
      </c>
      <c r="E64">
        <f t="shared" si="0"/>
        <v>0.9836544569804776</v>
      </c>
      <c r="F64">
        <f t="shared" si="1"/>
        <v>-0.36307303047359252</v>
      </c>
      <c r="G64">
        <f t="shared" si="2"/>
        <v>-0.37156387272215397</v>
      </c>
      <c r="H64">
        <f t="shared" si="3"/>
        <v>0.35085449536083313</v>
      </c>
      <c r="I64">
        <f t="shared" si="4"/>
        <v>0.35085449536083313</v>
      </c>
      <c r="J64">
        <f t="shared" si="5"/>
        <v>1.2123125489625293</v>
      </c>
      <c r="K64">
        <f t="shared" si="6"/>
        <v>1.2123125489625293</v>
      </c>
      <c r="L64">
        <f t="shared" si="7"/>
        <v>9.2613856675066515</v>
      </c>
      <c r="M64">
        <f t="shared" si="8"/>
        <v>33340.988403023941</v>
      </c>
      <c r="O64">
        <v>-8.1850000000000005</v>
      </c>
      <c r="P64">
        <f t="shared" si="9"/>
        <v>3.2957662517360631</v>
      </c>
      <c r="Q64">
        <f t="shared" si="10"/>
        <v>0.77178213895888759</v>
      </c>
      <c r="R64">
        <f t="shared" si="11"/>
        <v>0</v>
      </c>
    </row>
    <row r="65" spans="1:18" x14ac:dyDescent="0.3">
      <c r="A65">
        <v>2005.0830000000001</v>
      </c>
      <c r="B65">
        <v>2005</v>
      </c>
      <c r="C65">
        <v>2</v>
      </c>
      <c r="D65">
        <v>46</v>
      </c>
      <c r="E65">
        <f t="shared" si="0"/>
        <v>0.98766307181268032</v>
      </c>
      <c r="F65">
        <f t="shared" si="1"/>
        <v>-0.22481601209005461</v>
      </c>
      <c r="G65">
        <f t="shared" si="2"/>
        <v>-0.22675421055624276</v>
      </c>
      <c r="H65">
        <f t="shared" si="3"/>
        <v>0.20774321694590894</v>
      </c>
      <c r="I65">
        <f t="shared" si="4"/>
        <v>0.20774321694590894</v>
      </c>
      <c r="J65">
        <f t="shared" si="5"/>
        <v>1.3615287242871821</v>
      </c>
      <c r="K65">
        <f t="shared" si="6"/>
        <v>1.3615287242871821</v>
      </c>
      <c r="L65">
        <f t="shared" si="7"/>
        <v>10.401313278331552</v>
      </c>
      <c r="M65">
        <f t="shared" si="8"/>
        <v>37444.727801993591</v>
      </c>
      <c r="O65">
        <v>-7.15</v>
      </c>
      <c r="P65">
        <f t="shared" si="9"/>
        <v>3.5718281579117113</v>
      </c>
      <c r="Q65">
        <f t="shared" si="10"/>
        <v>0.86677610652762926</v>
      </c>
      <c r="R65">
        <f t="shared" si="11"/>
        <v>0</v>
      </c>
    </row>
    <row r="66" spans="1:18" x14ac:dyDescent="0.3">
      <c r="A66">
        <v>2005.1669999999999</v>
      </c>
      <c r="B66">
        <v>2005</v>
      </c>
      <c r="C66">
        <v>3</v>
      </c>
      <c r="D66">
        <v>74</v>
      </c>
      <c r="E66">
        <f t="shared" si="0"/>
        <v>0.99427993971510187</v>
      </c>
      <c r="F66">
        <f t="shared" si="1"/>
        <v>-4.3621592034280218E-2</v>
      </c>
      <c r="G66">
        <f t="shared" si="2"/>
        <v>-4.3635438069264162E-2</v>
      </c>
      <c r="H66">
        <f t="shared" si="3"/>
        <v>3.931448034471504E-2</v>
      </c>
      <c r="I66">
        <f t="shared" si="4"/>
        <v>3.931448034471504E-2</v>
      </c>
      <c r="J66">
        <f t="shared" si="5"/>
        <v>1.5314713850087283</v>
      </c>
      <c r="K66">
        <f t="shared" si="6"/>
        <v>1.5314713850087283</v>
      </c>
      <c r="L66">
        <f t="shared" si="7"/>
        <v>11.699579574140653</v>
      </c>
      <c r="M66">
        <f t="shared" si="8"/>
        <v>42118.486466906354</v>
      </c>
      <c r="O66">
        <v>-1.135</v>
      </c>
      <c r="P66">
        <f t="shared" si="9"/>
        <v>5.6215106390304515</v>
      </c>
      <c r="Q66">
        <f t="shared" si="10"/>
        <v>0.9749649645117211</v>
      </c>
      <c r="R66">
        <f t="shared" si="11"/>
        <v>0</v>
      </c>
    </row>
    <row r="67" spans="1:18" x14ac:dyDescent="0.3">
      <c r="A67">
        <v>2005.25</v>
      </c>
      <c r="B67">
        <v>2005</v>
      </c>
      <c r="C67">
        <v>4</v>
      </c>
      <c r="D67">
        <v>105</v>
      </c>
      <c r="E67">
        <f t="shared" si="0"/>
        <v>1.0030489833689265</v>
      </c>
      <c r="F67">
        <f t="shared" si="1"/>
        <v>0.16404835724360806</v>
      </c>
      <c r="G67">
        <f t="shared" si="2"/>
        <v>0.16479322136929075</v>
      </c>
      <c r="H67">
        <f t="shared" si="3"/>
        <v>-0.14973841573748065</v>
      </c>
      <c r="I67">
        <f t="shared" si="4"/>
        <v>0.14973841573748065</v>
      </c>
      <c r="J67">
        <f t="shared" si="5"/>
        <v>1.4204922996118807</v>
      </c>
      <c r="K67">
        <f t="shared" si="6"/>
        <v>1.7211007003881191</v>
      </c>
      <c r="L67">
        <f t="shared" si="7"/>
        <v>13.148240833233231</v>
      </c>
      <c r="M67">
        <f t="shared" si="8"/>
        <v>47333.666999639638</v>
      </c>
      <c r="O67">
        <v>6.71</v>
      </c>
      <c r="P67">
        <f t="shared" si="9"/>
        <v>9.8208229666692493</v>
      </c>
      <c r="Q67">
        <f t="shared" si="10"/>
        <v>1.0956867361027693</v>
      </c>
      <c r="R67">
        <f t="shared" si="11"/>
        <v>1.6488640403133028</v>
      </c>
    </row>
    <row r="68" spans="1:18" x14ac:dyDescent="0.3">
      <c r="A68">
        <v>2005.3330000000001</v>
      </c>
      <c r="B68">
        <v>2005</v>
      </c>
      <c r="C68">
        <v>5</v>
      </c>
      <c r="D68">
        <v>135</v>
      </c>
      <c r="E68">
        <f t="shared" si="0"/>
        <v>1.010753372303602</v>
      </c>
      <c r="F68">
        <f t="shared" si="1"/>
        <v>0.3198555016050319</v>
      </c>
      <c r="G68">
        <f t="shared" si="2"/>
        <v>0.32557697304685879</v>
      </c>
      <c r="H68">
        <f t="shared" si="3"/>
        <v>-0.3039677255589901</v>
      </c>
      <c r="I68">
        <f t="shared" si="4"/>
        <v>0.3039677255589901</v>
      </c>
      <c r="J68">
        <f t="shared" si="5"/>
        <v>1.2619413035801896</v>
      </c>
      <c r="K68">
        <f t="shared" si="6"/>
        <v>1.8796516964198102</v>
      </c>
      <c r="L68">
        <f t="shared" si="7"/>
        <v>14.359481221261413</v>
      </c>
      <c r="M68">
        <f t="shared" si="8"/>
        <v>51694.132396541092</v>
      </c>
      <c r="O68">
        <v>12.56</v>
      </c>
      <c r="P68">
        <f t="shared" si="9"/>
        <v>14.552027641178181</v>
      </c>
      <c r="Q68">
        <f t="shared" si="10"/>
        <v>1.1966234351051177</v>
      </c>
      <c r="R68">
        <f t="shared" si="11"/>
        <v>2.6136758626330217</v>
      </c>
    </row>
    <row r="69" spans="1:18" x14ac:dyDescent="0.3">
      <c r="A69">
        <v>2005.4169999999999</v>
      </c>
      <c r="B69">
        <v>2005</v>
      </c>
      <c r="C69">
        <v>6</v>
      </c>
      <c r="D69">
        <v>166</v>
      </c>
      <c r="E69">
        <f t="shared" ref="E69:E132" si="13">1 - (0.0167 * COS(0.0172 * ($D69 - 3)))</f>
        <v>1.0157551505698299</v>
      </c>
      <c r="F69">
        <f t="shared" ref="F69:F132" si="14">0.39785 * SIN(4.868961 + 0.017203 * $D69 + 0.033446 * SIN(6.224111 + 0.017202 * $D69))</f>
        <v>0.39508305005033428</v>
      </c>
      <c r="G69">
        <f t="shared" ref="G69:G132" si="15">IF(ABS(F69)&lt; 0.7,ATAN($F69 / (SQRT(1 - $F69 * $F69))),PI() / 2 - ATAN(SQRT(1 - $F69* $F69) / $F69))</f>
        <v>0.40615825420466661</v>
      </c>
      <c r="H69">
        <f t="shared" ref="H69:H132" si="16">-TAN($G69) * TAN($F$1)</f>
        <v>-0.38723796302535368</v>
      </c>
      <c r="I69">
        <f t="shared" ref="I69:I132" si="17">ABS(H69)</f>
        <v>0.38723796302535368</v>
      </c>
      <c r="J69">
        <f t="shared" ref="J69:J132" si="18">IF($I69 &lt; 0.7,1.570796 - ATAN($I69 / SQRT(1 - $I69 * $I69)),ATAN(SQRT(1 - $I69 * $I69) / $I69))</f>
        <v>1.173162066196491</v>
      </c>
      <c r="K69">
        <f t="shared" ref="K69:K132" si="19">IF(H69&gt;=1,0,IF(H69&lt;=-1,PI(),IF(H69&lt; 0,3.141593 - J69,J69)))</f>
        <v>1.9684309338035089</v>
      </c>
      <c r="L69">
        <f t="shared" ref="L69:L132" si="20">2 * (K69 * 24) / (2 * PI())</f>
        <v>15.037704635991545</v>
      </c>
      <c r="M69">
        <f t="shared" ref="M69:M132" si="21">L69*60*60</f>
        <v>54135.736689569567</v>
      </c>
      <c r="O69">
        <v>17.96</v>
      </c>
      <c r="P69">
        <f t="shared" ref="P69:P132" si="22">6.108*EXP((17.27*O69)/(O69+237.3))</f>
        <v>20.588038559647476</v>
      </c>
      <c r="Q69">
        <f t="shared" ref="Q69:Q132" si="23">L69/12</f>
        <v>1.2531420529992954</v>
      </c>
      <c r="R69">
        <f t="shared" ref="R69:R132" si="24">IF(O69&lt;0,0,1.2*0.165*216.7*Q69*(P69/(O69+273.3)))</f>
        <v>3.8006557426732579</v>
      </c>
    </row>
    <row r="70" spans="1:18" x14ac:dyDescent="0.3">
      <c r="A70">
        <v>2005.5</v>
      </c>
      <c r="B70">
        <v>2005</v>
      </c>
      <c r="C70">
        <v>7</v>
      </c>
      <c r="D70">
        <v>196</v>
      </c>
      <c r="E70">
        <f t="shared" si="13"/>
        <v>1.0164361146697132</v>
      </c>
      <c r="F70">
        <f t="shared" si="14"/>
        <v>0.36930986980181479</v>
      </c>
      <c r="G70">
        <f t="shared" si="15"/>
        <v>0.37826628160088055</v>
      </c>
      <c r="H70">
        <f t="shared" si="16"/>
        <v>-0.35782399877747662</v>
      </c>
      <c r="I70">
        <f t="shared" si="17"/>
        <v>0.35782399877747662</v>
      </c>
      <c r="J70">
        <f t="shared" si="18"/>
        <v>1.2048594421131398</v>
      </c>
      <c r="K70">
        <f t="shared" si="19"/>
        <v>1.9367335578868601</v>
      </c>
      <c r="L70">
        <f t="shared" si="20"/>
        <v>14.795554521103066</v>
      </c>
      <c r="M70">
        <f t="shared" si="21"/>
        <v>53263.996275971032</v>
      </c>
      <c r="O70">
        <v>20.38</v>
      </c>
      <c r="P70">
        <f t="shared" si="22"/>
        <v>23.938538237137092</v>
      </c>
      <c r="Q70">
        <f t="shared" si="23"/>
        <v>1.2329628767585887</v>
      </c>
      <c r="R70">
        <f t="shared" si="24"/>
        <v>4.3121847384744862</v>
      </c>
    </row>
    <row r="71" spans="1:18" x14ac:dyDescent="0.3">
      <c r="A71">
        <v>2005.5830000000001</v>
      </c>
      <c r="B71">
        <v>2005</v>
      </c>
      <c r="C71">
        <v>8</v>
      </c>
      <c r="D71">
        <f t="shared" ref="D71:D75" si="25">INT(MOD(A71,1) * 365 + 15)</f>
        <v>227</v>
      </c>
      <c r="E71">
        <f t="shared" si="13"/>
        <v>1.0126514913826727</v>
      </c>
      <c r="F71">
        <f t="shared" si="14"/>
        <v>0.24780368293128335</v>
      </c>
      <c r="G71">
        <f t="shared" si="15"/>
        <v>0.25041257056366523</v>
      </c>
      <c r="H71">
        <f t="shared" si="16"/>
        <v>-0.23030664078517366</v>
      </c>
      <c r="I71">
        <f t="shared" si="17"/>
        <v>0.23030664078517366</v>
      </c>
      <c r="J71">
        <f t="shared" si="18"/>
        <v>1.338403217300441</v>
      </c>
      <c r="K71">
        <f t="shared" si="19"/>
        <v>1.8031897826995589</v>
      </c>
      <c r="L71">
        <f t="shared" si="20"/>
        <v>13.7753552279729</v>
      </c>
      <c r="M71">
        <f t="shared" si="21"/>
        <v>49591.278820702442</v>
      </c>
      <c r="O71">
        <v>19.03</v>
      </c>
      <c r="P71">
        <f t="shared" si="22"/>
        <v>22.015093442716644</v>
      </c>
      <c r="Q71">
        <f t="shared" si="23"/>
        <v>1.1479462689977418</v>
      </c>
      <c r="R71">
        <f t="shared" si="24"/>
        <v>3.7093072555698039</v>
      </c>
    </row>
    <row r="72" spans="1:18" x14ac:dyDescent="0.3">
      <c r="A72">
        <v>2005.6669999999999</v>
      </c>
      <c r="B72">
        <v>2005</v>
      </c>
      <c r="C72">
        <v>9</v>
      </c>
      <c r="D72">
        <f t="shared" si="25"/>
        <v>258</v>
      </c>
      <c r="E72">
        <f t="shared" si="13"/>
        <v>1.0053544332529973</v>
      </c>
      <c r="F72">
        <f t="shared" si="14"/>
        <v>5.907937020665284E-2</v>
      </c>
      <c r="G72">
        <f t="shared" si="15"/>
        <v>5.911379246312444E-2</v>
      </c>
      <c r="H72">
        <f t="shared" si="16"/>
        <v>-5.3288383300168086E-2</v>
      </c>
      <c r="I72">
        <f t="shared" si="17"/>
        <v>5.3288383300168086E-2</v>
      </c>
      <c r="J72">
        <f t="shared" si="18"/>
        <v>1.5174823643424027</v>
      </c>
      <c r="K72">
        <f t="shared" si="19"/>
        <v>1.6241106356575972</v>
      </c>
      <c r="L72">
        <f t="shared" si="20"/>
        <v>12.407291318065287</v>
      </c>
      <c r="M72">
        <f t="shared" si="21"/>
        <v>44666.248745035031</v>
      </c>
      <c r="O72">
        <v>14.395</v>
      </c>
      <c r="P72">
        <f t="shared" si="22"/>
        <v>16.400458865680253</v>
      </c>
      <c r="Q72">
        <f t="shared" si="23"/>
        <v>1.0339409431721072</v>
      </c>
      <c r="R72">
        <f t="shared" si="24"/>
        <v>2.5289690830698177</v>
      </c>
    </row>
    <row r="73" spans="1:18" x14ac:dyDescent="0.3">
      <c r="A73">
        <v>2005.75</v>
      </c>
      <c r="B73">
        <v>2005</v>
      </c>
      <c r="C73">
        <v>10</v>
      </c>
      <c r="D73">
        <f t="shared" si="25"/>
        <v>288</v>
      </c>
      <c r="E73">
        <f t="shared" si="13"/>
        <v>0.99685243576476834</v>
      </c>
      <c r="F73">
        <f t="shared" si="14"/>
        <v>-0.14229385353876925</v>
      </c>
      <c r="G73">
        <f t="shared" si="15"/>
        <v>-0.14277846557927834</v>
      </c>
      <c r="H73">
        <f t="shared" si="16"/>
        <v>0.12943907383329611</v>
      </c>
      <c r="I73">
        <f t="shared" si="17"/>
        <v>0.12943907383329611</v>
      </c>
      <c r="J73">
        <f t="shared" si="18"/>
        <v>1.440992726276386</v>
      </c>
      <c r="K73">
        <f t="shared" si="19"/>
        <v>1.440992726276386</v>
      </c>
      <c r="L73">
        <f t="shared" si="20"/>
        <v>11.008373536624958</v>
      </c>
      <c r="M73">
        <f t="shared" si="21"/>
        <v>39630.144731849854</v>
      </c>
      <c r="O73">
        <v>9.0749999999999993</v>
      </c>
      <c r="P73">
        <f t="shared" si="22"/>
        <v>11.538903013786799</v>
      </c>
      <c r="Q73">
        <f t="shared" si="23"/>
        <v>0.91736446138541317</v>
      </c>
      <c r="R73">
        <f t="shared" si="24"/>
        <v>1.6084378791454668</v>
      </c>
    </row>
    <row r="74" spans="1:18" x14ac:dyDescent="0.3">
      <c r="A74">
        <v>2005.8330000000001</v>
      </c>
      <c r="B74">
        <v>2005</v>
      </c>
      <c r="C74">
        <v>11</v>
      </c>
      <c r="D74">
        <f t="shared" si="25"/>
        <v>319</v>
      </c>
      <c r="E74">
        <f t="shared" si="13"/>
        <v>0.98895302674203966</v>
      </c>
      <c r="F74">
        <f t="shared" si="14"/>
        <v>-0.31329817664989418</v>
      </c>
      <c r="G74">
        <f t="shared" si="15"/>
        <v>-0.31866407888058701</v>
      </c>
      <c r="H74">
        <f t="shared" si="16"/>
        <v>0.2970499840990532</v>
      </c>
      <c r="I74">
        <f t="shared" si="17"/>
        <v>0.2970499840990532</v>
      </c>
      <c r="J74">
        <f t="shared" si="18"/>
        <v>1.2691943055428287</v>
      </c>
      <c r="K74">
        <f t="shared" si="19"/>
        <v>1.2691943055428287</v>
      </c>
      <c r="L74">
        <f t="shared" si="20"/>
        <v>9.6959302786188726</v>
      </c>
      <c r="M74">
        <f t="shared" si="21"/>
        <v>34905.349003027943</v>
      </c>
      <c r="O74">
        <v>0.86499999999999999</v>
      </c>
      <c r="P74">
        <f t="shared" si="22"/>
        <v>6.5033857074537647</v>
      </c>
      <c r="Q74">
        <f t="shared" si="23"/>
        <v>0.80799418988490601</v>
      </c>
      <c r="R74">
        <f t="shared" si="24"/>
        <v>0.82235595158402197</v>
      </c>
    </row>
    <row r="75" spans="1:18" x14ac:dyDescent="0.3">
      <c r="A75">
        <v>2005.9169999999999</v>
      </c>
      <c r="B75">
        <v>2005</v>
      </c>
      <c r="C75">
        <v>12</v>
      </c>
      <c r="D75">
        <f t="shared" si="25"/>
        <v>349</v>
      </c>
      <c r="E75">
        <f t="shared" si="13"/>
        <v>0.98421186751794465</v>
      </c>
      <c r="F75">
        <f t="shared" si="14"/>
        <v>-0.39428976446609471</v>
      </c>
      <c r="G75">
        <f t="shared" si="15"/>
        <v>-0.40529487599032227</v>
      </c>
      <c r="H75">
        <f t="shared" si="16"/>
        <v>0.38631712851921368</v>
      </c>
      <c r="I75">
        <f t="shared" si="17"/>
        <v>0.38631712851921368</v>
      </c>
      <c r="J75">
        <f t="shared" si="18"/>
        <v>1.1741606147517589</v>
      </c>
      <c r="K75">
        <f t="shared" si="19"/>
        <v>1.1741606147517589</v>
      </c>
      <c r="L75">
        <f t="shared" si="20"/>
        <v>8.9699263594349308</v>
      </c>
      <c r="M75">
        <f t="shared" si="21"/>
        <v>32291.73489396575</v>
      </c>
      <c r="O75">
        <v>-5.2750000000000004</v>
      </c>
      <c r="P75">
        <f t="shared" si="22"/>
        <v>4.1246143118270275</v>
      </c>
      <c r="Q75">
        <f t="shared" si="23"/>
        <v>0.74749386328624423</v>
      </c>
      <c r="R75">
        <f t="shared" si="24"/>
        <v>0</v>
      </c>
    </row>
    <row r="76" spans="1:18" x14ac:dyDescent="0.3">
      <c r="A76">
        <v>2006</v>
      </c>
      <c r="B76">
        <v>2006</v>
      </c>
      <c r="C76">
        <v>1</v>
      </c>
      <c r="D76">
        <v>15</v>
      </c>
      <c r="E76">
        <f t="shared" si="13"/>
        <v>0.9836544569804776</v>
      </c>
      <c r="F76">
        <f t="shared" si="14"/>
        <v>-0.36307303047359252</v>
      </c>
      <c r="G76">
        <f t="shared" si="15"/>
        <v>-0.37156387272215397</v>
      </c>
      <c r="H76">
        <f t="shared" si="16"/>
        <v>0.35085449536083313</v>
      </c>
      <c r="I76">
        <f t="shared" si="17"/>
        <v>0.35085449536083313</v>
      </c>
      <c r="J76">
        <f t="shared" si="18"/>
        <v>1.2123125489625293</v>
      </c>
      <c r="K76">
        <f t="shared" si="19"/>
        <v>1.2123125489625293</v>
      </c>
      <c r="L76">
        <f t="shared" si="20"/>
        <v>9.2613856675066515</v>
      </c>
      <c r="M76">
        <f t="shared" si="21"/>
        <v>33340.988403023941</v>
      </c>
      <c r="O76">
        <v>-8.1850000000000005</v>
      </c>
      <c r="P76">
        <f t="shared" si="22"/>
        <v>3.2957662517360631</v>
      </c>
      <c r="Q76">
        <f t="shared" si="23"/>
        <v>0.77178213895888759</v>
      </c>
      <c r="R76">
        <f t="shared" si="24"/>
        <v>0</v>
      </c>
    </row>
    <row r="77" spans="1:18" x14ac:dyDescent="0.3">
      <c r="A77">
        <v>2006.0830000000001</v>
      </c>
      <c r="B77">
        <v>2006</v>
      </c>
      <c r="C77">
        <v>2</v>
      </c>
      <c r="D77">
        <v>46</v>
      </c>
      <c r="E77">
        <f t="shared" si="13"/>
        <v>0.98766307181268032</v>
      </c>
      <c r="F77">
        <f t="shared" si="14"/>
        <v>-0.22481601209005461</v>
      </c>
      <c r="G77">
        <f t="shared" si="15"/>
        <v>-0.22675421055624276</v>
      </c>
      <c r="H77">
        <f t="shared" si="16"/>
        <v>0.20774321694590894</v>
      </c>
      <c r="I77">
        <f t="shared" si="17"/>
        <v>0.20774321694590894</v>
      </c>
      <c r="J77">
        <f t="shared" si="18"/>
        <v>1.3615287242871821</v>
      </c>
      <c r="K77">
        <f t="shared" si="19"/>
        <v>1.3615287242871821</v>
      </c>
      <c r="L77">
        <f t="shared" si="20"/>
        <v>10.401313278331552</v>
      </c>
      <c r="M77">
        <f t="shared" si="21"/>
        <v>37444.727801993591</v>
      </c>
      <c r="O77">
        <v>-7.15</v>
      </c>
      <c r="P77">
        <f t="shared" si="22"/>
        <v>3.5718281579117113</v>
      </c>
      <c r="Q77">
        <f t="shared" si="23"/>
        <v>0.86677610652762926</v>
      </c>
      <c r="R77">
        <f t="shared" si="24"/>
        <v>0</v>
      </c>
    </row>
    <row r="78" spans="1:18" x14ac:dyDescent="0.3">
      <c r="A78">
        <v>2006.1669999999999</v>
      </c>
      <c r="B78">
        <v>2006</v>
      </c>
      <c r="C78">
        <v>3</v>
      </c>
      <c r="D78">
        <v>74</v>
      </c>
      <c r="E78">
        <f t="shared" si="13"/>
        <v>0.99427993971510187</v>
      </c>
      <c r="F78">
        <f t="shared" si="14"/>
        <v>-4.3621592034280218E-2</v>
      </c>
      <c r="G78">
        <f t="shared" si="15"/>
        <v>-4.3635438069264162E-2</v>
      </c>
      <c r="H78">
        <f t="shared" si="16"/>
        <v>3.931448034471504E-2</v>
      </c>
      <c r="I78">
        <f t="shared" si="17"/>
        <v>3.931448034471504E-2</v>
      </c>
      <c r="J78">
        <f t="shared" si="18"/>
        <v>1.5314713850087283</v>
      </c>
      <c r="K78">
        <f t="shared" si="19"/>
        <v>1.5314713850087283</v>
      </c>
      <c r="L78">
        <f t="shared" si="20"/>
        <v>11.699579574140653</v>
      </c>
      <c r="M78">
        <f t="shared" si="21"/>
        <v>42118.486466906354</v>
      </c>
      <c r="O78">
        <v>-1.135</v>
      </c>
      <c r="P78">
        <f t="shared" si="22"/>
        <v>5.6215106390304515</v>
      </c>
      <c r="Q78">
        <f t="shared" si="23"/>
        <v>0.9749649645117211</v>
      </c>
      <c r="R78">
        <f t="shared" si="24"/>
        <v>0</v>
      </c>
    </row>
    <row r="79" spans="1:18" x14ac:dyDescent="0.3">
      <c r="A79">
        <v>2006.25</v>
      </c>
      <c r="B79">
        <v>2006</v>
      </c>
      <c r="C79">
        <v>4</v>
      </c>
      <c r="D79">
        <v>105</v>
      </c>
      <c r="E79">
        <f t="shared" si="13"/>
        <v>1.0030489833689265</v>
      </c>
      <c r="F79">
        <f t="shared" si="14"/>
        <v>0.16404835724360806</v>
      </c>
      <c r="G79">
        <f t="shared" si="15"/>
        <v>0.16479322136929075</v>
      </c>
      <c r="H79">
        <f t="shared" si="16"/>
        <v>-0.14973841573748065</v>
      </c>
      <c r="I79">
        <f t="shared" si="17"/>
        <v>0.14973841573748065</v>
      </c>
      <c r="J79">
        <f t="shared" si="18"/>
        <v>1.4204922996118807</v>
      </c>
      <c r="K79">
        <f t="shared" si="19"/>
        <v>1.7211007003881191</v>
      </c>
      <c r="L79">
        <f t="shared" si="20"/>
        <v>13.148240833233231</v>
      </c>
      <c r="M79">
        <f t="shared" si="21"/>
        <v>47333.666999639638</v>
      </c>
      <c r="O79">
        <v>6.71</v>
      </c>
      <c r="P79">
        <f t="shared" si="22"/>
        <v>9.8208229666692493</v>
      </c>
      <c r="Q79">
        <f t="shared" si="23"/>
        <v>1.0956867361027693</v>
      </c>
      <c r="R79">
        <f t="shared" si="24"/>
        <v>1.6488640403133028</v>
      </c>
    </row>
    <row r="80" spans="1:18" x14ac:dyDescent="0.3">
      <c r="A80">
        <v>2006.3330000000001</v>
      </c>
      <c r="B80">
        <v>2006</v>
      </c>
      <c r="C80">
        <v>5</v>
      </c>
      <c r="D80">
        <v>135</v>
      </c>
      <c r="E80">
        <f t="shared" si="13"/>
        <v>1.010753372303602</v>
      </c>
      <c r="F80">
        <f t="shared" si="14"/>
        <v>0.3198555016050319</v>
      </c>
      <c r="G80">
        <f t="shared" si="15"/>
        <v>0.32557697304685879</v>
      </c>
      <c r="H80">
        <f t="shared" si="16"/>
        <v>-0.3039677255589901</v>
      </c>
      <c r="I80">
        <f t="shared" si="17"/>
        <v>0.3039677255589901</v>
      </c>
      <c r="J80">
        <f t="shared" si="18"/>
        <v>1.2619413035801896</v>
      </c>
      <c r="K80">
        <f t="shared" si="19"/>
        <v>1.8796516964198102</v>
      </c>
      <c r="L80">
        <f t="shared" si="20"/>
        <v>14.359481221261413</v>
      </c>
      <c r="M80">
        <f t="shared" si="21"/>
        <v>51694.132396541092</v>
      </c>
      <c r="O80">
        <v>12.56</v>
      </c>
      <c r="P80">
        <f t="shared" si="22"/>
        <v>14.552027641178181</v>
      </c>
      <c r="Q80">
        <f t="shared" si="23"/>
        <v>1.1966234351051177</v>
      </c>
      <c r="R80">
        <f t="shared" si="24"/>
        <v>2.6136758626330217</v>
      </c>
    </row>
    <row r="81" spans="1:18" x14ac:dyDescent="0.3">
      <c r="A81">
        <v>2006.4169999999999</v>
      </c>
      <c r="B81">
        <v>2006</v>
      </c>
      <c r="C81">
        <v>6</v>
      </c>
      <c r="D81">
        <v>166</v>
      </c>
      <c r="E81">
        <f t="shared" si="13"/>
        <v>1.0157551505698299</v>
      </c>
      <c r="F81">
        <f t="shared" si="14"/>
        <v>0.39508305005033428</v>
      </c>
      <c r="G81">
        <f t="shared" si="15"/>
        <v>0.40615825420466661</v>
      </c>
      <c r="H81">
        <f t="shared" si="16"/>
        <v>-0.38723796302535368</v>
      </c>
      <c r="I81">
        <f t="shared" si="17"/>
        <v>0.38723796302535368</v>
      </c>
      <c r="J81">
        <f t="shared" si="18"/>
        <v>1.173162066196491</v>
      </c>
      <c r="K81">
        <f t="shared" si="19"/>
        <v>1.9684309338035089</v>
      </c>
      <c r="L81">
        <f t="shared" si="20"/>
        <v>15.037704635991545</v>
      </c>
      <c r="M81">
        <f t="shared" si="21"/>
        <v>54135.736689569567</v>
      </c>
      <c r="O81">
        <v>17.96</v>
      </c>
      <c r="P81">
        <f t="shared" si="22"/>
        <v>20.588038559647476</v>
      </c>
      <c r="Q81">
        <f t="shared" si="23"/>
        <v>1.2531420529992954</v>
      </c>
      <c r="R81">
        <f t="shared" si="24"/>
        <v>3.8006557426732579</v>
      </c>
    </row>
    <row r="82" spans="1:18" x14ac:dyDescent="0.3">
      <c r="A82">
        <v>2006.5</v>
      </c>
      <c r="B82">
        <v>2006</v>
      </c>
      <c r="C82">
        <v>7</v>
      </c>
      <c r="D82">
        <v>196</v>
      </c>
      <c r="E82">
        <f t="shared" si="13"/>
        <v>1.0164361146697132</v>
      </c>
      <c r="F82">
        <f t="shared" si="14"/>
        <v>0.36930986980181479</v>
      </c>
      <c r="G82">
        <f t="shared" si="15"/>
        <v>0.37826628160088055</v>
      </c>
      <c r="H82">
        <f t="shared" si="16"/>
        <v>-0.35782399877747662</v>
      </c>
      <c r="I82">
        <f t="shared" si="17"/>
        <v>0.35782399877747662</v>
      </c>
      <c r="J82">
        <f t="shared" si="18"/>
        <v>1.2048594421131398</v>
      </c>
      <c r="K82">
        <f t="shared" si="19"/>
        <v>1.9367335578868601</v>
      </c>
      <c r="L82">
        <f t="shared" si="20"/>
        <v>14.795554521103066</v>
      </c>
      <c r="M82">
        <f t="shared" si="21"/>
        <v>53263.996275971032</v>
      </c>
      <c r="O82">
        <v>20.38</v>
      </c>
      <c r="P82">
        <f t="shared" si="22"/>
        <v>23.938538237137092</v>
      </c>
      <c r="Q82">
        <f t="shared" si="23"/>
        <v>1.2329628767585887</v>
      </c>
      <c r="R82">
        <f t="shared" si="24"/>
        <v>4.3121847384744862</v>
      </c>
    </row>
    <row r="83" spans="1:18" x14ac:dyDescent="0.3">
      <c r="A83">
        <v>2006.5830000000001</v>
      </c>
      <c r="B83">
        <v>2006</v>
      </c>
      <c r="C83">
        <v>8</v>
      </c>
      <c r="D83">
        <f t="shared" ref="D83:D87" si="26">INT(MOD(A83,1) * 365 + 15)</f>
        <v>227</v>
      </c>
      <c r="E83">
        <f t="shared" si="13"/>
        <v>1.0126514913826727</v>
      </c>
      <c r="F83">
        <f t="shared" si="14"/>
        <v>0.24780368293128335</v>
      </c>
      <c r="G83">
        <f t="shared" si="15"/>
        <v>0.25041257056366523</v>
      </c>
      <c r="H83">
        <f t="shared" si="16"/>
        <v>-0.23030664078517366</v>
      </c>
      <c r="I83">
        <f t="shared" si="17"/>
        <v>0.23030664078517366</v>
      </c>
      <c r="J83">
        <f t="shared" si="18"/>
        <v>1.338403217300441</v>
      </c>
      <c r="K83">
        <f t="shared" si="19"/>
        <v>1.8031897826995589</v>
      </c>
      <c r="L83">
        <f t="shared" si="20"/>
        <v>13.7753552279729</v>
      </c>
      <c r="M83">
        <f t="shared" si="21"/>
        <v>49591.278820702442</v>
      </c>
      <c r="O83">
        <v>19.03</v>
      </c>
      <c r="P83">
        <f t="shared" si="22"/>
        <v>22.015093442716644</v>
      </c>
      <c r="Q83">
        <f t="shared" si="23"/>
        <v>1.1479462689977418</v>
      </c>
      <c r="R83">
        <f t="shared" si="24"/>
        <v>3.7093072555698039</v>
      </c>
    </row>
    <row r="84" spans="1:18" x14ac:dyDescent="0.3">
      <c r="A84">
        <v>2006.6669999999999</v>
      </c>
      <c r="B84">
        <v>2006</v>
      </c>
      <c r="C84">
        <v>9</v>
      </c>
      <c r="D84">
        <f t="shared" si="26"/>
        <v>258</v>
      </c>
      <c r="E84">
        <f t="shared" si="13"/>
        <v>1.0053544332529973</v>
      </c>
      <c r="F84">
        <f t="shared" si="14"/>
        <v>5.907937020665284E-2</v>
      </c>
      <c r="G84">
        <f t="shared" si="15"/>
        <v>5.911379246312444E-2</v>
      </c>
      <c r="H84">
        <f t="shared" si="16"/>
        <v>-5.3288383300168086E-2</v>
      </c>
      <c r="I84">
        <f t="shared" si="17"/>
        <v>5.3288383300168086E-2</v>
      </c>
      <c r="J84">
        <f t="shared" si="18"/>
        <v>1.5174823643424027</v>
      </c>
      <c r="K84">
        <f t="shared" si="19"/>
        <v>1.6241106356575972</v>
      </c>
      <c r="L84">
        <f t="shared" si="20"/>
        <v>12.407291318065287</v>
      </c>
      <c r="M84">
        <f t="shared" si="21"/>
        <v>44666.248745035031</v>
      </c>
      <c r="O84">
        <v>14.395</v>
      </c>
      <c r="P84">
        <f t="shared" si="22"/>
        <v>16.400458865680253</v>
      </c>
      <c r="Q84">
        <f t="shared" si="23"/>
        <v>1.0339409431721072</v>
      </c>
      <c r="R84">
        <f t="shared" si="24"/>
        <v>2.5289690830698177</v>
      </c>
    </row>
    <row r="85" spans="1:18" x14ac:dyDescent="0.3">
      <c r="A85">
        <v>2006.75</v>
      </c>
      <c r="B85">
        <v>2006</v>
      </c>
      <c r="C85">
        <v>10</v>
      </c>
      <c r="D85">
        <f t="shared" si="26"/>
        <v>288</v>
      </c>
      <c r="E85">
        <f t="shared" si="13"/>
        <v>0.99685243576476834</v>
      </c>
      <c r="F85">
        <f t="shared" si="14"/>
        <v>-0.14229385353876925</v>
      </c>
      <c r="G85">
        <f t="shared" si="15"/>
        <v>-0.14277846557927834</v>
      </c>
      <c r="H85">
        <f t="shared" si="16"/>
        <v>0.12943907383329611</v>
      </c>
      <c r="I85">
        <f t="shared" si="17"/>
        <v>0.12943907383329611</v>
      </c>
      <c r="J85">
        <f t="shared" si="18"/>
        <v>1.440992726276386</v>
      </c>
      <c r="K85">
        <f t="shared" si="19"/>
        <v>1.440992726276386</v>
      </c>
      <c r="L85">
        <f t="shared" si="20"/>
        <v>11.008373536624958</v>
      </c>
      <c r="M85">
        <f t="shared" si="21"/>
        <v>39630.144731849854</v>
      </c>
      <c r="O85">
        <v>9.0749999999999993</v>
      </c>
      <c r="P85">
        <f t="shared" si="22"/>
        <v>11.538903013786799</v>
      </c>
      <c r="Q85">
        <f t="shared" si="23"/>
        <v>0.91736446138541317</v>
      </c>
      <c r="R85">
        <f t="shared" si="24"/>
        <v>1.6084378791454668</v>
      </c>
    </row>
    <row r="86" spans="1:18" x14ac:dyDescent="0.3">
      <c r="A86">
        <v>2006.8330000000001</v>
      </c>
      <c r="B86">
        <v>2006</v>
      </c>
      <c r="C86">
        <v>11</v>
      </c>
      <c r="D86">
        <f t="shared" si="26"/>
        <v>319</v>
      </c>
      <c r="E86">
        <f t="shared" si="13"/>
        <v>0.98895302674203966</v>
      </c>
      <c r="F86">
        <f t="shared" si="14"/>
        <v>-0.31329817664989418</v>
      </c>
      <c r="G86">
        <f t="shared" si="15"/>
        <v>-0.31866407888058701</v>
      </c>
      <c r="H86">
        <f t="shared" si="16"/>
        <v>0.2970499840990532</v>
      </c>
      <c r="I86">
        <f t="shared" si="17"/>
        <v>0.2970499840990532</v>
      </c>
      <c r="J86">
        <f t="shared" si="18"/>
        <v>1.2691943055428287</v>
      </c>
      <c r="K86">
        <f t="shared" si="19"/>
        <v>1.2691943055428287</v>
      </c>
      <c r="L86">
        <f t="shared" si="20"/>
        <v>9.6959302786188726</v>
      </c>
      <c r="M86">
        <f t="shared" si="21"/>
        <v>34905.349003027943</v>
      </c>
      <c r="O86">
        <v>0.86499999999999999</v>
      </c>
      <c r="P86">
        <f t="shared" si="22"/>
        <v>6.5033857074537647</v>
      </c>
      <c r="Q86">
        <f t="shared" si="23"/>
        <v>0.80799418988490601</v>
      </c>
      <c r="R86">
        <f t="shared" si="24"/>
        <v>0.82235595158402197</v>
      </c>
    </row>
    <row r="87" spans="1:18" x14ac:dyDescent="0.3">
      <c r="A87">
        <v>2006.9169999999999</v>
      </c>
      <c r="B87">
        <v>2006</v>
      </c>
      <c r="C87">
        <v>12</v>
      </c>
      <c r="D87">
        <f t="shared" si="26"/>
        <v>349</v>
      </c>
      <c r="E87">
        <f t="shared" si="13"/>
        <v>0.98421186751794465</v>
      </c>
      <c r="F87">
        <f t="shared" si="14"/>
        <v>-0.39428976446609471</v>
      </c>
      <c r="G87">
        <f t="shared" si="15"/>
        <v>-0.40529487599032227</v>
      </c>
      <c r="H87">
        <f t="shared" si="16"/>
        <v>0.38631712851921368</v>
      </c>
      <c r="I87">
        <f t="shared" si="17"/>
        <v>0.38631712851921368</v>
      </c>
      <c r="J87">
        <f t="shared" si="18"/>
        <v>1.1741606147517589</v>
      </c>
      <c r="K87">
        <f t="shared" si="19"/>
        <v>1.1741606147517589</v>
      </c>
      <c r="L87">
        <f t="shared" si="20"/>
        <v>8.9699263594349308</v>
      </c>
      <c r="M87">
        <f t="shared" si="21"/>
        <v>32291.73489396575</v>
      </c>
      <c r="O87">
        <v>-5.2750000000000004</v>
      </c>
      <c r="P87">
        <f t="shared" si="22"/>
        <v>4.1246143118270275</v>
      </c>
      <c r="Q87">
        <f t="shared" si="23"/>
        <v>0.74749386328624423</v>
      </c>
      <c r="R87">
        <f t="shared" si="24"/>
        <v>0</v>
      </c>
    </row>
    <row r="88" spans="1:18" x14ac:dyDescent="0.3">
      <c r="A88">
        <v>2007</v>
      </c>
      <c r="B88">
        <v>2007</v>
      </c>
      <c r="C88">
        <v>1</v>
      </c>
      <c r="D88">
        <v>15</v>
      </c>
      <c r="E88">
        <f t="shared" si="13"/>
        <v>0.9836544569804776</v>
      </c>
      <c r="F88">
        <f t="shared" si="14"/>
        <v>-0.36307303047359252</v>
      </c>
      <c r="G88">
        <f t="shared" si="15"/>
        <v>-0.37156387272215397</v>
      </c>
      <c r="H88">
        <f t="shared" si="16"/>
        <v>0.35085449536083313</v>
      </c>
      <c r="I88">
        <f t="shared" si="17"/>
        <v>0.35085449536083313</v>
      </c>
      <c r="J88">
        <f t="shared" si="18"/>
        <v>1.2123125489625293</v>
      </c>
      <c r="K88">
        <f t="shared" si="19"/>
        <v>1.2123125489625293</v>
      </c>
      <c r="L88">
        <f t="shared" si="20"/>
        <v>9.2613856675066515</v>
      </c>
      <c r="M88">
        <f t="shared" si="21"/>
        <v>33340.988403023941</v>
      </c>
      <c r="O88">
        <v>-8.1850000000000005</v>
      </c>
      <c r="P88">
        <f t="shared" si="22"/>
        <v>3.2957662517360631</v>
      </c>
      <c r="Q88">
        <f t="shared" si="23"/>
        <v>0.77178213895888759</v>
      </c>
      <c r="R88">
        <f t="shared" si="24"/>
        <v>0</v>
      </c>
    </row>
    <row r="89" spans="1:18" x14ac:dyDescent="0.3">
      <c r="A89">
        <v>2007.0830000000001</v>
      </c>
      <c r="B89">
        <v>2007</v>
      </c>
      <c r="C89">
        <v>2</v>
      </c>
      <c r="D89">
        <v>46</v>
      </c>
      <c r="E89">
        <f t="shared" si="13"/>
        <v>0.98766307181268032</v>
      </c>
      <c r="F89">
        <f t="shared" si="14"/>
        <v>-0.22481601209005461</v>
      </c>
      <c r="G89">
        <f t="shared" si="15"/>
        <v>-0.22675421055624276</v>
      </c>
      <c r="H89">
        <f t="shared" si="16"/>
        <v>0.20774321694590894</v>
      </c>
      <c r="I89">
        <f t="shared" si="17"/>
        <v>0.20774321694590894</v>
      </c>
      <c r="J89">
        <f t="shared" si="18"/>
        <v>1.3615287242871821</v>
      </c>
      <c r="K89">
        <f t="shared" si="19"/>
        <v>1.3615287242871821</v>
      </c>
      <c r="L89">
        <f t="shared" si="20"/>
        <v>10.401313278331552</v>
      </c>
      <c r="M89">
        <f t="shared" si="21"/>
        <v>37444.727801993591</v>
      </c>
      <c r="O89">
        <v>-7.15</v>
      </c>
      <c r="P89">
        <f t="shared" si="22"/>
        <v>3.5718281579117113</v>
      </c>
      <c r="Q89">
        <f t="shared" si="23"/>
        <v>0.86677610652762926</v>
      </c>
      <c r="R89">
        <f t="shared" si="24"/>
        <v>0</v>
      </c>
    </row>
    <row r="90" spans="1:18" x14ac:dyDescent="0.3">
      <c r="A90">
        <v>2007.1669999999999</v>
      </c>
      <c r="B90">
        <v>2007</v>
      </c>
      <c r="C90">
        <v>3</v>
      </c>
      <c r="D90">
        <v>74</v>
      </c>
      <c r="E90">
        <f t="shared" si="13"/>
        <v>0.99427993971510187</v>
      </c>
      <c r="F90">
        <f t="shared" si="14"/>
        <v>-4.3621592034280218E-2</v>
      </c>
      <c r="G90">
        <f t="shared" si="15"/>
        <v>-4.3635438069264162E-2</v>
      </c>
      <c r="H90">
        <f t="shared" si="16"/>
        <v>3.931448034471504E-2</v>
      </c>
      <c r="I90">
        <f t="shared" si="17"/>
        <v>3.931448034471504E-2</v>
      </c>
      <c r="J90">
        <f t="shared" si="18"/>
        <v>1.5314713850087283</v>
      </c>
      <c r="K90">
        <f t="shared" si="19"/>
        <v>1.5314713850087283</v>
      </c>
      <c r="L90">
        <f t="shared" si="20"/>
        <v>11.699579574140653</v>
      </c>
      <c r="M90">
        <f t="shared" si="21"/>
        <v>42118.486466906354</v>
      </c>
      <c r="O90">
        <v>-1.135</v>
      </c>
      <c r="P90">
        <f t="shared" si="22"/>
        <v>5.6215106390304515</v>
      </c>
      <c r="Q90">
        <f t="shared" si="23"/>
        <v>0.9749649645117211</v>
      </c>
      <c r="R90">
        <f t="shared" si="24"/>
        <v>0</v>
      </c>
    </row>
    <row r="91" spans="1:18" x14ac:dyDescent="0.3">
      <c r="A91">
        <v>2007.25</v>
      </c>
      <c r="B91">
        <v>2007</v>
      </c>
      <c r="C91">
        <v>4</v>
      </c>
      <c r="D91">
        <v>105</v>
      </c>
      <c r="E91">
        <f t="shared" si="13"/>
        <v>1.0030489833689265</v>
      </c>
      <c r="F91">
        <f t="shared" si="14"/>
        <v>0.16404835724360806</v>
      </c>
      <c r="G91">
        <f t="shared" si="15"/>
        <v>0.16479322136929075</v>
      </c>
      <c r="H91">
        <f t="shared" si="16"/>
        <v>-0.14973841573748065</v>
      </c>
      <c r="I91">
        <f t="shared" si="17"/>
        <v>0.14973841573748065</v>
      </c>
      <c r="J91">
        <f t="shared" si="18"/>
        <v>1.4204922996118807</v>
      </c>
      <c r="K91">
        <f t="shared" si="19"/>
        <v>1.7211007003881191</v>
      </c>
      <c r="L91">
        <f t="shared" si="20"/>
        <v>13.148240833233231</v>
      </c>
      <c r="M91">
        <f t="shared" si="21"/>
        <v>47333.666999639638</v>
      </c>
      <c r="O91">
        <v>6.71</v>
      </c>
      <c r="P91">
        <f t="shared" si="22"/>
        <v>9.8208229666692493</v>
      </c>
      <c r="Q91">
        <f t="shared" si="23"/>
        <v>1.0956867361027693</v>
      </c>
      <c r="R91">
        <f t="shared" si="24"/>
        <v>1.6488640403133028</v>
      </c>
    </row>
    <row r="92" spans="1:18" x14ac:dyDescent="0.3">
      <c r="A92">
        <v>2007.3330000000001</v>
      </c>
      <c r="B92">
        <v>2007</v>
      </c>
      <c r="C92">
        <v>5</v>
      </c>
      <c r="D92">
        <v>135</v>
      </c>
      <c r="E92">
        <f t="shared" si="13"/>
        <v>1.010753372303602</v>
      </c>
      <c r="F92">
        <f t="shared" si="14"/>
        <v>0.3198555016050319</v>
      </c>
      <c r="G92">
        <f t="shared" si="15"/>
        <v>0.32557697304685879</v>
      </c>
      <c r="H92">
        <f t="shared" si="16"/>
        <v>-0.3039677255589901</v>
      </c>
      <c r="I92">
        <f t="shared" si="17"/>
        <v>0.3039677255589901</v>
      </c>
      <c r="J92">
        <f t="shared" si="18"/>
        <v>1.2619413035801896</v>
      </c>
      <c r="K92">
        <f t="shared" si="19"/>
        <v>1.8796516964198102</v>
      </c>
      <c r="L92">
        <f t="shared" si="20"/>
        <v>14.359481221261413</v>
      </c>
      <c r="M92">
        <f t="shared" si="21"/>
        <v>51694.132396541092</v>
      </c>
      <c r="O92">
        <v>12.56</v>
      </c>
      <c r="P92">
        <f t="shared" si="22"/>
        <v>14.552027641178181</v>
      </c>
      <c r="Q92">
        <f t="shared" si="23"/>
        <v>1.1966234351051177</v>
      </c>
      <c r="R92">
        <f t="shared" si="24"/>
        <v>2.6136758626330217</v>
      </c>
    </row>
    <row r="93" spans="1:18" x14ac:dyDescent="0.3">
      <c r="A93">
        <v>2007.4169999999999</v>
      </c>
      <c r="B93">
        <v>2007</v>
      </c>
      <c r="C93">
        <v>6</v>
      </c>
      <c r="D93">
        <v>166</v>
      </c>
      <c r="E93">
        <f t="shared" si="13"/>
        <v>1.0157551505698299</v>
      </c>
      <c r="F93">
        <f t="shared" si="14"/>
        <v>0.39508305005033428</v>
      </c>
      <c r="G93">
        <f t="shared" si="15"/>
        <v>0.40615825420466661</v>
      </c>
      <c r="H93">
        <f t="shared" si="16"/>
        <v>-0.38723796302535368</v>
      </c>
      <c r="I93">
        <f t="shared" si="17"/>
        <v>0.38723796302535368</v>
      </c>
      <c r="J93">
        <f t="shared" si="18"/>
        <v>1.173162066196491</v>
      </c>
      <c r="K93">
        <f t="shared" si="19"/>
        <v>1.9684309338035089</v>
      </c>
      <c r="L93">
        <f t="shared" si="20"/>
        <v>15.037704635991545</v>
      </c>
      <c r="M93">
        <f t="shared" si="21"/>
        <v>54135.736689569567</v>
      </c>
      <c r="O93">
        <v>17.96</v>
      </c>
      <c r="P93">
        <f t="shared" si="22"/>
        <v>20.588038559647476</v>
      </c>
      <c r="Q93">
        <f t="shared" si="23"/>
        <v>1.2531420529992954</v>
      </c>
      <c r="R93">
        <f t="shared" si="24"/>
        <v>3.8006557426732579</v>
      </c>
    </row>
    <row r="94" spans="1:18" x14ac:dyDescent="0.3">
      <c r="A94">
        <v>2007.5</v>
      </c>
      <c r="B94">
        <v>2007</v>
      </c>
      <c r="C94">
        <v>7</v>
      </c>
      <c r="D94">
        <v>196</v>
      </c>
      <c r="E94">
        <f t="shared" si="13"/>
        <v>1.0164361146697132</v>
      </c>
      <c r="F94">
        <f t="shared" si="14"/>
        <v>0.36930986980181479</v>
      </c>
      <c r="G94">
        <f t="shared" si="15"/>
        <v>0.37826628160088055</v>
      </c>
      <c r="H94">
        <f t="shared" si="16"/>
        <v>-0.35782399877747662</v>
      </c>
      <c r="I94">
        <f t="shared" si="17"/>
        <v>0.35782399877747662</v>
      </c>
      <c r="J94">
        <f t="shared" si="18"/>
        <v>1.2048594421131398</v>
      </c>
      <c r="K94">
        <f t="shared" si="19"/>
        <v>1.9367335578868601</v>
      </c>
      <c r="L94">
        <f t="shared" si="20"/>
        <v>14.795554521103066</v>
      </c>
      <c r="M94">
        <f t="shared" si="21"/>
        <v>53263.996275971032</v>
      </c>
      <c r="O94">
        <v>20.38</v>
      </c>
      <c r="P94">
        <f t="shared" si="22"/>
        <v>23.938538237137092</v>
      </c>
      <c r="Q94">
        <f t="shared" si="23"/>
        <v>1.2329628767585887</v>
      </c>
      <c r="R94">
        <f t="shared" si="24"/>
        <v>4.3121847384744862</v>
      </c>
    </row>
    <row r="95" spans="1:18" x14ac:dyDescent="0.3">
      <c r="A95">
        <v>2007.5830000000001</v>
      </c>
      <c r="B95">
        <v>2007</v>
      </c>
      <c r="C95">
        <v>8</v>
      </c>
      <c r="D95">
        <f t="shared" ref="D95:D99" si="27">INT(MOD(A95,1) * 365 + 15)</f>
        <v>227</v>
      </c>
      <c r="E95">
        <f t="shared" si="13"/>
        <v>1.0126514913826727</v>
      </c>
      <c r="F95">
        <f t="shared" si="14"/>
        <v>0.24780368293128335</v>
      </c>
      <c r="G95">
        <f t="shared" si="15"/>
        <v>0.25041257056366523</v>
      </c>
      <c r="H95">
        <f t="shared" si="16"/>
        <v>-0.23030664078517366</v>
      </c>
      <c r="I95">
        <f t="shared" si="17"/>
        <v>0.23030664078517366</v>
      </c>
      <c r="J95">
        <f t="shared" si="18"/>
        <v>1.338403217300441</v>
      </c>
      <c r="K95">
        <f t="shared" si="19"/>
        <v>1.8031897826995589</v>
      </c>
      <c r="L95">
        <f t="shared" si="20"/>
        <v>13.7753552279729</v>
      </c>
      <c r="M95">
        <f t="shared" si="21"/>
        <v>49591.278820702442</v>
      </c>
      <c r="O95">
        <v>19.03</v>
      </c>
      <c r="P95">
        <f t="shared" si="22"/>
        <v>22.015093442716644</v>
      </c>
      <c r="Q95">
        <f t="shared" si="23"/>
        <v>1.1479462689977418</v>
      </c>
      <c r="R95">
        <f t="shared" si="24"/>
        <v>3.7093072555698039</v>
      </c>
    </row>
    <row r="96" spans="1:18" x14ac:dyDescent="0.3">
      <c r="A96">
        <v>2007.6669999999999</v>
      </c>
      <c r="B96">
        <v>2007</v>
      </c>
      <c r="C96">
        <v>9</v>
      </c>
      <c r="D96">
        <f t="shared" si="27"/>
        <v>258</v>
      </c>
      <c r="E96">
        <f t="shared" si="13"/>
        <v>1.0053544332529973</v>
      </c>
      <c r="F96">
        <f t="shared" si="14"/>
        <v>5.907937020665284E-2</v>
      </c>
      <c r="G96">
        <f t="shared" si="15"/>
        <v>5.911379246312444E-2</v>
      </c>
      <c r="H96">
        <f t="shared" si="16"/>
        <v>-5.3288383300168086E-2</v>
      </c>
      <c r="I96">
        <f t="shared" si="17"/>
        <v>5.3288383300168086E-2</v>
      </c>
      <c r="J96">
        <f t="shared" si="18"/>
        <v>1.5174823643424027</v>
      </c>
      <c r="K96">
        <f t="shared" si="19"/>
        <v>1.6241106356575972</v>
      </c>
      <c r="L96">
        <f t="shared" si="20"/>
        <v>12.407291318065287</v>
      </c>
      <c r="M96">
        <f t="shared" si="21"/>
        <v>44666.248745035031</v>
      </c>
      <c r="O96">
        <v>14.395</v>
      </c>
      <c r="P96">
        <f t="shared" si="22"/>
        <v>16.400458865680253</v>
      </c>
      <c r="Q96">
        <f t="shared" si="23"/>
        <v>1.0339409431721072</v>
      </c>
      <c r="R96">
        <f t="shared" si="24"/>
        <v>2.5289690830698177</v>
      </c>
    </row>
    <row r="97" spans="1:18" x14ac:dyDescent="0.3">
      <c r="A97">
        <v>2007.75</v>
      </c>
      <c r="B97">
        <v>2007</v>
      </c>
      <c r="C97">
        <v>10</v>
      </c>
      <c r="D97">
        <f t="shared" si="27"/>
        <v>288</v>
      </c>
      <c r="E97">
        <f t="shared" si="13"/>
        <v>0.99685243576476834</v>
      </c>
      <c r="F97">
        <f t="shared" si="14"/>
        <v>-0.14229385353876925</v>
      </c>
      <c r="G97">
        <f t="shared" si="15"/>
        <v>-0.14277846557927834</v>
      </c>
      <c r="H97">
        <f t="shared" si="16"/>
        <v>0.12943907383329611</v>
      </c>
      <c r="I97">
        <f t="shared" si="17"/>
        <v>0.12943907383329611</v>
      </c>
      <c r="J97">
        <f t="shared" si="18"/>
        <v>1.440992726276386</v>
      </c>
      <c r="K97">
        <f t="shared" si="19"/>
        <v>1.440992726276386</v>
      </c>
      <c r="L97">
        <f t="shared" si="20"/>
        <v>11.008373536624958</v>
      </c>
      <c r="M97">
        <f t="shared" si="21"/>
        <v>39630.144731849854</v>
      </c>
      <c r="O97">
        <v>9.0749999999999993</v>
      </c>
      <c r="P97">
        <f t="shared" si="22"/>
        <v>11.538903013786799</v>
      </c>
      <c r="Q97">
        <f t="shared" si="23"/>
        <v>0.91736446138541317</v>
      </c>
      <c r="R97">
        <f t="shared" si="24"/>
        <v>1.6084378791454668</v>
      </c>
    </row>
    <row r="98" spans="1:18" x14ac:dyDescent="0.3">
      <c r="A98">
        <v>2007.8330000000001</v>
      </c>
      <c r="B98">
        <v>2007</v>
      </c>
      <c r="C98">
        <v>11</v>
      </c>
      <c r="D98">
        <f t="shared" si="27"/>
        <v>319</v>
      </c>
      <c r="E98">
        <f t="shared" si="13"/>
        <v>0.98895302674203966</v>
      </c>
      <c r="F98">
        <f t="shared" si="14"/>
        <v>-0.31329817664989418</v>
      </c>
      <c r="G98">
        <f t="shared" si="15"/>
        <v>-0.31866407888058701</v>
      </c>
      <c r="H98">
        <f t="shared" si="16"/>
        <v>0.2970499840990532</v>
      </c>
      <c r="I98">
        <f t="shared" si="17"/>
        <v>0.2970499840990532</v>
      </c>
      <c r="J98">
        <f t="shared" si="18"/>
        <v>1.2691943055428287</v>
      </c>
      <c r="K98">
        <f t="shared" si="19"/>
        <v>1.2691943055428287</v>
      </c>
      <c r="L98">
        <f t="shared" si="20"/>
        <v>9.6959302786188726</v>
      </c>
      <c r="M98">
        <f t="shared" si="21"/>
        <v>34905.349003027943</v>
      </c>
      <c r="O98">
        <v>0.86499999999999999</v>
      </c>
      <c r="P98">
        <f t="shared" si="22"/>
        <v>6.5033857074537647</v>
      </c>
      <c r="Q98">
        <f t="shared" si="23"/>
        <v>0.80799418988490601</v>
      </c>
      <c r="R98">
        <f t="shared" si="24"/>
        <v>0.82235595158402197</v>
      </c>
    </row>
    <row r="99" spans="1:18" x14ac:dyDescent="0.3">
      <c r="A99">
        <v>2007.9169999999999</v>
      </c>
      <c r="B99">
        <v>2007</v>
      </c>
      <c r="C99">
        <v>12</v>
      </c>
      <c r="D99">
        <f t="shared" si="27"/>
        <v>349</v>
      </c>
      <c r="E99">
        <f t="shared" si="13"/>
        <v>0.98421186751794465</v>
      </c>
      <c r="F99">
        <f t="shared" si="14"/>
        <v>-0.39428976446609471</v>
      </c>
      <c r="G99">
        <f t="shared" si="15"/>
        <v>-0.40529487599032227</v>
      </c>
      <c r="H99">
        <f t="shared" si="16"/>
        <v>0.38631712851921368</v>
      </c>
      <c r="I99">
        <f t="shared" si="17"/>
        <v>0.38631712851921368</v>
      </c>
      <c r="J99">
        <f t="shared" si="18"/>
        <v>1.1741606147517589</v>
      </c>
      <c r="K99">
        <f t="shared" si="19"/>
        <v>1.1741606147517589</v>
      </c>
      <c r="L99">
        <f t="shared" si="20"/>
        <v>8.9699263594349308</v>
      </c>
      <c r="M99">
        <f t="shared" si="21"/>
        <v>32291.73489396575</v>
      </c>
      <c r="O99">
        <v>-5.2750000000000004</v>
      </c>
      <c r="P99">
        <f t="shared" si="22"/>
        <v>4.1246143118270275</v>
      </c>
      <c r="Q99">
        <f t="shared" si="23"/>
        <v>0.74749386328624423</v>
      </c>
      <c r="R99">
        <f t="shared" si="24"/>
        <v>0</v>
      </c>
    </row>
    <row r="100" spans="1:18" x14ac:dyDescent="0.3">
      <c r="A100">
        <v>2008</v>
      </c>
      <c r="B100">
        <v>2008</v>
      </c>
      <c r="C100">
        <v>1</v>
      </c>
      <c r="D100">
        <v>15</v>
      </c>
      <c r="E100">
        <f t="shared" si="13"/>
        <v>0.9836544569804776</v>
      </c>
      <c r="F100">
        <f t="shared" si="14"/>
        <v>-0.36307303047359252</v>
      </c>
      <c r="G100">
        <f t="shared" si="15"/>
        <v>-0.37156387272215397</v>
      </c>
      <c r="H100">
        <f t="shared" si="16"/>
        <v>0.35085449536083313</v>
      </c>
      <c r="I100">
        <f t="shared" si="17"/>
        <v>0.35085449536083313</v>
      </c>
      <c r="J100">
        <f t="shared" si="18"/>
        <v>1.2123125489625293</v>
      </c>
      <c r="K100">
        <f t="shared" si="19"/>
        <v>1.2123125489625293</v>
      </c>
      <c r="L100">
        <f t="shared" si="20"/>
        <v>9.2613856675066515</v>
      </c>
      <c r="M100">
        <f t="shared" si="21"/>
        <v>33340.988403023941</v>
      </c>
      <c r="O100">
        <v>-8.1850000000000005</v>
      </c>
      <c r="P100">
        <f t="shared" si="22"/>
        <v>3.2957662517360631</v>
      </c>
      <c r="Q100">
        <f t="shared" si="23"/>
        <v>0.77178213895888759</v>
      </c>
      <c r="R100">
        <f t="shared" si="24"/>
        <v>0</v>
      </c>
    </row>
    <row r="101" spans="1:18" x14ac:dyDescent="0.3">
      <c r="A101">
        <v>2008.0830000000001</v>
      </c>
      <c r="B101">
        <v>2008</v>
      </c>
      <c r="C101">
        <v>2</v>
      </c>
      <c r="D101">
        <v>46</v>
      </c>
      <c r="E101">
        <f t="shared" si="13"/>
        <v>0.98766307181268032</v>
      </c>
      <c r="F101">
        <f t="shared" si="14"/>
        <v>-0.22481601209005461</v>
      </c>
      <c r="G101">
        <f t="shared" si="15"/>
        <v>-0.22675421055624276</v>
      </c>
      <c r="H101">
        <f t="shared" si="16"/>
        <v>0.20774321694590894</v>
      </c>
      <c r="I101">
        <f t="shared" si="17"/>
        <v>0.20774321694590894</v>
      </c>
      <c r="J101">
        <f t="shared" si="18"/>
        <v>1.3615287242871821</v>
      </c>
      <c r="K101">
        <f t="shared" si="19"/>
        <v>1.3615287242871821</v>
      </c>
      <c r="L101">
        <f t="shared" si="20"/>
        <v>10.401313278331552</v>
      </c>
      <c r="M101">
        <f t="shared" si="21"/>
        <v>37444.727801993591</v>
      </c>
      <c r="O101">
        <v>-7.15</v>
      </c>
      <c r="P101">
        <f t="shared" si="22"/>
        <v>3.5718281579117113</v>
      </c>
      <c r="Q101">
        <f t="shared" si="23"/>
        <v>0.86677610652762926</v>
      </c>
      <c r="R101">
        <f t="shared" si="24"/>
        <v>0</v>
      </c>
    </row>
    <row r="102" spans="1:18" x14ac:dyDescent="0.3">
      <c r="A102">
        <v>2008.1669999999999</v>
      </c>
      <c r="B102">
        <v>2008</v>
      </c>
      <c r="C102">
        <v>3</v>
      </c>
      <c r="D102">
        <v>74</v>
      </c>
      <c r="E102">
        <f t="shared" si="13"/>
        <v>0.99427993971510187</v>
      </c>
      <c r="F102">
        <f t="shared" si="14"/>
        <v>-4.3621592034280218E-2</v>
      </c>
      <c r="G102">
        <f t="shared" si="15"/>
        <v>-4.3635438069264162E-2</v>
      </c>
      <c r="H102">
        <f t="shared" si="16"/>
        <v>3.931448034471504E-2</v>
      </c>
      <c r="I102">
        <f t="shared" si="17"/>
        <v>3.931448034471504E-2</v>
      </c>
      <c r="J102">
        <f t="shared" si="18"/>
        <v>1.5314713850087283</v>
      </c>
      <c r="K102">
        <f t="shared" si="19"/>
        <v>1.5314713850087283</v>
      </c>
      <c r="L102">
        <f t="shared" si="20"/>
        <v>11.699579574140653</v>
      </c>
      <c r="M102">
        <f t="shared" si="21"/>
        <v>42118.486466906354</v>
      </c>
      <c r="O102">
        <v>-1.135</v>
      </c>
      <c r="P102">
        <f t="shared" si="22"/>
        <v>5.6215106390304515</v>
      </c>
      <c r="Q102">
        <f t="shared" si="23"/>
        <v>0.9749649645117211</v>
      </c>
      <c r="R102">
        <f t="shared" si="24"/>
        <v>0</v>
      </c>
    </row>
    <row r="103" spans="1:18" x14ac:dyDescent="0.3">
      <c r="A103">
        <v>2008.25</v>
      </c>
      <c r="B103">
        <v>2008</v>
      </c>
      <c r="C103">
        <v>4</v>
      </c>
      <c r="D103">
        <v>105</v>
      </c>
      <c r="E103">
        <f t="shared" si="13"/>
        <v>1.0030489833689265</v>
      </c>
      <c r="F103">
        <f t="shared" si="14"/>
        <v>0.16404835724360806</v>
      </c>
      <c r="G103">
        <f t="shared" si="15"/>
        <v>0.16479322136929075</v>
      </c>
      <c r="H103">
        <f t="shared" si="16"/>
        <v>-0.14973841573748065</v>
      </c>
      <c r="I103">
        <f t="shared" si="17"/>
        <v>0.14973841573748065</v>
      </c>
      <c r="J103">
        <f t="shared" si="18"/>
        <v>1.4204922996118807</v>
      </c>
      <c r="K103">
        <f t="shared" si="19"/>
        <v>1.7211007003881191</v>
      </c>
      <c r="L103">
        <f t="shared" si="20"/>
        <v>13.148240833233231</v>
      </c>
      <c r="M103">
        <f t="shared" si="21"/>
        <v>47333.666999639638</v>
      </c>
      <c r="O103">
        <v>6.71</v>
      </c>
      <c r="P103">
        <f t="shared" si="22"/>
        <v>9.8208229666692493</v>
      </c>
      <c r="Q103">
        <f t="shared" si="23"/>
        <v>1.0956867361027693</v>
      </c>
      <c r="R103">
        <f t="shared" si="24"/>
        <v>1.6488640403133028</v>
      </c>
    </row>
    <row r="104" spans="1:18" x14ac:dyDescent="0.3">
      <c r="A104">
        <v>2008.3330000000001</v>
      </c>
      <c r="B104">
        <v>2008</v>
      </c>
      <c r="C104">
        <v>5</v>
      </c>
      <c r="D104">
        <v>135</v>
      </c>
      <c r="E104">
        <f t="shared" si="13"/>
        <v>1.010753372303602</v>
      </c>
      <c r="F104">
        <f t="shared" si="14"/>
        <v>0.3198555016050319</v>
      </c>
      <c r="G104">
        <f t="shared" si="15"/>
        <v>0.32557697304685879</v>
      </c>
      <c r="H104">
        <f t="shared" si="16"/>
        <v>-0.3039677255589901</v>
      </c>
      <c r="I104">
        <f t="shared" si="17"/>
        <v>0.3039677255589901</v>
      </c>
      <c r="J104">
        <f t="shared" si="18"/>
        <v>1.2619413035801896</v>
      </c>
      <c r="K104">
        <f t="shared" si="19"/>
        <v>1.8796516964198102</v>
      </c>
      <c r="L104">
        <f t="shared" si="20"/>
        <v>14.359481221261413</v>
      </c>
      <c r="M104">
        <f t="shared" si="21"/>
        <v>51694.132396541092</v>
      </c>
      <c r="O104">
        <v>12.56</v>
      </c>
      <c r="P104">
        <f t="shared" si="22"/>
        <v>14.552027641178181</v>
      </c>
      <c r="Q104">
        <f t="shared" si="23"/>
        <v>1.1966234351051177</v>
      </c>
      <c r="R104">
        <f t="shared" si="24"/>
        <v>2.6136758626330217</v>
      </c>
    </row>
    <row r="105" spans="1:18" x14ac:dyDescent="0.3">
      <c r="A105">
        <v>2008.4169999999999</v>
      </c>
      <c r="B105">
        <v>2008</v>
      </c>
      <c r="C105">
        <v>6</v>
      </c>
      <c r="D105">
        <v>166</v>
      </c>
      <c r="E105">
        <f t="shared" si="13"/>
        <v>1.0157551505698299</v>
      </c>
      <c r="F105">
        <f t="shared" si="14"/>
        <v>0.39508305005033428</v>
      </c>
      <c r="G105">
        <f t="shared" si="15"/>
        <v>0.40615825420466661</v>
      </c>
      <c r="H105">
        <f t="shared" si="16"/>
        <v>-0.38723796302535368</v>
      </c>
      <c r="I105">
        <f t="shared" si="17"/>
        <v>0.38723796302535368</v>
      </c>
      <c r="J105">
        <f t="shared" si="18"/>
        <v>1.173162066196491</v>
      </c>
      <c r="K105">
        <f t="shared" si="19"/>
        <v>1.9684309338035089</v>
      </c>
      <c r="L105">
        <f t="shared" si="20"/>
        <v>15.037704635991545</v>
      </c>
      <c r="M105">
        <f t="shared" si="21"/>
        <v>54135.736689569567</v>
      </c>
      <c r="O105">
        <v>17.96</v>
      </c>
      <c r="P105">
        <f t="shared" si="22"/>
        <v>20.588038559647476</v>
      </c>
      <c r="Q105">
        <f t="shared" si="23"/>
        <v>1.2531420529992954</v>
      </c>
      <c r="R105">
        <f t="shared" si="24"/>
        <v>3.8006557426732579</v>
      </c>
    </row>
    <row r="106" spans="1:18" x14ac:dyDescent="0.3">
      <c r="A106">
        <v>2008.5</v>
      </c>
      <c r="B106">
        <v>2008</v>
      </c>
      <c r="C106">
        <v>7</v>
      </c>
      <c r="D106">
        <v>196</v>
      </c>
      <c r="E106">
        <f t="shared" si="13"/>
        <v>1.0164361146697132</v>
      </c>
      <c r="F106">
        <f t="shared" si="14"/>
        <v>0.36930986980181479</v>
      </c>
      <c r="G106">
        <f t="shared" si="15"/>
        <v>0.37826628160088055</v>
      </c>
      <c r="H106">
        <f t="shared" si="16"/>
        <v>-0.35782399877747662</v>
      </c>
      <c r="I106">
        <f t="shared" si="17"/>
        <v>0.35782399877747662</v>
      </c>
      <c r="J106">
        <f t="shared" si="18"/>
        <v>1.2048594421131398</v>
      </c>
      <c r="K106">
        <f t="shared" si="19"/>
        <v>1.9367335578868601</v>
      </c>
      <c r="L106">
        <f t="shared" si="20"/>
        <v>14.795554521103066</v>
      </c>
      <c r="M106">
        <f t="shared" si="21"/>
        <v>53263.996275971032</v>
      </c>
      <c r="O106">
        <v>20.38</v>
      </c>
      <c r="P106">
        <f t="shared" si="22"/>
        <v>23.938538237137092</v>
      </c>
      <c r="Q106">
        <f t="shared" si="23"/>
        <v>1.2329628767585887</v>
      </c>
      <c r="R106">
        <f t="shared" si="24"/>
        <v>4.3121847384744862</v>
      </c>
    </row>
    <row r="107" spans="1:18" x14ac:dyDescent="0.3">
      <c r="A107">
        <v>2008.5830000000001</v>
      </c>
      <c r="B107">
        <v>2008</v>
      </c>
      <c r="C107">
        <v>8</v>
      </c>
      <c r="D107">
        <f t="shared" ref="D107:D111" si="28">INT(MOD(A107,1) * 365 + 15)</f>
        <v>227</v>
      </c>
      <c r="E107">
        <f t="shared" si="13"/>
        <v>1.0126514913826727</v>
      </c>
      <c r="F107">
        <f t="shared" si="14"/>
        <v>0.24780368293128335</v>
      </c>
      <c r="G107">
        <f t="shared" si="15"/>
        <v>0.25041257056366523</v>
      </c>
      <c r="H107">
        <f t="shared" si="16"/>
        <v>-0.23030664078517366</v>
      </c>
      <c r="I107">
        <f t="shared" si="17"/>
        <v>0.23030664078517366</v>
      </c>
      <c r="J107">
        <f t="shared" si="18"/>
        <v>1.338403217300441</v>
      </c>
      <c r="K107">
        <f t="shared" si="19"/>
        <v>1.8031897826995589</v>
      </c>
      <c r="L107">
        <f t="shared" si="20"/>
        <v>13.7753552279729</v>
      </c>
      <c r="M107">
        <f t="shared" si="21"/>
        <v>49591.278820702442</v>
      </c>
      <c r="O107">
        <v>19.03</v>
      </c>
      <c r="P107">
        <f t="shared" si="22"/>
        <v>22.015093442716644</v>
      </c>
      <c r="Q107">
        <f t="shared" si="23"/>
        <v>1.1479462689977418</v>
      </c>
      <c r="R107">
        <f t="shared" si="24"/>
        <v>3.7093072555698039</v>
      </c>
    </row>
    <row r="108" spans="1:18" x14ac:dyDescent="0.3">
      <c r="A108">
        <v>2008.6669999999999</v>
      </c>
      <c r="B108">
        <v>2008</v>
      </c>
      <c r="C108">
        <v>9</v>
      </c>
      <c r="D108">
        <f t="shared" si="28"/>
        <v>258</v>
      </c>
      <c r="E108">
        <f t="shared" si="13"/>
        <v>1.0053544332529973</v>
      </c>
      <c r="F108">
        <f t="shared" si="14"/>
        <v>5.907937020665284E-2</v>
      </c>
      <c r="G108">
        <f t="shared" si="15"/>
        <v>5.911379246312444E-2</v>
      </c>
      <c r="H108">
        <f t="shared" si="16"/>
        <v>-5.3288383300168086E-2</v>
      </c>
      <c r="I108">
        <f t="shared" si="17"/>
        <v>5.3288383300168086E-2</v>
      </c>
      <c r="J108">
        <f t="shared" si="18"/>
        <v>1.5174823643424027</v>
      </c>
      <c r="K108">
        <f t="shared" si="19"/>
        <v>1.6241106356575972</v>
      </c>
      <c r="L108">
        <f t="shared" si="20"/>
        <v>12.407291318065287</v>
      </c>
      <c r="M108">
        <f t="shared" si="21"/>
        <v>44666.248745035031</v>
      </c>
      <c r="O108">
        <v>14.395</v>
      </c>
      <c r="P108">
        <f t="shared" si="22"/>
        <v>16.400458865680253</v>
      </c>
      <c r="Q108">
        <f t="shared" si="23"/>
        <v>1.0339409431721072</v>
      </c>
      <c r="R108">
        <f t="shared" si="24"/>
        <v>2.5289690830698177</v>
      </c>
    </row>
    <row r="109" spans="1:18" x14ac:dyDescent="0.3">
      <c r="A109">
        <v>2008.75</v>
      </c>
      <c r="B109">
        <v>2008</v>
      </c>
      <c r="C109">
        <v>10</v>
      </c>
      <c r="D109">
        <f t="shared" si="28"/>
        <v>288</v>
      </c>
      <c r="E109">
        <f t="shared" si="13"/>
        <v>0.99685243576476834</v>
      </c>
      <c r="F109">
        <f t="shared" si="14"/>
        <v>-0.14229385353876925</v>
      </c>
      <c r="G109">
        <f t="shared" si="15"/>
        <v>-0.14277846557927834</v>
      </c>
      <c r="H109">
        <f t="shared" si="16"/>
        <v>0.12943907383329611</v>
      </c>
      <c r="I109">
        <f t="shared" si="17"/>
        <v>0.12943907383329611</v>
      </c>
      <c r="J109">
        <f t="shared" si="18"/>
        <v>1.440992726276386</v>
      </c>
      <c r="K109">
        <f t="shared" si="19"/>
        <v>1.440992726276386</v>
      </c>
      <c r="L109">
        <f t="shared" si="20"/>
        <v>11.008373536624958</v>
      </c>
      <c r="M109">
        <f t="shared" si="21"/>
        <v>39630.144731849854</v>
      </c>
      <c r="O109">
        <v>9.0749999999999993</v>
      </c>
      <c r="P109">
        <f t="shared" si="22"/>
        <v>11.538903013786799</v>
      </c>
      <c r="Q109">
        <f t="shared" si="23"/>
        <v>0.91736446138541317</v>
      </c>
      <c r="R109">
        <f t="shared" si="24"/>
        <v>1.6084378791454668</v>
      </c>
    </row>
    <row r="110" spans="1:18" x14ac:dyDescent="0.3">
      <c r="A110">
        <v>2008.8330000000001</v>
      </c>
      <c r="B110">
        <v>2008</v>
      </c>
      <c r="C110">
        <v>11</v>
      </c>
      <c r="D110">
        <f t="shared" si="28"/>
        <v>319</v>
      </c>
      <c r="E110">
        <f t="shared" si="13"/>
        <v>0.98895302674203966</v>
      </c>
      <c r="F110">
        <f t="shared" si="14"/>
        <v>-0.31329817664989418</v>
      </c>
      <c r="G110">
        <f t="shared" si="15"/>
        <v>-0.31866407888058701</v>
      </c>
      <c r="H110">
        <f t="shared" si="16"/>
        <v>0.2970499840990532</v>
      </c>
      <c r="I110">
        <f t="shared" si="17"/>
        <v>0.2970499840990532</v>
      </c>
      <c r="J110">
        <f t="shared" si="18"/>
        <v>1.2691943055428287</v>
      </c>
      <c r="K110">
        <f t="shared" si="19"/>
        <v>1.2691943055428287</v>
      </c>
      <c r="L110">
        <f t="shared" si="20"/>
        <v>9.6959302786188726</v>
      </c>
      <c r="M110">
        <f t="shared" si="21"/>
        <v>34905.349003027943</v>
      </c>
      <c r="O110">
        <v>0.86499999999999999</v>
      </c>
      <c r="P110">
        <f t="shared" si="22"/>
        <v>6.5033857074537647</v>
      </c>
      <c r="Q110">
        <f t="shared" si="23"/>
        <v>0.80799418988490601</v>
      </c>
      <c r="R110">
        <f t="shared" si="24"/>
        <v>0.82235595158402197</v>
      </c>
    </row>
    <row r="111" spans="1:18" x14ac:dyDescent="0.3">
      <c r="A111">
        <v>2008.9169999999999</v>
      </c>
      <c r="B111">
        <v>2008</v>
      </c>
      <c r="C111">
        <v>12</v>
      </c>
      <c r="D111">
        <f t="shared" si="28"/>
        <v>349</v>
      </c>
      <c r="E111">
        <f t="shared" si="13"/>
        <v>0.98421186751794465</v>
      </c>
      <c r="F111">
        <f t="shared" si="14"/>
        <v>-0.39428976446609471</v>
      </c>
      <c r="G111">
        <f t="shared" si="15"/>
        <v>-0.40529487599032227</v>
      </c>
      <c r="H111">
        <f t="shared" si="16"/>
        <v>0.38631712851921368</v>
      </c>
      <c r="I111">
        <f t="shared" si="17"/>
        <v>0.38631712851921368</v>
      </c>
      <c r="J111">
        <f t="shared" si="18"/>
        <v>1.1741606147517589</v>
      </c>
      <c r="K111">
        <f t="shared" si="19"/>
        <v>1.1741606147517589</v>
      </c>
      <c r="L111">
        <f t="shared" si="20"/>
        <v>8.9699263594349308</v>
      </c>
      <c r="M111">
        <f t="shared" si="21"/>
        <v>32291.73489396575</v>
      </c>
      <c r="O111">
        <v>-5.2750000000000004</v>
      </c>
      <c r="P111">
        <f t="shared" si="22"/>
        <v>4.1246143118270275</v>
      </c>
      <c r="Q111">
        <f t="shared" si="23"/>
        <v>0.74749386328624423</v>
      </c>
      <c r="R111">
        <f t="shared" si="24"/>
        <v>0</v>
      </c>
    </row>
    <row r="112" spans="1:18" x14ac:dyDescent="0.3">
      <c r="A112">
        <v>2009</v>
      </c>
      <c r="B112">
        <v>2009</v>
      </c>
      <c r="C112">
        <v>1</v>
      </c>
      <c r="D112">
        <v>15</v>
      </c>
      <c r="E112">
        <f t="shared" si="13"/>
        <v>0.9836544569804776</v>
      </c>
      <c r="F112">
        <f t="shared" si="14"/>
        <v>-0.36307303047359252</v>
      </c>
      <c r="G112">
        <f t="shared" si="15"/>
        <v>-0.37156387272215397</v>
      </c>
      <c r="H112">
        <f t="shared" si="16"/>
        <v>0.35085449536083313</v>
      </c>
      <c r="I112">
        <f t="shared" si="17"/>
        <v>0.35085449536083313</v>
      </c>
      <c r="J112">
        <f t="shared" si="18"/>
        <v>1.2123125489625293</v>
      </c>
      <c r="K112">
        <f t="shared" si="19"/>
        <v>1.2123125489625293</v>
      </c>
      <c r="L112">
        <f t="shared" si="20"/>
        <v>9.2613856675066515</v>
      </c>
      <c r="M112">
        <f t="shared" si="21"/>
        <v>33340.988403023941</v>
      </c>
      <c r="O112">
        <v>-8.1850000000000005</v>
      </c>
      <c r="P112">
        <f t="shared" si="22"/>
        <v>3.2957662517360631</v>
      </c>
      <c r="Q112">
        <f t="shared" si="23"/>
        <v>0.77178213895888759</v>
      </c>
      <c r="R112">
        <f t="shared" si="24"/>
        <v>0</v>
      </c>
    </row>
    <row r="113" spans="1:18" x14ac:dyDescent="0.3">
      <c r="A113">
        <v>2009.0830000000001</v>
      </c>
      <c r="B113">
        <v>2009</v>
      </c>
      <c r="C113">
        <v>2</v>
      </c>
      <c r="D113">
        <v>46</v>
      </c>
      <c r="E113">
        <f t="shared" si="13"/>
        <v>0.98766307181268032</v>
      </c>
      <c r="F113">
        <f t="shared" si="14"/>
        <v>-0.22481601209005461</v>
      </c>
      <c r="G113">
        <f t="shared" si="15"/>
        <v>-0.22675421055624276</v>
      </c>
      <c r="H113">
        <f t="shared" si="16"/>
        <v>0.20774321694590894</v>
      </c>
      <c r="I113">
        <f t="shared" si="17"/>
        <v>0.20774321694590894</v>
      </c>
      <c r="J113">
        <f t="shared" si="18"/>
        <v>1.3615287242871821</v>
      </c>
      <c r="K113">
        <f t="shared" si="19"/>
        <v>1.3615287242871821</v>
      </c>
      <c r="L113">
        <f t="shared" si="20"/>
        <v>10.401313278331552</v>
      </c>
      <c r="M113">
        <f t="shared" si="21"/>
        <v>37444.727801993591</v>
      </c>
      <c r="O113">
        <v>-7.15</v>
      </c>
      <c r="P113">
        <f t="shared" si="22"/>
        <v>3.5718281579117113</v>
      </c>
      <c r="Q113">
        <f t="shared" si="23"/>
        <v>0.86677610652762926</v>
      </c>
      <c r="R113">
        <f t="shared" si="24"/>
        <v>0</v>
      </c>
    </row>
    <row r="114" spans="1:18" x14ac:dyDescent="0.3">
      <c r="A114">
        <v>2009.1669999999999</v>
      </c>
      <c r="B114">
        <v>2009</v>
      </c>
      <c r="C114">
        <v>3</v>
      </c>
      <c r="D114">
        <v>74</v>
      </c>
      <c r="E114">
        <f t="shared" si="13"/>
        <v>0.99427993971510187</v>
      </c>
      <c r="F114">
        <f t="shared" si="14"/>
        <v>-4.3621592034280218E-2</v>
      </c>
      <c r="G114">
        <f t="shared" si="15"/>
        <v>-4.3635438069264162E-2</v>
      </c>
      <c r="H114">
        <f t="shared" si="16"/>
        <v>3.931448034471504E-2</v>
      </c>
      <c r="I114">
        <f t="shared" si="17"/>
        <v>3.931448034471504E-2</v>
      </c>
      <c r="J114">
        <f t="shared" si="18"/>
        <v>1.5314713850087283</v>
      </c>
      <c r="K114">
        <f t="shared" si="19"/>
        <v>1.5314713850087283</v>
      </c>
      <c r="L114">
        <f t="shared" si="20"/>
        <v>11.699579574140653</v>
      </c>
      <c r="M114">
        <f t="shared" si="21"/>
        <v>42118.486466906354</v>
      </c>
      <c r="O114">
        <v>-1.135</v>
      </c>
      <c r="P114">
        <f t="shared" si="22"/>
        <v>5.6215106390304515</v>
      </c>
      <c r="Q114">
        <f t="shared" si="23"/>
        <v>0.9749649645117211</v>
      </c>
      <c r="R114">
        <f t="shared" si="24"/>
        <v>0</v>
      </c>
    </row>
    <row r="115" spans="1:18" x14ac:dyDescent="0.3">
      <c r="A115">
        <v>2009.25</v>
      </c>
      <c r="B115">
        <v>2009</v>
      </c>
      <c r="C115">
        <v>4</v>
      </c>
      <c r="D115">
        <v>105</v>
      </c>
      <c r="E115">
        <f t="shared" si="13"/>
        <v>1.0030489833689265</v>
      </c>
      <c r="F115">
        <f t="shared" si="14"/>
        <v>0.16404835724360806</v>
      </c>
      <c r="G115">
        <f t="shared" si="15"/>
        <v>0.16479322136929075</v>
      </c>
      <c r="H115">
        <f t="shared" si="16"/>
        <v>-0.14973841573748065</v>
      </c>
      <c r="I115">
        <f t="shared" si="17"/>
        <v>0.14973841573748065</v>
      </c>
      <c r="J115">
        <f t="shared" si="18"/>
        <v>1.4204922996118807</v>
      </c>
      <c r="K115">
        <f t="shared" si="19"/>
        <v>1.7211007003881191</v>
      </c>
      <c r="L115">
        <f t="shared" si="20"/>
        <v>13.148240833233231</v>
      </c>
      <c r="M115">
        <f t="shared" si="21"/>
        <v>47333.666999639638</v>
      </c>
      <c r="O115">
        <v>6.71</v>
      </c>
      <c r="P115">
        <f t="shared" si="22"/>
        <v>9.8208229666692493</v>
      </c>
      <c r="Q115">
        <f t="shared" si="23"/>
        <v>1.0956867361027693</v>
      </c>
      <c r="R115">
        <f t="shared" si="24"/>
        <v>1.6488640403133028</v>
      </c>
    </row>
    <row r="116" spans="1:18" x14ac:dyDescent="0.3">
      <c r="A116">
        <v>2009.3330000000001</v>
      </c>
      <c r="B116">
        <v>2009</v>
      </c>
      <c r="C116">
        <v>5</v>
      </c>
      <c r="D116">
        <v>135</v>
      </c>
      <c r="E116">
        <f t="shared" si="13"/>
        <v>1.010753372303602</v>
      </c>
      <c r="F116">
        <f t="shared" si="14"/>
        <v>0.3198555016050319</v>
      </c>
      <c r="G116">
        <f t="shared" si="15"/>
        <v>0.32557697304685879</v>
      </c>
      <c r="H116">
        <f t="shared" si="16"/>
        <v>-0.3039677255589901</v>
      </c>
      <c r="I116">
        <f t="shared" si="17"/>
        <v>0.3039677255589901</v>
      </c>
      <c r="J116">
        <f t="shared" si="18"/>
        <v>1.2619413035801896</v>
      </c>
      <c r="K116">
        <f t="shared" si="19"/>
        <v>1.8796516964198102</v>
      </c>
      <c r="L116">
        <f t="shared" si="20"/>
        <v>14.359481221261413</v>
      </c>
      <c r="M116">
        <f t="shared" si="21"/>
        <v>51694.132396541092</v>
      </c>
      <c r="O116">
        <v>12.56</v>
      </c>
      <c r="P116">
        <f t="shared" si="22"/>
        <v>14.552027641178181</v>
      </c>
      <c r="Q116">
        <f t="shared" si="23"/>
        <v>1.1966234351051177</v>
      </c>
      <c r="R116">
        <f t="shared" si="24"/>
        <v>2.6136758626330217</v>
      </c>
    </row>
    <row r="117" spans="1:18" x14ac:dyDescent="0.3">
      <c r="A117">
        <v>2009.4169999999999</v>
      </c>
      <c r="B117">
        <v>2009</v>
      </c>
      <c r="C117">
        <v>6</v>
      </c>
      <c r="D117">
        <v>166</v>
      </c>
      <c r="E117">
        <f t="shared" si="13"/>
        <v>1.0157551505698299</v>
      </c>
      <c r="F117">
        <f t="shared" si="14"/>
        <v>0.39508305005033428</v>
      </c>
      <c r="G117">
        <f t="shared" si="15"/>
        <v>0.40615825420466661</v>
      </c>
      <c r="H117">
        <f t="shared" si="16"/>
        <v>-0.38723796302535368</v>
      </c>
      <c r="I117">
        <f t="shared" si="17"/>
        <v>0.38723796302535368</v>
      </c>
      <c r="J117">
        <f t="shared" si="18"/>
        <v>1.173162066196491</v>
      </c>
      <c r="K117">
        <f t="shared" si="19"/>
        <v>1.9684309338035089</v>
      </c>
      <c r="L117">
        <f t="shared" si="20"/>
        <v>15.037704635991545</v>
      </c>
      <c r="M117">
        <f t="shared" si="21"/>
        <v>54135.736689569567</v>
      </c>
      <c r="O117">
        <v>17.96</v>
      </c>
      <c r="P117">
        <f t="shared" si="22"/>
        <v>20.588038559647476</v>
      </c>
      <c r="Q117">
        <f t="shared" si="23"/>
        <v>1.2531420529992954</v>
      </c>
      <c r="R117">
        <f t="shared" si="24"/>
        <v>3.8006557426732579</v>
      </c>
    </row>
    <row r="118" spans="1:18" x14ac:dyDescent="0.3">
      <c r="A118">
        <v>2009.5</v>
      </c>
      <c r="B118">
        <v>2009</v>
      </c>
      <c r="C118">
        <v>7</v>
      </c>
      <c r="D118">
        <v>196</v>
      </c>
      <c r="E118">
        <f t="shared" si="13"/>
        <v>1.0164361146697132</v>
      </c>
      <c r="F118">
        <f t="shared" si="14"/>
        <v>0.36930986980181479</v>
      </c>
      <c r="G118">
        <f t="shared" si="15"/>
        <v>0.37826628160088055</v>
      </c>
      <c r="H118">
        <f t="shared" si="16"/>
        <v>-0.35782399877747662</v>
      </c>
      <c r="I118">
        <f t="shared" si="17"/>
        <v>0.35782399877747662</v>
      </c>
      <c r="J118">
        <f t="shared" si="18"/>
        <v>1.2048594421131398</v>
      </c>
      <c r="K118">
        <f t="shared" si="19"/>
        <v>1.9367335578868601</v>
      </c>
      <c r="L118">
        <f t="shared" si="20"/>
        <v>14.795554521103066</v>
      </c>
      <c r="M118">
        <f t="shared" si="21"/>
        <v>53263.996275971032</v>
      </c>
      <c r="O118">
        <v>20.38</v>
      </c>
      <c r="P118">
        <f t="shared" si="22"/>
        <v>23.938538237137092</v>
      </c>
      <c r="Q118">
        <f t="shared" si="23"/>
        <v>1.2329628767585887</v>
      </c>
      <c r="R118">
        <f t="shared" si="24"/>
        <v>4.3121847384744862</v>
      </c>
    </row>
    <row r="119" spans="1:18" x14ac:dyDescent="0.3">
      <c r="A119">
        <v>2009.5830000000001</v>
      </c>
      <c r="B119">
        <v>2009</v>
      </c>
      <c r="C119">
        <v>8</v>
      </c>
      <c r="D119">
        <f t="shared" ref="D119:D123" si="29">INT(MOD(A119,1) * 365 + 15)</f>
        <v>227</v>
      </c>
      <c r="E119">
        <f t="shared" si="13"/>
        <v>1.0126514913826727</v>
      </c>
      <c r="F119">
        <f t="shared" si="14"/>
        <v>0.24780368293128335</v>
      </c>
      <c r="G119">
        <f t="shared" si="15"/>
        <v>0.25041257056366523</v>
      </c>
      <c r="H119">
        <f t="shared" si="16"/>
        <v>-0.23030664078517366</v>
      </c>
      <c r="I119">
        <f t="shared" si="17"/>
        <v>0.23030664078517366</v>
      </c>
      <c r="J119">
        <f t="shared" si="18"/>
        <v>1.338403217300441</v>
      </c>
      <c r="K119">
        <f t="shared" si="19"/>
        <v>1.8031897826995589</v>
      </c>
      <c r="L119">
        <f t="shared" si="20"/>
        <v>13.7753552279729</v>
      </c>
      <c r="M119">
        <f t="shared" si="21"/>
        <v>49591.278820702442</v>
      </c>
      <c r="O119">
        <v>19.03</v>
      </c>
      <c r="P119">
        <f t="shared" si="22"/>
        <v>22.015093442716644</v>
      </c>
      <c r="Q119">
        <f t="shared" si="23"/>
        <v>1.1479462689977418</v>
      </c>
      <c r="R119">
        <f t="shared" si="24"/>
        <v>3.7093072555698039</v>
      </c>
    </row>
    <row r="120" spans="1:18" x14ac:dyDescent="0.3">
      <c r="A120">
        <v>2009.6669999999999</v>
      </c>
      <c r="B120">
        <v>2009</v>
      </c>
      <c r="C120">
        <v>9</v>
      </c>
      <c r="D120">
        <f t="shared" si="29"/>
        <v>258</v>
      </c>
      <c r="E120">
        <f t="shared" si="13"/>
        <v>1.0053544332529973</v>
      </c>
      <c r="F120">
        <f t="shared" si="14"/>
        <v>5.907937020665284E-2</v>
      </c>
      <c r="G120">
        <f t="shared" si="15"/>
        <v>5.911379246312444E-2</v>
      </c>
      <c r="H120">
        <f t="shared" si="16"/>
        <v>-5.3288383300168086E-2</v>
      </c>
      <c r="I120">
        <f t="shared" si="17"/>
        <v>5.3288383300168086E-2</v>
      </c>
      <c r="J120">
        <f t="shared" si="18"/>
        <v>1.5174823643424027</v>
      </c>
      <c r="K120">
        <f t="shared" si="19"/>
        <v>1.6241106356575972</v>
      </c>
      <c r="L120">
        <f t="shared" si="20"/>
        <v>12.407291318065287</v>
      </c>
      <c r="M120">
        <f t="shared" si="21"/>
        <v>44666.248745035031</v>
      </c>
      <c r="O120">
        <v>14.395</v>
      </c>
      <c r="P120">
        <f t="shared" si="22"/>
        <v>16.400458865680253</v>
      </c>
      <c r="Q120">
        <f t="shared" si="23"/>
        <v>1.0339409431721072</v>
      </c>
      <c r="R120">
        <f t="shared" si="24"/>
        <v>2.5289690830698177</v>
      </c>
    </row>
    <row r="121" spans="1:18" x14ac:dyDescent="0.3">
      <c r="A121">
        <v>2009.75</v>
      </c>
      <c r="B121">
        <v>2009</v>
      </c>
      <c r="C121">
        <v>10</v>
      </c>
      <c r="D121">
        <f t="shared" si="29"/>
        <v>288</v>
      </c>
      <c r="E121">
        <f t="shared" si="13"/>
        <v>0.99685243576476834</v>
      </c>
      <c r="F121">
        <f t="shared" si="14"/>
        <v>-0.14229385353876925</v>
      </c>
      <c r="G121">
        <f t="shared" si="15"/>
        <v>-0.14277846557927834</v>
      </c>
      <c r="H121">
        <f t="shared" si="16"/>
        <v>0.12943907383329611</v>
      </c>
      <c r="I121">
        <f t="shared" si="17"/>
        <v>0.12943907383329611</v>
      </c>
      <c r="J121">
        <f t="shared" si="18"/>
        <v>1.440992726276386</v>
      </c>
      <c r="K121">
        <f t="shared" si="19"/>
        <v>1.440992726276386</v>
      </c>
      <c r="L121">
        <f t="shared" si="20"/>
        <v>11.008373536624958</v>
      </c>
      <c r="M121">
        <f t="shared" si="21"/>
        <v>39630.144731849854</v>
      </c>
      <c r="O121">
        <v>9.0749999999999993</v>
      </c>
      <c r="P121">
        <f t="shared" si="22"/>
        <v>11.538903013786799</v>
      </c>
      <c r="Q121">
        <f t="shared" si="23"/>
        <v>0.91736446138541317</v>
      </c>
      <c r="R121">
        <f t="shared" si="24"/>
        <v>1.6084378791454668</v>
      </c>
    </row>
    <row r="122" spans="1:18" x14ac:dyDescent="0.3">
      <c r="A122">
        <v>2009.8330000000001</v>
      </c>
      <c r="B122">
        <v>2009</v>
      </c>
      <c r="C122">
        <v>11</v>
      </c>
      <c r="D122">
        <f t="shared" si="29"/>
        <v>319</v>
      </c>
      <c r="E122">
        <f t="shared" si="13"/>
        <v>0.98895302674203966</v>
      </c>
      <c r="F122">
        <f t="shared" si="14"/>
        <v>-0.31329817664989418</v>
      </c>
      <c r="G122">
        <f t="shared" si="15"/>
        <v>-0.31866407888058701</v>
      </c>
      <c r="H122">
        <f t="shared" si="16"/>
        <v>0.2970499840990532</v>
      </c>
      <c r="I122">
        <f t="shared" si="17"/>
        <v>0.2970499840990532</v>
      </c>
      <c r="J122">
        <f t="shared" si="18"/>
        <v>1.2691943055428287</v>
      </c>
      <c r="K122">
        <f t="shared" si="19"/>
        <v>1.2691943055428287</v>
      </c>
      <c r="L122">
        <f t="shared" si="20"/>
        <v>9.6959302786188726</v>
      </c>
      <c r="M122">
        <f t="shared" si="21"/>
        <v>34905.349003027943</v>
      </c>
      <c r="O122">
        <v>0.86499999999999999</v>
      </c>
      <c r="P122">
        <f t="shared" si="22"/>
        <v>6.5033857074537647</v>
      </c>
      <c r="Q122">
        <f t="shared" si="23"/>
        <v>0.80799418988490601</v>
      </c>
      <c r="R122">
        <f t="shared" si="24"/>
        <v>0.82235595158402197</v>
      </c>
    </row>
    <row r="123" spans="1:18" x14ac:dyDescent="0.3">
      <c r="A123">
        <v>2009.9169999999999</v>
      </c>
      <c r="B123">
        <v>2009</v>
      </c>
      <c r="C123">
        <v>12</v>
      </c>
      <c r="D123">
        <f t="shared" si="29"/>
        <v>349</v>
      </c>
      <c r="E123">
        <f t="shared" si="13"/>
        <v>0.98421186751794465</v>
      </c>
      <c r="F123">
        <f t="shared" si="14"/>
        <v>-0.39428976446609471</v>
      </c>
      <c r="G123">
        <f t="shared" si="15"/>
        <v>-0.40529487599032227</v>
      </c>
      <c r="H123">
        <f t="shared" si="16"/>
        <v>0.38631712851921368</v>
      </c>
      <c r="I123">
        <f t="shared" si="17"/>
        <v>0.38631712851921368</v>
      </c>
      <c r="J123">
        <f t="shared" si="18"/>
        <v>1.1741606147517589</v>
      </c>
      <c r="K123">
        <f t="shared" si="19"/>
        <v>1.1741606147517589</v>
      </c>
      <c r="L123">
        <f t="shared" si="20"/>
        <v>8.9699263594349308</v>
      </c>
      <c r="M123">
        <f t="shared" si="21"/>
        <v>32291.73489396575</v>
      </c>
      <c r="O123">
        <v>-5.2750000000000004</v>
      </c>
      <c r="P123">
        <f t="shared" si="22"/>
        <v>4.1246143118270275</v>
      </c>
      <c r="Q123">
        <f t="shared" si="23"/>
        <v>0.74749386328624423</v>
      </c>
      <c r="R123">
        <f t="shared" si="24"/>
        <v>0</v>
      </c>
    </row>
    <row r="124" spans="1:18" x14ac:dyDescent="0.3">
      <c r="A124">
        <v>2010</v>
      </c>
      <c r="B124">
        <v>2010</v>
      </c>
      <c r="C124">
        <v>1</v>
      </c>
      <c r="D124">
        <v>15</v>
      </c>
      <c r="E124">
        <f t="shared" si="13"/>
        <v>0.9836544569804776</v>
      </c>
      <c r="F124">
        <f t="shared" si="14"/>
        <v>-0.36307303047359252</v>
      </c>
      <c r="G124">
        <f t="shared" si="15"/>
        <v>-0.37156387272215397</v>
      </c>
      <c r="H124">
        <f t="shared" si="16"/>
        <v>0.35085449536083313</v>
      </c>
      <c r="I124">
        <f t="shared" si="17"/>
        <v>0.35085449536083313</v>
      </c>
      <c r="J124">
        <f t="shared" si="18"/>
        <v>1.2123125489625293</v>
      </c>
      <c r="K124">
        <f t="shared" si="19"/>
        <v>1.2123125489625293</v>
      </c>
      <c r="L124">
        <f t="shared" si="20"/>
        <v>9.2613856675066515</v>
      </c>
      <c r="M124">
        <f t="shared" si="21"/>
        <v>33340.988403023941</v>
      </c>
      <c r="O124">
        <v>-8.1850000000000005</v>
      </c>
      <c r="P124">
        <f t="shared" si="22"/>
        <v>3.2957662517360631</v>
      </c>
      <c r="Q124">
        <f t="shared" si="23"/>
        <v>0.77178213895888759</v>
      </c>
      <c r="R124">
        <f t="shared" si="24"/>
        <v>0</v>
      </c>
    </row>
    <row r="125" spans="1:18" x14ac:dyDescent="0.3">
      <c r="A125">
        <v>2010.0830000000001</v>
      </c>
      <c r="B125">
        <v>2010</v>
      </c>
      <c r="C125">
        <v>2</v>
      </c>
      <c r="D125">
        <v>46</v>
      </c>
      <c r="E125">
        <f t="shared" si="13"/>
        <v>0.98766307181268032</v>
      </c>
      <c r="F125">
        <f t="shared" si="14"/>
        <v>-0.22481601209005461</v>
      </c>
      <c r="G125">
        <f t="shared" si="15"/>
        <v>-0.22675421055624276</v>
      </c>
      <c r="H125">
        <f t="shared" si="16"/>
        <v>0.20774321694590894</v>
      </c>
      <c r="I125">
        <f t="shared" si="17"/>
        <v>0.20774321694590894</v>
      </c>
      <c r="J125">
        <f t="shared" si="18"/>
        <v>1.3615287242871821</v>
      </c>
      <c r="K125">
        <f t="shared" si="19"/>
        <v>1.3615287242871821</v>
      </c>
      <c r="L125">
        <f t="shared" si="20"/>
        <v>10.401313278331552</v>
      </c>
      <c r="M125">
        <f t="shared" si="21"/>
        <v>37444.727801993591</v>
      </c>
      <c r="O125">
        <v>-7.15</v>
      </c>
      <c r="P125">
        <f t="shared" si="22"/>
        <v>3.5718281579117113</v>
      </c>
      <c r="Q125">
        <f t="shared" si="23"/>
        <v>0.86677610652762926</v>
      </c>
      <c r="R125">
        <f t="shared" si="24"/>
        <v>0</v>
      </c>
    </row>
    <row r="126" spans="1:18" x14ac:dyDescent="0.3">
      <c r="A126">
        <v>2010.1669999999999</v>
      </c>
      <c r="B126">
        <v>2010</v>
      </c>
      <c r="C126">
        <v>3</v>
      </c>
      <c r="D126">
        <v>74</v>
      </c>
      <c r="E126">
        <f t="shared" si="13"/>
        <v>0.99427993971510187</v>
      </c>
      <c r="F126">
        <f t="shared" si="14"/>
        <v>-4.3621592034280218E-2</v>
      </c>
      <c r="G126">
        <f t="shared" si="15"/>
        <v>-4.3635438069264162E-2</v>
      </c>
      <c r="H126">
        <f t="shared" si="16"/>
        <v>3.931448034471504E-2</v>
      </c>
      <c r="I126">
        <f t="shared" si="17"/>
        <v>3.931448034471504E-2</v>
      </c>
      <c r="J126">
        <f t="shared" si="18"/>
        <v>1.5314713850087283</v>
      </c>
      <c r="K126">
        <f t="shared" si="19"/>
        <v>1.5314713850087283</v>
      </c>
      <c r="L126">
        <f t="shared" si="20"/>
        <v>11.699579574140653</v>
      </c>
      <c r="M126">
        <f t="shared" si="21"/>
        <v>42118.486466906354</v>
      </c>
      <c r="O126">
        <v>-1.135</v>
      </c>
      <c r="P126">
        <f t="shared" si="22"/>
        <v>5.6215106390304515</v>
      </c>
      <c r="Q126">
        <f t="shared" si="23"/>
        <v>0.9749649645117211</v>
      </c>
      <c r="R126">
        <f t="shared" si="24"/>
        <v>0</v>
      </c>
    </row>
    <row r="127" spans="1:18" x14ac:dyDescent="0.3">
      <c r="A127">
        <v>2010.25</v>
      </c>
      <c r="B127">
        <v>2010</v>
      </c>
      <c r="C127">
        <v>4</v>
      </c>
      <c r="D127">
        <v>105</v>
      </c>
      <c r="E127">
        <f t="shared" si="13"/>
        <v>1.0030489833689265</v>
      </c>
      <c r="F127">
        <f t="shared" si="14"/>
        <v>0.16404835724360806</v>
      </c>
      <c r="G127">
        <f t="shared" si="15"/>
        <v>0.16479322136929075</v>
      </c>
      <c r="H127">
        <f t="shared" si="16"/>
        <v>-0.14973841573748065</v>
      </c>
      <c r="I127">
        <f t="shared" si="17"/>
        <v>0.14973841573748065</v>
      </c>
      <c r="J127">
        <f t="shared" si="18"/>
        <v>1.4204922996118807</v>
      </c>
      <c r="K127">
        <f t="shared" si="19"/>
        <v>1.7211007003881191</v>
      </c>
      <c r="L127">
        <f t="shared" si="20"/>
        <v>13.148240833233231</v>
      </c>
      <c r="M127">
        <f t="shared" si="21"/>
        <v>47333.666999639638</v>
      </c>
      <c r="O127">
        <v>6.71</v>
      </c>
      <c r="P127">
        <f t="shared" si="22"/>
        <v>9.8208229666692493</v>
      </c>
      <c r="Q127">
        <f t="shared" si="23"/>
        <v>1.0956867361027693</v>
      </c>
      <c r="R127">
        <f t="shared" si="24"/>
        <v>1.6488640403133028</v>
      </c>
    </row>
    <row r="128" spans="1:18" x14ac:dyDescent="0.3">
      <c r="A128">
        <v>2010.3330000000001</v>
      </c>
      <c r="B128">
        <v>2010</v>
      </c>
      <c r="C128">
        <v>5</v>
      </c>
      <c r="D128">
        <v>135</v>
      </c>
      <c r="E128">
        <f t="shared" si="13"/>
        <v>1.010753372303602</v>
      </c>
      <c r="F128">
        <f t="shared" si="14"/>
        <v>0.3198555016050319</v>
      </c>
      <c r="G128">
        <f t="shared" si="15"/>
        <v>0.32557697304685879</v>
      </c>
      <c r="H128">
        <f t="shared" si="16"/>
        <v>-0.3039677255589901</v>
      </c>
      <c r="I128">
        <f t="shared" si="17"/>
        <v>0.3039677255589901</v>
      </c>
      <c r="J128">
        <f t="shared" si="18"/>
        <v>1.2619413035801896</v>
      </c>
      <c r="K128">
        <f t="shared" si="19"/>
        <v>1.8796516964198102</v>
      </c>
      <c r="L128">
        <f t="shared" si="20"/>
        <v>14.359481221261413</v>
      </c>
      <c r="M128">
        <f t="shared" si="21"/>
        <v>51694.132396541092</v>
      </c>
      <c r="O128">
        <v>12.56</v>
      </c>
      <c r="P128">
        <f t="shared" si="22"/>
        <v>14.552027641178181</v>
      </c>
      <c r="Q128">
        <f t="shared" si="23"/>
        <v>1.1966234351051177</v>
      </c>
      <c r="R128">
        <f t="shared" si="24"/>
        <v>2.6136758626330217</v>
      </c>
    </row>
    <row r="129" spans="1:18" x14ac:dyDescent="0.3">
      <c r="A129">
        <v>2010.4169999999999</v>
      </c>
      <c r="B129">
        <v>2010</v>
      </c>
      <c r="C129">
        <v>6</v>
      </c>
      <c r="D129">
        <v>166</v>
      </c>
      <c r="E129">
        <f t="shared" si="13"/>
        <v>1.0157551505698299</v>
      </c>
      <c r="F129">
        <f t="shared" si="14"/>
        <v>0.39508305005033428</v>
      </c>
      <c r="G129">
        <f t="shared" si="15"/>
        <v>0.40615825420466661</v>
      </c>
      <c r="H129">
        <f t="shared" si="16"/>
        <v>-0.38723796302535368</v>
      </c>
      <c r="I129">
        <f t="shared" si="17"/>
        <v>0.38723796302535368</v>
      </c>
      <c r="J129">
        <f t="shared" si="18"/>
        <v>1.173162066196491</v>
      </c>
      <c r="K129">
        <f t="shared" si="19"/>
        <v>1.9684309338035089</v>
      </c>
      <c r="L129">
        <f t="shared" si="20"/>
        <v>15.037704635991545</v>
      </c>
      <c r="M129">
        <f t="shared" si="21"/>
        <v>54135.736689569567</v>
      </c>
      <c r="O129">
        <v>17.96</v>
      </c>
      <c r="P129">
        <f t="shared" si="22"/>
        <v>20.588038559647476</v>
      </c>
      <c r="Q129">
        <f t="shared" si="23"/>
        <v>1.2531420529992954</v>
      </c>
      <c r="R129">
        <f t="shared" si="24"/>
        <v>3.8006557426732579</v>
      </c>
    </row>
    <row r="130" spans="1:18" x14ac:dyDescent="0.3">
      <c r="A130">
        <v>2010.5</v>
      </c>
      <c r="B130">
        <v>2010</v>
      </c>
      <c r="C130">
        <v>7</v>
      </c>
      <c r="D130">
        <v>196</v>
      </c>
      <c r="E130">
        <f t="shared" si="13"/>
        <v>1.0164361146697132</v>
      </c>
      <c r="F130">
        <f t="shared" si="14"/>
        <v>0.36930986980181479</v>
      </c>
      <c r="G130">
        <f t="shared" si="15"/>
        <v>0.37826628160088055</v>
      </c>
      <c r="H130">
        <f t="shared" si="16"/>
        <v>-0.35782399877747662</v>
      </c>
      <c r="I130">
        <f t="shared" si="17"/>
        <v>0.35782399877747662</v>
      </c>
      <c r="J130">
        <f t="shared" si="18"/>
        <v>1.2048594421131398</v>
      </c>
      <c r="K130">
        <f t="shared" si="19"/>
        <v>1.9367335578868601</v>
      </c>
      <c r="L130">
        <f t="shared" si="20"/>
        <v>14.795554521103066</v>
      </c>
      <c r="M130">
        <f t="shared" si="21"/>
        <v>53263.996275971032</v>
      </c>
      <c r="O130">
        <v>20.38</v>
      </c>
      <c r="P130">
        <f t="shared" si="22"/>
        <v>23.938538237137092</v>
      </c>
      <c r="Q130">
        <f t="shared" si="23"/>
        <v>1.2329628767585887</v>
      </c>
      <c r="R130">
        <f t="shared" si="24"/>
        <v>4.3121847384744862</v>
      </c>
    </row>
    <row r="131" spans="1:18" x14ac:dyDescent="0.3">
      <c r="A131">
        <v>2010.5830000000001</v>
      </c>
      <c r="B131">
        <v>2010</v>
      </c>
      <c r="C131">
        <v>8</v>
      </c>
      <c r="D131">
        <f t="shared" ref="D131:D135" si="30">INT(MOD(A131,1) * 365 + 15)</f>
        <v>227</v>
      </c>
      <c r="E131">
        <f t="shared" si="13"/>
        <v>1.0126514913826727</v>
      </c>
      <c r="F131">
        <f t="shared" si="14"/>
        <v>0.24780368293128335</v>
      </c>
      <c r="G131">
        <f t="shared" si="15"/>
        <v>0.25041257056366523</v>
      </c>
      <c r="H131">
        <f t="shared" si="16"/>
        <v>-0.23030664078517366</v>
      </c>
      <c r="I131">
        <f t="shared" si="17"/>
        <v>0.23030664078517366</v>
      </c>
      <c r="J131">
        <f t="shared" si="18"/>
        <v>1.338403217300441</v>
      </c>
      <c r="K131">
        <f t="shared" si="19"/>
        <v>1.8031897826995589</v>
      </c>
      <c r="L131">
        <f t="shared" si="20"/>
        <v>13.7753552279729</v>
      </c>
      <c r="M131">
        <f t="shared" si="21"/>
        <v>49591.278820702442</v>
      </c>
      <c r="O131">
        <v>19.03</v>
      </c>
      <c r="P131">
        <f t="shared" si="22"/>
        <v>22.015093442716644</v>
      </c>
      <c r="Q131">
        <f t="shared" si="23"/>
        <v>1.1479462689977418</v>
      </c>
      <c r="R131">
        <f t="shared" si="24"/>
        <v>3.7093072555698039</v>
      </c>
    </row>
    <row r="132" spans="1:18" x14ac:dyDescent="0.3">
      <c r="A132">
        <v>2010.6669999999999</v>
      </c>
      <c r="B132">
        <v>2010</v>
      </c>
      <c r="C132">
        <v>9</v>
      </c>
      <c r="D132">
        <f t="shared" si="30"/>
        <v>258</v>
      </c>
      <c r="E132">
        <f t="shared" si="13"/>
        <v>1.0053544332529973</v>
      </c>
      <c r="F132">
        <f t="shared" si="14"/>
        <v>5.907937020665284E-2</v>
      </c>
      <c r="G132">
        <f t="shared" si="15"/>
        <v>5.911379246312444E-2</v>
      </c>
      <c r="H132">
        <f t="shared" si="16"/>
        <v>-5.3288383300168086E-2</v>
      </c>
      <c r="I132">
        <f t="shared" si="17"/>
        <v>5.3288383300168086E-2</v>
      </c>
      <c r="J132">
        <f t="shared" si="18"/>
        <v>1.5174823643424027</v>
      </c>
      <c r="K132">
        <f t="shared" si="19"/>
        <v>1.6241106356575972</v>
      </c>
      <c r="L132">
        <f t="shared" si="20"/>
        <v>12.407291318065287</v>
      </c>
      <c r="M132">
        <f t="shared" si="21"/>
        <v>44666.248745035031</v>
      </c>
      <c r="O132">
        <v>14.395</v>
      </c>
      <c r="P132">
        <f t="shared" si="22"/>
        <v>16.400458865680253</v>
      </c>
      <c r="Q132">
        <f t="shared" si="23"/>
        <v>1.0339409431721072</v>
      </c>
      <c r="R132">
        <f t="shared" si="24"/>
        <v>2.5289690830698177</v>
      </c>
    </row>
    <row r="133" spans="1:18" x14ac:dyDescent="0.3">
      <c r="A133">
        <v>2010.75</v>
      </c>
      <c r="B133">
        <v>2010</v>
      </c>
      <c r="C133">
        <v>10</v>
      </c>
      <c r="D133">
        <f t="shared" si="30"/>
        <v>288</v>
      </c>
      <c r="E133">
        <f t="shared" ref="E133:E196" si="31">1 - (0.0167 * COS(0.0172 * ($D133 - 3)))</f>
        <v>0.99685243576476834</v>
      </c>
      <c r="F133">
        <f t="shared" ref="F133:F196" si="32">0.39785 * SIN(4.868961 + 0.017203 * $D133 + 0.033446 * SIN(6.224111 + 0.017202 * $D133))</f>
        <v>-0.14229385353876925</v>
      </c>
      <c r="G133">
        <f t="shared" ref="G133:G196" si="33">IF(ABS(F133)&lt; 0.7,ATAN($F133 / (SQRT(1 - $F133 * $F133))),PI() / 2 - ATAN(SQRT(1 - $F133* $F133) / $F133))</f>
        <v>-0.14277846557927834</v>
      </c>
      <c r="H133">
        <f t="shared" ref="H133:H196" si="34">-TAN($G133) * TAN($F$1)</f>
        <v>0.12943907383329611</v>
      </c>
      <c r="I133">
        <f t="shared" ref="I133:I196" si="35">ABS(H133)</f>
        <v>0.12943907383329611</v>
      </c>
      <c r="J133">
        <f t="shared" ref="J133:J196" si="36">IF($I133 &lt; 0.7,1.570796 - ATAN($I133 / SQRT(1 - $I133 * $I133)),ATAN(SQRT(1 - $I133 * $I133) / $I133))</f>
        <v>1.440992726276386</v>
      </c>
      <c r="K133">
        <f t="shared" ref="K133:K196" si="37">IF(H133&gt;=1,0,IF(H133&lt;=-1,PI(),IF(H133&lt; 0,3.141593 - J133,J133)))</f>
        <v>1.440992726276386</v>
      </c>
      <c r="L133">
        <f t="shared" ref="L133:L196" si="38">2 * (K133 * 24) / (2 * PI())</f>
        <v>11.008373536624958</v>
      </c>
      <c r="M133">
        <f t="shared" ref="M133:M196" si="39">L133*60*60</f>
        <v>39630.144731849854</v>
      </c>
      <c r="O133">
        <v>9.0749999999999993</v>
      </c>
      <c r="P133">
        <f t="shared" ref="P133:P196" si="40">6.108*EXP((17.27*O133)/(O133+237.3))</f>
        <v>11.538903013786799</v>
      </c>
      <c r="Q133">
        <f t="shared" ref="Q133:Q196" si="41">L133/12</f>
        <v>0.91736446138541317</v>
      </c>
      <c r="R133">
        <f t="shared" ref="R133:R196" si="42">IF(O133&lt;0,0,1.2*0.165*216.7*Q133*(P133/(O133+273.3)))</f>
        <v>1.6084378791454668</v>
      </c>
    </row>
    <row r="134" spans="1:18" x14ac:dyDescent="0.3">
      <c r="A134">
        <v>2010.8330000000001</v>
      </c>
      <c r="B134">
        <v>2010</v>
      </c>
      <c r="C134">
        <v>11</v>
      </c>
      <c r="D134">
        <f t="shared" si="30"/>
        <v>319</v>
      </c>
      <c r="E134">
        <f t="shared" si="31"/>
        <v>0.98895302674203966</v>
      </c>
      <c r="F134">
        <f t="shared" si="32"/>
        <v>-0.31329817664989418</v>
      </c>
      <c r="G134">
        <f t="shared" si="33"/>
        <v>-0.31866407888058701</v>
      </c>
      <c r="H134">
        <f t="shared" si="34"/>
        <v>0.2970499840990532</v>
      </c>
      <c r="I134">
        <f t="shared" si="35"/>
        <v>0.2970499840990532</v>
      </c>
      <c r="J134">
        <f t="shared" si="36"/>
        <v>1.2691943055428287</v>
      </c>
      <c r="K134">
        <f t="shared" si="37"/>
        <v>1.2691943055428287</v>
      </c>
      <c r="L134">
        <f t="shared" si="38"/>
        <v>9.6959302786188726</v>
      </c>
      <c r="M134">
        <f t="shared" si="39"/>
        <v>34905.349003027943</v>
      </c>
      <c r="O134">
        <v>0.86499999999999999</v>
      </c>
      <c r="P134">
        <f t="shared" si="40"/>
        <v>6.5033857074537647</v>
      </c>
      <c r="Q134">
        <f t="shared" si="41"/>
        <v>0.80799418988490601</v>
      </c>
      <c r="R134">
        <f t="shared" si="42"/>
        <v>0.82235595158402197</v>
      </c>
    </row>
    <row r="135" spans="1:18" x14ac:dyDescent="0.3">
      <c r="A135">
        <v>2010.9169999999999</v>
      </c>
      <c r="B135">
        <v>2010</v>
      </c>
      <c r="C135">
        <v>12</v>
      </c>
      <c r="D135">
        <f t="shared" si="30"/>
        <v>349</v>
      </c>
      <c r="E135">
        <f t="shared" si="31"/>
        <v>0.98421186751794465</v>
      </c>
      <c r="F135">
        <f t="shared" si="32"/>
        <v>-0.39428976446609471</v>
      </c>
      <c r="G135">
        <f t="shared" si="33"/>
        <v>-0.40529487599032227</v>
      </c>
      <c r="H135">
        <f t="shared" si="34"/>
        <v>0.38631712851921368</v>
      </c>
      <c r="I135">
        <f t="shared" si="35"/>
        <v>0.38631712851921368</v>
      </c>
      <c r="J135">
        <f t="shared" si="36"/>
        <v>1.1741606147517589</v>
      </c>
      <c r="K135">
        <f t="shared" si="37"/>
        <v>1.1741606147517589</v>
      </c>
      <c r="L135">
        <f t="shared" si="38"/>
        <v>8.9699263594349308</v>
      </c>
      <c r="M135">
        <f t="shared" si="39"/>
        <v>32291.73489396575</v>
      </c>
      <c r="O135">
        <v>-5.2750000000000004</v>
      </c>
      <c r="P135">
        <f t="shared" si="40"/>
        <v>4.1246143118270275</v>
      </c>
      <c r="Q135">
        <f t="shared" si="41"/>
        <v>0.74749386328624423</v>
      </c>
      <c r="R135">
        <f t="shared" si="42"/>
        <v>0</v>
      </c>
    </row>
    <row r="136" spans="1:18" x14ac:dyDescent="0.3">
      <c r="A136">
        <v>2011</v>
      </c>
      <c r="B136">
        <v>2011</v>
      </c>
      <c r="C136">
        <v>1</v>
      </c>
      <c r="D136">
        <v>15</v>
      </c>
      <c r="E136">
        <f t="shared" si="31"/>
        <v>0.9836544569804776</v>
      </c>
      <c r="F136">
        <f t="shared" si="32"/>
        <v>-0.36307303047359252</v>
      </c>
      <c r="G136">
        <f t="shared" si="33"/>
        <v>-0.37156387272215397</v>
      </c>
      <c r="H136">
        <f t="shared" si="34"/>
        <v>0.35085449536083313</v>
      </c>
      <c r="I136">
        <f t="shared" si="35"/>
        <v>0.35085449536083313</v>
      </c>
      <c r="J136">
        <f t="shared" si="36"/>
        <v>1.2123125489625293</v>
      </c>
      <c r="K136">
        <f t="shared" si="37"/>
        <v>1.2123125489625293</v>
      </c>
      <c r="L136">
        <f t="shared" si="38"/>
        <v>9.2613856675066515</v>
      </c>
      <c r="M136">
        <f t="shared" si="39"/>
        <v>33340.988403023941</v>
      </c>
      <c r="O136">
        <v>-8.1850000000000005</v>
      </c>
      <c r="P136">
        <f t="shared" si="40"/>
        <v>3.2957662517360631</v>
      </c>
      <c r="Q136">
        <f t="shared" si="41"/>
        <v>0.77178213895888759</v>
      </c>
      <c r="R136">
        <f t="shared" si="42"/>
        <v>0</v>
      </c>
    </row>
    <row r="137" spans="1:18" x14ac:dyDescent="0.3">
      <c r="A137">
        <v>2011.0830000000001</v>
      </c>
      <c r="B137">
        <v>2011</v>
      </c>
      <c r="C137">
        <v>2</v>
      </c>
      <c r="D137">
        <v>46</v>
      </c>
      <c r="E137">
        <f t="shared" si="31"/>
        <v>0.98766307181268032</v>
      </c>
      <c r="F137">
        <f t="shared" si="32"/>
        <v>-0.22481601209005461</v>
      </c>
      <c r="G137">
        <f t="shared" si="33"/>
        <v>-0.22675421055624276</v>
      </c>
      <c r="H137">
        <f t="shared" si="34"/>
        <v>0.20774321694590894</v>
      </c>
      <c r="I137">
        <f t="shared" si="35"/>
        <v>0.20774321694590894</v>
      </c>
      <c r="J137">
        <f t="shared" si="36"/>
        <v>1.3615287242871821</v>
      </c>
      <c r="K137">
        <f t="shared" si="37"/>
        <v>1.3615287242871821</v>
      </c>
      <c r="L137">
        <f t="shared" si="38"/>
        <v>10.401313278331552</v>
      </c>
      <c r="M137">
        <f t="shared" si="39"/>
        <v>37444.727801993591</v>
      </c>
      <c r="O137">
        <v>-7.15</v>
      </c>
      <c r="P137">
        <f t="shared" si="40"/>
        <v>3.5718281579117113</v>
      </c>
      <c r="Q137">
        <f t="shared" si="41"/>
        <v>0.86677610652762926</v>
      </c>
      <c r="R137">
        <f t="shared" si="42"/>
        <v>0</v>
      </c>
    </row>
    <row r="138" spans="1:18" x14ac:dyDescent="0.3">
      <c r="A138">
        <v>2011.1669999999999</v>
      </c>
      <c r="B138">
        <v>2011</v>
      </c>
      <c r="C138">
        <v>3</v>
      </c>
      <c r="D138">
        <v>74</v>
      </c>
      <c r="E138">
        <f t="shared" si="31"/>
        <v>0.99427993971510187</v>
      </c>
      <c r="F138">
        <f t="shared" si="32"/>
        <v>-4.3621592034280218E-2</v>
      </c>
      <c r="G138">
        <f t="shared" si="33"/>
        <v>-4.3635438069264162E-2</v>
      </c>
      <c r="H138">
        <f t="shared" si="34"/>
        <v>3.931448034471504E-2</v>
      </c>
      <c r="I138">
        <f t="shared" si="35"/>
        <v>3.931448034471504E-2</v>
      </c>
      <c r="J138">
        <f t="shared" si="36"/>
        <v>1.5314713850087283</v>
      </c>
      <c r="K138">
        <f t="shared" si="37"/>
        <v>1.5314713850087283</v>
      </c>
      <c r="L138">
        <f t="shared" si="38"/>
        <v>11.699579574140653</v>
      </c>
      <c r="M138">
        <f t="shared" si="39"/>
        <v>42118.486466906354</v>
      </c>
      <c r="O138">
        <v>-1.135</v>
      </c>
      <c r="P138">
        <f t="shared" si="40"/>
        <v>5.6215106390304515</v>
      </c>
      <c r="Q138">
        <f t="shared" si="41"/>
        <v>0.9749649645117211</v>
      </c>
      <c r="R138">
        <f t="shared" si="42"/>
        <v>0</v>
      </c>
    </row>
    <row r="139" spans="1:18" x14ac:dyDescent="0.3">
      <c r="A139">
        <v>2011.25</v>
      </c>
      <c r="B139">
        <v>2011</v>
      </c>
      <c r="C139">
        <v>4</v>
      </c>
      <c r="D139">
        <v>105</v>
      </c>
      <c r="E139">
        <f t="shared" si="31"/>
        <v>1.0030489833689265</v>
      </c>
      <c r="F139">
        <f t="shared" si="32"/>
        <v>0.16404835724360806</v>
      </c>
      <c r="G139">
        <f t="shared" si="33"/>
        <v>0.16479322136929075</v>
      </c>
      <c r="H139">
        <f t="shared" si="34"/>
        <v>-0.14973841573748065</v>
      </c>
      <c r="I139">
        <f t="shared" si="35"/>
        <v>0.14973841573748065</v>
      </c>
      <c r="J139">
        <f t="shared" si="36"/>
        <v>1.4204922996118807</v>
      </c>
      <c r="K139">
        <f t="shared" si="37"/>
        <v>1.7211007003881191</v>
      </c>
      <c r="L139">
        <f t="shared" si="38"/>
        <v>13.148240833233231</v>
      </c>
      <c r="M139">
        <f t="shared" si="39"/>
        <v>47333.666999639638</v>
      </c>
      <c r="O139">
        <v>6.71</v>
      </c>
      <c r="P139">
        <f t="shared" si="40"/>
        <v>9.8208229666692493</v>
      </c>
      <c r="Q139">
        <f t="shared" si="41"/>
        <v>1.0956867361027693</v>
      </c>
      <c r="R139">
        <f t="shared" si="42"/>
        <v>1.6488640403133028</v>
      </c>
    </row>
    <row r="140" spans="1:18" x14ac:dyDescent="0.3">
      <c r="A140">
        <v>2011.3330000000001</v>
      </c>
      <c r="B140">
        <v>2011</v>
      </c>
      <c r="C140">
        <v>5</v>
      </c>
      <c r="D140">
        <v>135</v>
      </c>
      <c r="E140">
        <f t="shared" si="31"/>
        <v>1.010753372303602</v>
      </c>
      <c r="F140">
        <f t="shared" si="32"/>
        <v>0.3198555016050319</v>
      </c>
      <c r="G140">
        <f t="shared" si="33"/>
        <v>0.32557697304685879</v>
      </c>
      <c r="H140">
        <f t="shared" si="34"/>
        <v>-0.3039677255589901</v>
      </c>
      <c r="I140">
        <f t="shared" si="35"/>
        <v>0.3039677255589901</v>
      </c>
      <c r="J140">
        <f t="shared" si="36"/>
        <v>1.2619413035801896</v>
      </c>
      <c r="K140">
        <f t="shared" si="37"/>
        <v>1.8796516964198102</v>
      </c>
      <c r="L140">
        <f t="shared" si="38"/>
        <v>14.359481221261413</v>
      </c>
      <c r="M140">
        <f t="shared" si="39"/>
        <v>51694.132396541092</v>
      </c>
      <c r="O140">
        <v>12.56</v>
      </c>
      <c r="P140">
        <f t="shared" si="40"/>
        <v>14.552027641178181</v>
      </c>
      <c r="Q140">
        <f t="shared" si="41"/>
        <v>1.1966234351051177</v>
      </c>
      <c r="R140">
        <f t="shared" si="42"/>
        <v>2.6136758626330217</v>
      </c>
    </row>
    <row r="141" spans="1:18" x14ac:dyDescent="0.3">
      <c r="A141">
        <v>2011.4169999999999</v>
      </c>
      <c r="B141">
        <v>2011</v>
      </c>
      <c r="C141">
        <v>6</v>
      </c>
      <c r="D141">
        <v>166</v>
      </c>
      <c r="E141">
        <f t="shared" si="31"/>
        <v>1.0157551505698299</v>
      </c>
      <c r="F141">
        <f t="shared" si="32"/>
        <v>0.39508305005033428</v>
      </c>
      <c r="G141">
        <f t="shared" si="33"/>
        <v>0.40615825420466661</v>
      </c>
      <c r="H141">
        <f t="shared" si="34"/>
        <v>-0.38723796302535368</v>
      </c>
      <c r="I141">
        <f t="shared" si="35"/>
        <v>0.38723796302535368</v>
      </c>
      <c r="J141">
        <f t="shared" si="36"/>
        <v>1.173162066196491</v>
      </c>
      <c r="K141">
        <f t="shared" si="37"/>
        <v>1.9684309338035089</v>
      </c>
      <c r="L141">
        <f t="shared" si="38"/>
        <v>15.037704635991545</v>
      </c>
      <c r="M141">
        <f t="shared" si="39"/>
        <v>54135.736689569567</v>
      </c>
      <c r="O141">
        <v>17.96</v>
      </c>
      <c r="P141">
        <f t="shared" si="40"/>
        <v>20.588038559647476</v>
      </c>
      <c r="Q141">
        <f t="shared" si="41"/>
        <v>1.2531420529992954</v>
      </c>
      <c r="R141">
        <f t="shared" si="42"/>
        <v>3.8006557426732579</v>
      </c>
    </row>
    <row r="142" spans="1:18" x14ac:dyDescent="0.3">
      <c r="A142">
        <v>2011.5</v>
      </c>
      <c r="B142">
        <v>2011</v>
      </c>
      <c r="C142">
        <v>7</v>
      </c>
      <c r="D142">
        <v>196</v>
      </c>
      <c r="E142">
        <f t="shared" si="31"/>
        <v>1.0164361146697132</v>
      </c>
      <c r="F142">
        <f t="shared" si="32"/>
        <v>0.36930986980181479</v>
      </c>
      <c r="G142">
        <f t="shared" si="33"/>
        <v>0.37826628160088055</v>
      </c>
      <c r="H142">
        <f t="shared" si="34"/>
        <v>-0.35782399877747662</v>
      </c>
      <c r="I142">
        <f t="shared" si="35"/>
        <v>0.35782399877747662</v>
      </c>
      <c r="J142">
        <f t="shared" si="36"/>
        <v>1.2048594421131398</v>
      </c>
      <c r="K142">
        <f t="shared" si="37"/>
        <v>1.9367335578868601</v>
      </c>
      <c r="L142">
        <f t="shared" si="38"/>
        <v>14.795554521103066</v>
      </c>
      <c r="M142">
        <f t="shared" si="39"/>
        <v>53263.996275971032</v>
      </c>
      <c r="O142">
        <v>20.38</v>
      </c>
      <c r="P142">
        <f t="shared" si="40"/>
        <v>23.938538237137092</v>
      </c>
      <c r="Q142">
        <f t="shared" si="41"/>
        <v>1.2329628767585887</v>
      </c>
      <c r="R142">
        <f t="shared" si="42"/>
        <v>4.3121847384744862</v>
      </c>
    </row>
    <row r="143" spans="1:18" x14ac:dyDescent="0.3">
      <c r="A143">
        <v>2011.5830000000001</v>
      </c>
      <c r="B143">
        <v>2011</v>
      </c>
      <c r="C143">
        <v>8</v>
      </c>
      <c r="D143">
        <f t="shared" ref="D143:D195" si="43">INT(MOD(A143,1) * 365 + 15)</f>
        <v>227</v>
      </c>
      <c r="E143">
        <f t="shared" si="31"/>
        <v>1.0126514913826727</v>
      </c>
      <c r="F143">
        <f t="shared" si="32"/>
        <v>0.24780368293128335</v>
      </c>
      <c r="G143">
        <f t="shared" si="33"/>
        <v>0.25041257056366523</v>
      </c>
      <c r="H143">
        <f t="shared" si="34"/>
        <v>-0.23030664078517366</v>
      </c>
      <c r="I143">
        <f t="shared" si="35"/>
        <v>0.23030664078517366</v>
      </c>
      <c r="J143">
        <f t="shared" si="36"/>
        <v>1.338403217300441</v>
      </c>
      <c r="K143">
        <f t="shared" si="37"/>
        <v>1.8031897826995589</v>
      </c>
      <c r="L143">
        <f t="shared" si="38"/>
        <v>13.7753552279729</v>
      </c>
      <c r="M143">
        <f t="shared" si="39"/>
        <v>49591.278820702442</v>
      </c>
      <c r="O143">
        <v>19.03</v>
      </c>
      <c r="P143">
        <f t="shared" si="40"/>
        <v>22.015093442716644</v>
      </c>
      <c r="Q143">
        <f t="shared" si="41"/>
        <v>1.1479462689977418</v>
      </c>
      <c r="R143">
        <f t="shared" si="42"/>
        <v>3.7093072555698039</v>
      </c>
    </row>
    <row r="144" spans="1:18" x14ac:dyDescent="0.3">
      <c r="A144">
        <v>2011.6669999999999</v>
      </c>
      <c r="B144">
        <v>2011</v>
      </c>
      <c r="C144">
        <v>9</v>
      </c>
      <c r="D144">
        <f t="shared" si="43"/>
        <v>258</v>
      </c>
      <c r="E144">
        <f t="shared" si="31"/>
        <v>1.0053544332529973</v>
      </c>
      <c r="F144">
        <f t="shared" si="32"/>
        <v>5.907937020665284E-2</v>
      </c>
      <c r="G144">
        <f t="shared" si="33"/>
        <v>5.911379246312444E-2</v>
      </c>
      <c r="H144">
        <f t="shared" si="34"/>
        <v>-5.3288383300168086E-2</v>
      </c>
      <c r="I144">
        <f t="shared" si="35"/>
        <v>5.3288383300168086E-2</v>
      </c>
      <c r="J144">
        <f t="shared" si="36"/>
        <v>1.5174823643424027</v>
      </c>
      <c r="K144">
        <f t="shared" si="37"/>
        <v>1.6241106356575972</v>
      </c>
      <c r="L144">
        <f t="shared" si="38"/>
        <v>12.407291318065287</v>
      </c>
      <c r="M144">
        <f t="shared" si="39"/>
        <v>44666.248745035031</v>
      </c>
      <c r="O144">
        <v>14.395</v>
      </c>
      <c r="P144">
        <f t="shared" si="40"/>
        <v>16.400458865680253</v>
      </c>
      <c r="Q144">
        <f t="shared" si="41"/>
        <v>1.0339409431721072</v>
      </c>
      <c r="R144">
        <f t="shared" si="42"/>
        <v>2.5289690830698177</v>
      </c>
    </row>
    <row r="145" spans="1:18" x14ac:dyDescent="0.3">
      <c r="A145">
        <v>2011.75</v>
      </c>
      <c r="B145">
        <v>2011</v>
      </c>
      <c r="C145">
        <v>10</v>
      </c>
      <c r="D145">
        <f t="shared" si="43"/>
        <v>288</v>
      </c>
      <c r="E145">
        <f t="shared" si="31"/>
        <v>0.99685243576476834</v>
      </c>
      <c r="F145">
        <f t="shared" si="32"/>
        <v>-0.14229385353876925</v>
      </c>
      <c r="G145">
        <f t="shared" si="33"/>
        <v>-0.14277846557927834</v>
      </c>
      <c r="H145">
        <f t="shared" si="34"/>
        <v>0.12943907383329611</v>
      </c>
      <c r="I145">
        <f t="shared" si="35"/>
        <v>0.12943907383329611</v>
      </c>
      <c r="J145">
        <f t="shared" si="36"/>
        <v>1.440992726276386</v>
      </c>
      <c r="K145">
        <f t="shared" si="37"/>
        <v>1.440992726276386</v>
      </c>
      <c r="L145">
        <f t="shared" si="38"/>
        <v>11.008373536624958</v>
      </c>
      <c r="M145">
        <f t="shared" si="39"/>
        <v>39630.144731849854</v>
      </c>
      <c r="O145">
        <v>9.0749999999999993</v>
      </c>
      <c r="P145">
        <f t="shared" si="40"/>
        <v>11.538903013786799</v>
      </c>
      <c r="Q145">
        <f t="shared" si="41"/>
        <v>0.91736446138541317</v>
      </c>
      <c r="R145">
        <f t="shared" si="42"/>
        <v>1.6084378791454668</v>
      </c>
    </row>
    <row r="146" spans="1:18" x14ac:dyDescent="0.3">
      <c r="A146">
        <v>2011.8330000000001</v>
      </c>
      <c r="B146">
        <v>2011</v>
      </c>
      <c r="C146">
        <v>11</v>
      </c>
      <c r="D146">
        <f t="shared" si="43"/>
        <v>319</v>
      </c>
      <c r="E146">
        <f t="shared" si="31"/>
        <v>0.98895302674203966</v>
      </c>
      <c r="F146">
        <f t="shared" si="32"/>
        <v>-0.31329817664989418</v>
      </c>
      <c r="G146">
        <f t="shared" si="33"/>
        <v>-0.31866407888058701</v>
      </c>
      <c r="H146">
        <f t="shared" si="34"/>
        <v>0.2970499840990532</v>
      </c>
      <c r="I146">
        <f t="shared" si="35"/>
        <v>0.2970499840990532</v>
      </c>
      <c r="J146">
        <f t="shared" si="36"/>
        <v>1.2691943055428287</v>
      </c>
      <c r="K146">
        <f t="shared" si="37"/>
        <v>1.2691943055428287</v>
      </c>
      <c r="L146">
        <f t="shared" si="38"/>
        <v>9.6959302786188726</v>
      </c>
      <c r="M146">
        <f t="shared" si="39"/>
        <v>34905.349003027943</v>
      </c>
      <c r="O146">
        <v>0.86499999999999999</v>
      </c>
      <c r="P146">
        <f t="shared" si="40"/>
        <v>6.5033857074537647</v>
      </c>
      <c r="Q146">
        <f t="shared" si="41"/>
        <v>0.80799418988490601</v>
      </c>
      <c r="R146">
        <f t="shared" si="42"/>
        <v>0.82235595158402197</v>
      </c>
    </row>
    <row r="147" spans="1:18" x14ac:dyDescent="0.3">
      <c r="A147">
        <v>2011.9169999999999</v>
      </c>
      <c r="B147">
        <v>2011</v>
      </c>
      <c r="C147">
        <v>12</v>
      </c>
      <c r="D147">
        <f t="shared" si="43"/>
        <v>349</v>
      </c>
      <c r="E147">
        <f t="shared" si="31"/>
        <v>0.98421186751794465</v>
      </c>
      <c r="F147">
        <f t="shared" si="32"/>
        <v>-0.39428976446609471</v>
      </c>
      <c r="G147">
        <f t="shared" si="33"/>
        <v>-0.40529487599032227</v>
      </c>
      <c r="H147">
        <f t="shared" si="34"/>
        <v>0.38631712851921368</v>
      </c>
      <c r="I147">
        <f t="shared" si="35"/>
        <v>0.38631712851921368</v>
      </c>
      <c r="J147">
        <f t="shared" si="36"/>
        <v>1.1741606147517589</v>
      </c>
      <c r="K147">
        <f t="shared" si="37"/>
        <v>1.1741606147517589</v>
      </c>
      <c r="L147">
        <f t="shared" si="38"/>
        <v>8.9699263594349308</v>
      </c>
      <c r="M147">
        <f t="shared" si="39"/>
        <v>32291.73489396575</v>
      </c>
      <c r="O147">
        <v>-5.2750000000000004</v>
      </c>
      <c r="P147">
        <f t="shared" si="40"/>
        <v>4.1246143118270275</v>
      </c>
      <c r="Q147">
        <f t="shared" si="41"/>
        <v>0.74749386328624423</v>
      </c>
      <c r="R147">
        <f t="shared" si="42"/>
        <v>0</v>
      </c>
    </row>
    <row r="148" spans="1:18" x14ac:dyDescent="0.3">
      <c r="A148">
        <v>2012</v>
      </c>
      <c r="B148">
        <v>2012</v>
      </c>
      <c r="C148">
        <v>1</v>
      </c>
      <c r="D148">
        <v>15</v>
      </c>
      <c r="E148">
        <f t="shared" si="31"/>
        <v>0.9836544569804776</v>
      </c>
      <c r="F148">
        <f t="shared" si="32"/>
        <v>-0.36307303047359252</v>
      </c>
      <c r="G148">
        <f t="shared" si="33"/>
        <v>-0.37156387272215397</v>
      </c>
      <c r="H148">
        <f t="shared" si="34"/>
        <v>0.35085449536083313</v>
      </c>
      <c r="I148">
        <f t="shared" si="35"/>
        <v>0.35085449536083313</v>
      </c>
      <c r="J148">
        <f t="shared" si="36"/>
        <v>1.2123125489625293</v>
      </c>
      <c r="K148">
        <f t="shared" si="37"/>
        <v>1.2123125489625293</v>
      </c>
      <c r="L148">
        <f t="shared" si="38"/>
        <v>9.2613856675066515</v>
      </c>
      <c r="M148">
        <f t="shared" si="39"/>
        <v>33340.988403023941</v>
      </c>
      <c r="O148">
        <v>-8.1850000000000005</v>
      </c>
      <c r="P148">
        <f t="shared" si="40"/>
        <v>3.2957662517360631</v>
      </c>
      <c r="Q148">
        <f t="shared" si="41"/>
        <v>0.77178213895888759</v>
      </c>
      <c r="R148">
        <f t="shared" si="42"/>
        <v>0</v>
      </c>
    </row>
    <row r="149" spans="1:18" x14ac:dyDescent="0.3">
      <c r="A149">
        <v>2012.0830000000001</v>
      </c>
      <c r="B149">
        <v>2012</v>
      </c>
      <c r="C149">
        <v>2</v>
      </c>
      <c r="D149">
        <v>46</v>
      </c>
      <c r="E149">
        <f t="shared" si="31"/>
        <v>0.98766307181268032</v>
      </c>
      <c r="F149">
        <f t="shared" si="32"/>
        <v>-0.22481601209005461</v>
      </c>
      <c r="G149">
        <f t="shared" si="33"/>
        <v>-0.22675421055624276</v>
      </c>
      <c r="H149">
        <f t="shared" si="34"/>
        <v>0.20774321694590894</v>
      </c>
      <c r="I149">
        <f t="shared" si="35"/>
        <v>0.20774321694590894</v>
      </c>
      <c r="J149">
        <f t="shared" si="36"/>
        <v>1.3615287242871821</v>
      </c>
      <c r="K149">
        <f t="shared" si="37"/>
        <v>1.3615287242871821</v>
      </c>
      <c r="L149">
        <f t="shared" si="38"/>
        <v>10.401313278331552</v>
      </c>
      <c r="M149">
        <f t="shared" si="39"/>
        <v>37444.727801993591</v>
      </c>
      <c r="O149">
        <v>-7.15</v>
      </c>
      <c r="P149">
        <f t="shared" si="40"/>
        <v>3.5718281579117113</v>
      </c>
      <c r="Q149">
        <f t="shared" si="41"/>
        <v>0.86677610652762926</v>
      </c>
      <c r="R149">
        <f t="shared" si="42"/>
        <v>0</v>
      </c>
    </row>
    <row r="150" spans="1:18" x14ac:dyDescent="0.3">
      <c r="A150">
        <v>2012.1669999999999</v>
      </c>
      <c r="B150">
        <v>2012</v>
      </c>
      <c r="C150">
        <v>3</v>
      </c>
      <c r="D150">
        <v>74</v>
      </c>
      <c r="E150">
        <f t="shared" si="31"/>
        <v>0.99427993971510187</v>
      </c>
      <c r="F150">
        <f t="shared" si="32"/>
        <v>-4.3621592034280218E-2</v>
      </c>
      <c r="G150">
        <f t="shared" si="33"/>
        <v>-4.3635438069264162E-2</v>
      </c>
      <c r="H150">
        <f t="shared" si="34"/>
        <v>3.931448034471504E-2</v>
      </c>
      <c r="I150">
        <f t="shared" si="35"/>
        <v>3.931448034471504E-2</v>
      </c>
      <c r="J150">
        <f t="shared" si="36"/>
        <v>1.5314713850087283</v>
      </c>
      <c r="K150">
        <f t="shared" si="37"/>
        <v>1.5314713850087283</v>
      </c>
      <c r="L150">
        <f t="shared" si="38"/>
        <v>11.699579574140653</v>
      </c>
      <c r="M150">
        <f t="shared" si="39"/>
        <v>42118.486466906354</v>
      </c>
      <c r="O150">
        <v>-1.135</v>
      </c>
      <c r="P150">
        <f t="shared" si="40"/>
        <v>5.6215106390304515</v>
      </c>
      <c r="Q150">
        <f t="shared" si="41"/>
        <v>0.9749649645117211</v>
      </c>
      <c r="R150">
        <f t="shared" si="42"/>
        <v>0</v>
      </c>
    </row>
    <row r="151" spans="1:18" x14ac:dyDescent="0.3">
      <c r="A151">
        <v>2012.25</v>
      </c>
      <c r="B151">
        <v>2012</v>
      </c>
      <c r="C151">
        <v>4</v>
      </c>
      <c r="D151">
        <v>105</v>
      </c>
      <c r="E151">
        <f t="shared" si="31"/>
        <v>1.0030489833689265</v>
      </c>
      <c r="F151">
        <f t="shared" si="32"/>
        <v>0.16404835724360806</v>
      </c>
      <c r="G151">
        <f t="shared" si="33"/>
        <v>0.16479322136929075</v>
      </c>
      <c r="H151">
        <f t="shared" si="34"/>
        <v>-0.14973841573748065</v>
      </c>
      <c r="I151">
        <f t="shared" si="35"/>
        <v>0.14973841573748065</v>
      </c>
      <c r="J151">
        <f t="shared" si="36"/>
        <v>1.4204922996118807</v>
      </c>
      <c r="K151">
        <f t="shared" si="37"/>
        <v>1.7211007003881191</v>
      </c>
      <c r="L151">
        <f t="shared" si="38"/>
        <v>13.148240833233231</v>
      </c>
      <c r="M151">
        <f t="shared" si="39"/>
        <v>47333.666999639638</v>
      </c>
      <c r="O151">
        <v>6.71</v>
      </c>
      <c r="P151">
        <f t="shared" si="40"/>
        <v>9.8208229666692493</v>
      </c>
      <c r="Q151">
        <f t="shared" si="41"/>
        <v>1.0956867361027693</v>
      </c>
      <c r="R151">
        <f t="shared" si="42"/>
        <v>1.6488640403133028</v>
      </c>
    </row>
    <row r="152" spans="1:18" x14ac:dyDescent="0.3">
      <c r="A152">
        <v>2012.3330000000001</v>
      </c>
      <c r="B152">
        <v>2012</v>
      </c>
      <c r="C152">
        <v>5</v>
      </c>
      <c r="D152">
        <v>135</v>
      </c>
      <c r="E152">
        <f t="shared" si="31"/>
        <v>1.010753372303602</v>
      </c>
      <c r="F152">
        <f t="shared" si="32"/>
        <v>0.3198555016050319</v>
      </c>
      <c r="G152">
        <f t="shared" si="33"/>
        <v>0.32557697304685879</v>
      </c>
      <c r="H152">
        <f t="shared" si="34"/>
        <v>-0.3039677255589901</v>
      </c>
      <c r="I152">
        <f t="shared" si="35"/>
        <v>0.3039677255589901</v>
      </c>
      <c r="J152">
        <f t="shared" si="36"/>
        <v>1.2619413035801896</v>
      </c>
      <c r="K152">
        <f t="shared" si="37"/>
        <v>1.8796516964198102</v>
      </c>
      <c r="L152">
        <f t="shared" si="38"/>
        <v>14.359481221261413</v>
      </c>
      <c r="M152">
        <f t="shared" si="39"/>
        <v>51694.132396541092</v>
      </c>
      <c r="O152">
        <v>12.56</v>
      </c>
      <c r="P152">
        <f t="shared" si="40"/>
        <v>14.552027641178181</v>
      </c>
      <c r="Q152">
        <f t="shared" si="41"/>
        <v>1.1966234351051177</v>
      </c>
      <c r="R152">
        <f t="shared" si="42"/>
        <v>2.6136758626330217</v>
      </c>
    </row>
    <row r="153" spans="1:18" x14ac:dyDescent="0.3">
      <c r="A153">
        <v>2012.4169999999999</v>
      </c>
      <c r="B153">
        <v>2012</v>
      </c>
      <c r="C153">
        <v>6</v>
      </c>
      <c r="D153">
        <v>166</v>
      </c>
      <c r="E153">
        <f t="shared" si="31"/>
        <v>1.0157551505698299</v>
      </c>
      <c r="F153">
        <f t="shared" si="32"/>
        <v>0.39508305005033428</v>
      </c>
      <c r="G153">
        <f t="shared" si="33"/>
        <v>0.40615825420466661</v>
      </c>
      <c r="H153">
        <f t="shared" si="34"/>
        <v>-0.38723796302535368</v>
      </c>
      <c r="I153">
        <f t="shared" si="35"/>
        <v>0.38723796302535368</v>
      </c>
      <c r="J153">
        <f t="shared" si="36"/>
        <v>1.173162066196491</v>
      </c>
      <c r="K153">
        <f t="shared" si="37"/>
        <v>1.9684309338035089</v>
      </c>
      <c r="L153">
        <f t="shared" si="38"/>
        <v>15.037704635991545</v>
      </c>
      <c r="M153">
        <f t="shared" si="39"/>
        <v>54135.736689569567</v>
      </c>
      <c r="O153">
        <v>17.96</v>
      </c>
      <c r="P153">
        <f t="shared" si="40"/>
        <v>20.588038559647476</v>
      </c>
      <c r="Q153">
        <f t="shared" si="41"/>
        <v>1.2531420529992954</v>
      </c>
      <c r="R153">
        <f t="shared" si="42"/>
        <v>3.8006557426732579</v>
      </c>
    </row>
    <row r="154" spans="1:18" x14ac:dyDescent="0.3">
      <c r="A154">
        <v>2012.5</v>
      </c>
      <c r="B154">
        <v>2012</v>
      </c>
      <c r="C154">
        <v>7</v>
      </c>
      <c r="D154">
        <v>196</v>
      </c>
      <c r="E154">
        <f t="shared" si="31"/>
        <v>1.0164361146697132</v>
      </c>
      <c r="F154">
        <f t="shared" si="32"/>
        <v>0.36930986980181479</v>
      </c>
      <c r="G154">
        <f t="shared" si="33"/>
        <v>0.37826628160088055</v>
      </c>
      <c r="H154">
        <f t="shared" si="34"/>
        <v>-0.35782399877747662</v>
      </c>
      <c r="I154">
        <f t="shared" si="35"/>
        <v>0.35782399877747662</v>
      </c>
      <c r="J154">
        <f t="shared" si="36"/>
        <v>1.2048594421131398</v>
      </c>
      <c r="K154">
        <f t="shared" si="37"/>
        <v>1.9367335578868601</v>
      </c>
      <c r="L154">
        <f t="shared" si="38"/>
        <v>14.795554521103066</v>
      </c>
      <c r="M154">
        <f t="shared" si="39"/>
        <v>53263.996275971032</v>
      </c>
      <c r="O154">
        <v>20.38</v>
      </c>
      <c r="P154">
        <f t="shared" si="40"/>
        <v>23.938538237137092</v>
      </c>
      <c r="Q154">
        <f t="shared" si="41"/>
        <v>1.2329628767585887</v>
      </c>
      <c r="R154">
        <f t="shared" si="42"/>
        <v>4.3121847384744862</v>
      </c>
    </row>
    <row r="155" spans="1:18" x14ac:dyDescent="0.3">
      <c r="A155">
        <v>2012.5830000000001</v>
      </c>
      <c r="B155">
        <v>2012</v>
      </c>
      <c r="C155">
        <v>8</v>
      </c>
      <c r="D155">
        <f t="shared" si="43"/>
        <v>227</v>
      </c>
      <c r="E155">
        <f t="shared" si="31"/>
        <v>1.0126514913826727</v>
      </c>
      <c r="F155">
        <f t="shared" si="32"/>
        <v>0.24780368293128335</v>
      </c>
      <c r="G155">
        <f t="shared" si="33"/>
        <v>0.25041257056366523</v>
      </c>
      <c r="H155">
        <f t="shared" si="34"/>
        <v>-0.23030664078517366</v>
      </c>
      <c r="I155">
        <f t="shared" si="35"/>
        <v>0.23030664078517366</v>
      </c>
      <c r="J155">
        <f t="shared" si="36"/>
        <v>1.338403217300441</v>
      </c>
      <c r="K155">
        <f t="shared" si="37"/>
        <v>1.8031897826995589</v>
      </c>
      <c r="L155">
        <f t="shared" si="38"/>
        <v>13.7753552279729</v>
      </c>
      <c r="M155">
        <f t="shared" si="39"/>
        <v>49591.278820702442</v>
      </c>
      <c r="O155">
        <v>19.03</v>
      </c>
      <c r="P155">
        <f t="shared" si="40"/>
        <v>22.015093442716644</v>
      </c>
      <c r="Q155">
        <f t="shared" si="41"/>
        <v>1.1479462689977418</v>
      </c>
      <c r="R155">
        <f t="shared" si="42"/>
        <v>3.7093072555698039</v>
      </c>
    </row>
    <row r="156" spans="1:18" x14ac:dyDescent="0.3">
      <c r="A156">
        <v>2012.6669999999999</v>
      </c>
      <c r="B156">
        <v>2012</v>
      </c>
      <c r="C156">
        <v>9</v>
      </c>
      <c r="D156">
        <f t="shared" si="43"/>
        <v>258</v>
      </c>
      <c r="E156">
        <f t="shared" si="31"/>
        <v>1.0053544332529973</v>
      </c>
      <c r="F156">
        <f t="shared" si="32"/>
        <v>5.907937020665284E-2</v>
      </c>
      <c r="G156">
        <f t="shared" si="33"/>
        <v>5.911379246312444E-2</v>
      </c>
      <c r="H156">
        <f t="shared" si="34"/>
        <v>-5.3288383300168086E-2</v>
      </c>
      <c r="I156">
        <f t="shared" si="35"/>
        <v>5.3288383300168086E-2</v>
      </c>
      <c r="J156">
        <f t="shared" si="36"/>
        <v>1.5174823643424027</v>
      </c>
      <c r="K156">
        <f t="shared" si="37"/>
        <v>1.6241106356575972</v>
      </c>
      <c r="L156">
        <f t="shared" si="38"/>
        <v>12.407291318065287</v>
      </c>
      <c r="M156">
        <f t="shared" si="39"/>
        <v>44666.248745035031</v>
      </c>
      <c r="O156">
        <v>14.395</v>
      </c>
      <c r="P156">
        <f t="shared" si="40"/>
        <v>16.400458865680253</v>
      </c>
      <c r="Q156">
        <f t="shared" si="41"/>
        <v>1.0339409431721072</v>
      </c>
      <c r="R156">
        <f t="shared" si="42"/>
        <v>2.5289690830698177</v>
      </c>
    </row>
    <row r="157" spans="1:18" x14ac:dyDescent="0.3">
      <c r="A157">
        <v>2012.75</v>
      </c>
      <c r="B157">
        <v>2012</v>
      </c>
      <c r="C157">
        <v>10</v>
      </c>
      <c r="D157">
        <f t="shared" si="43"/>
        <v>288</v>
      </c>
      <c r="E157">
        <f t="shared" si="31"/>
        <v>0.99685243576476834</v>
      </c>
      <c r="F157">
        <f t="shared" si="32"/>
        <v>-0.14229385353876925</v>
      </c>
      <c r="G157">
        <f t="shared" si="33"/>
        <v>-0.14277846557927834</v>
      </c>
      <c r="H157">
        <f t="shared" si="34"/>
        <v>0.12943907383329611</v>
      </c>
      <c r="I157">
        <f t="shared" si="35"/>
        <v>0.12943907383329611</v>
      </c>
      <c r="J157">
        <f t="shared" si="36"/>
        <v>1.440992726276386</v>
      </c>
      <c r="K157">
        <f t="shared" si="37"/>
        <v>1.440992726276386</v>
      </c>
      <c r="L157">
        <f t="shared" si="38"/>
        <v>11.008373536624958</v>
      </c>
      <c r="M157">
        <f t="shared" si="39"/>
        <v>39630.144731849854</v>
      </c>
      <c r="O157">
        <v>9.0749999999999993</v>
      </c>
      <c r="P157">
        <f t="shared" si="40"/>
        <v>11.538903013786799</v>
      </c>
      <c r="Q157">
        <f t="shared" si="41"/>
        <v>0.91736446138541317</v>
      </c>
      <c r="R157">
        <f t="shared" si="42"/>
        <v>1.6084378791454668</v>
      </c>
    </row>
    <row r="158" spans="1:18" x14ac:dyDescent="0.3">
      <c r="A158">
        <v>2012.8330000000001</v>
      </c>
      <c r="B158">
        <v>2012</v>
      </c>
      <c r="C158">
        <v>11</v>
      </c>
      <c r="D158">
        <f t="shared" si="43"/>
        <v>319</v>
      </c>
      <c r="E158">
        <f t="shared" si="31"/>
        <v>0.98895302674203966</v>
      </c>
      <c r="F158">
        <f t="shared" si="32"/>
        <v>-0.31329817664989418</v>
      </c>
      <c r="G158">
        <f t="shared" si="33"/>
        <v>-0.31866407888058701</v>
      </c>
      <c r="H158">
        <f t="shared" si="34"/>
        <v>0.2970499840990532</v>
      </c>
      <c r="I158">
        <f t="shared" si="35"/>
        <v>0.2970499840990532</v>
      </c>
      <c r="J158">
        <f t="shared" si="36"/>
        <v>1.2691943055428287</v>
      </c>
      <c r="K158">
        <f t="shared" si="37"/>
        <v>1.2691943055428287</v>
      </c>
      <c r="L158">
        <f t="shared" si="38"/>
        <v>9.6959302786188726</v>
      </c>
      <c r="M158">
        <f t="shared" si="39"/>
        <v>34905.349003027943</v>
      </c>
      <c r="O158">
        <v>0.86499999999999999</v>
      </c>
      <c r="P158">
        <f t="shared" si="40"/>
        <v>6.5033857074537647</v>
      </c>
      <c r="Q158">
        <f t="shared" si="41"/>
        <v>0.80799418988490601</v>
      </c>
      <c r="R158">
        <f t="shared" si="42"/>
        <v>0.82235595158402197</v>
      </c>
    </row>
    <row r="159" spans="1:18" x14ac:dyDescent="0.3">
      <c r="A159">
        <v>2012.9169999999999</v>
      </c>
      <c r="B159">
        <v>2012</v>
      </c>
      <c r="C159">
        <v>12</v>
      </c>
      <c r="D159">
        <f t="shared" si="43"/>
        <v>349</v>
      </c>
      <c r="E159">
        <f t="shared" si="31"/>
        <v>0.98421186751794465</v>
      </c>
      <c r="F159">
        <f t="shared" si="32"/>
        <v>-0.39428976446609471</v>
      </c>
      <c r="G159">
        <f t="shared" si="33"/>
        <v>-0.40529487599032227</v>
      </c>
      <c r="H159">
        <f t="shared" si="34"/>
        <v>0.38631712851921368</v>
      </c>
      <c r="I159">
        <f t="shared" si="35"/>
        <v>0.38631712851921368</v>
      </c>
      <c r="J159">
        <f t="shared" si="36"/>
        <v>1.1741606147517589</v>
      </c>
      <c r="K159">
        <f t="shared" si="37"/>
        <v>1.1741606147517589</v>
      </c>
      <c r="L159">
        <f t="shared" si="38"/>
        <v>8.9699263594349308</v>
      </c>
      <c r="M159">
        <f t="shared" si="39"/>
        <v>32291.73489396575</v>
      </c>
      <c r="O159">
        <v>-5.2750000000000004</v>
      </c>
      <c r="P159">
        <f t="shared" si="40"/>
        <v>4.1246143118270275</v>
      </c>
      <c r="Q159">
        <f t="shared" si="41"/>
        <v>0.74749386328624423</v>
      </c>
      <c r="R159">
        <f t="shared" si="42"/>
        <v>0</v>
      </c>
    </row>
    <row r="160" spans="1:18" x14ac:dyDescent="0.3">
      <c r="A160">
        <v>2013</v>
      </c>
      <c r="B160">
        <v>2013</v>
      </c>
      <c r="C160">
        <v>1</v>
      </c>
      <c r="D160">
        <v>15</v>
      </c>
      <c r="E160">
        <f t="shared" si="31"/>
        <v>0.9836544569804776</v>
      </c>
      <c r="F160">
        <f t="shared" si="32"/>
        <v>-0.36307303047359252</v>
      </c>
      <c r="G160">
        <f t="shared" si="33"/>
        <v>-0.37156387272215397</v>
      </c>
      <c r="H160">
        <f t="shared" si="34"/>
        <v>0.35085449536083313</v>
      </c>
      <c r="I160">
        <f t="shared" si="35"/>
        <v>0.35085449536083313</v>
      </c>
      <c r="J160">
        <f t="shared" si="36"/>
        <v>1.2123125489625293</v>
      </c>
      <c r="K160">
        <f t="shared" si="37"/>
        <v>1.2123125489625293</v>
      </c>
      <c r="L160">
        <f t="shared" si="38"/>
        <v>9.2613856675066515</v>
      </c>
      <c r="M160">
        <f t="shared" si="39"/>
        <v>33340.988403023941</v>
      </c>
      <c r="O160">
        <v>-8.1850000000000005</v>
      </c>
      <c r="P160">
        <f t="shared" si="40"/>
        <v>3.2957662517360631</v>
      </c>
      <c r="Q160">
        <f t="shared" si="41"/>
        <v>0.77178213895888759</v>
      </c>
      <c r="R160">
        <f t="shared" si="42"/>
        <v>0</v>
      </c>
    </row>
    <row r="161" spans="1:18" x14ac:dyDescent="0.3">
      <c r="A161">
        <v>2013.0830000000001</v>
      </c>
      <c r="B161">
        <v>2013</v>
      </c>
      <c r="C161">
        <v>2</v>
      </c>
      <c r="D161">
        <v>46</v>
      </c>
      <c r="E161">
        <f t="shared" si="31"/>
        <v>0.98766307181268032</v>
      </c>
      <c r="F161">
        <f t="shared" si="32"/>
        <v>-0.22481601209005461</v>
      </c>
      <c r="G161">
        <f t="shared" si="33"/>
        <v>-0.22675421055624276</v>
      </c>
      <c r="H161">
        <f t="shared" si="34"/>
        <v>0.20774321694590894</v>
      </c>
      <c r="I161">
        <f t="shared" si="35"/>
        <v>0.20774321694590894</v>
      </c>
      <c r="J161">
        <f t="shared" si="36"/>
        <v>1.3615287242871821</v>
      </c>
      <c r="K161">
        <f t="shared" si="37"/>
        <v>1.3615287242871821</v>
      </c>
      <c r="L161">
        <f t="shared" si="38"/>
        <v>10.401313278331552</v>
      </c>
      <c r="M161">
        <f t="shared" si="39"/>
        <v>37444.727801993591</v>
      </c>
      <c r="O161">
        <v>-7.15</v>
      </c>
      <c r="P161">
        <f t="shared" si="40"/>
        <v>3.5718281579117113</v>
      </c>
      <c r="Q161">
        <f t="shared" si="41"/>
        <v>0.86677610652762926</v>
      </c>
      <c r="R161">
        <f t="shared" si="42"/>
        <v>0</v>
      </c>
    </row>
    <row r="162" spans="1:18" x14ac:dyDescent="0.3">
      <c r="A162">
        <v>2013.1669999999999</v>
      </c>
      <c r="B162">
        <v>2013</v>
      </c>
      <c r="C162">
        <v>3</v>
      </c>
      <c r="D162">
        <v>74</v>
      </c>
      <c r="E162">
        <f t="shared" si="31"/>
        <v>0.99427993971510187</v>
      </c>
      <c r="F162">
        <f t="shared" si="32"/>
        <v>-4.3621592034280218E-2</v>
      </c>
      <c r="G162">
        <f t="shared" si="33"/>
        <v>-4.3635438069264162E-2</v>
      </c>
      <c r="H162">
        <f t="shared" si="34"/>
        <v>3.931448034471504E-2</v>
      </c>
      <c r="I162">
        <f t="shared" si="35"/>
        <v>3.931448034471504E-2</v>
      </c>
      <c r="J162">
        <f t="shared" si="36"/>
        <v>1.5314713850087283</v>
      </c>
      <c r="K162">
        <f t="shared" si="37"/>
        <v>1.5314713850087283</v>
      </c>
      <c r="L162">
        <f t="shared" si="38"/>
        <v>11.699579574140653</v>
      </c>
      <c r="M162">
        <f t="shared" si="39"/>
        <v>42118.486466906354</v>
      </c>
      <c r="O162">
        <v>-1.135</v>
      </c>
      <c r="P162">
        <f t="shared" si="40"/>
        <v>5.6215106390304515</v>
      </c>
      <c r="Q162">
        <f t="shared" si="41"/>
        <v>0.9749649645117211</v>
      </c>
      <c r="R162">
        <f t="shared" si="42"/>
        <v>0</v>
      </c>
    </row>
    <row r="163" spans="1:18" x14ac:dyDescent="0.3">
      <c r="A163">
        <v>2013.25</v>
      </c>
      <c r="B163">
        <v>2013</v>
      </c>
      <c r="C163">
        <v>4</v>
      </c>
      <c r="D163">
        <v>105</v>
      </c>
      <c r="E163">
        <f t="shared" si="31"/>
        <v>1.0030489833689265</v>
      </c>
      <c r="F163">
        <f t="shared" si="32"/>
        <v>0.16404835724360806</v>
      </c>
      <c r="G163">
        <f t="shared" si="33"/>
        <v>0.16479322136929075</v>
      </c>
      <c r="H163">
        <f t="shared" si="34"/>
        <v>-0.14973841573748065</v>
      </c>
      <c r="I163">
        <f t="shared" si="35"/>
        <v>0.14973841573748065</v>
      </c>
      <c r="J163">
        <f t="shared" si="36"/>
        <v>1.4204922996118807</v>
      </c>
      <c r="K163">
        <f t="shared" si="37"/>
        <v>1.7211007003881191</v>
      </c>
      <c r="L163">
        <f t="shared" si="38"/>
        <v>13.148240833233231</v>
      </c>
      <c r="M163">
        <f t="shared" si="39"/>
        <v>47333.666999639638</v>
      </c>
      <c r="O163">
        <v>6.71</v>
      </c>
      <c r="P163">
        <f t="shared" si="40"/>
        <v>9.8208229666692493</v>
      </c>
      <c r="Q163">
        <f t="shared" si="41"/>
        <v>1.0956867361027693</v>
      </c>
      <c r="R163">
        <f t="shared" si="42"/>
        <v>1.6488640403133028</v>
      </c>
    </row>
    <row r="164" spans="1:18" x14ac:dyDescent="0.3">
      <c r="A164">
        <v>2013.3330000000001</v>
      </c>
      <c r="B164">
        <v>2013</v>
      </c>
      <c r="C164">
        <v>5</v>
      </c>
      <c r="D164">
        <v>135</v>
      </c>
      <c r="E164">
        <f t="shared" si="31"/>
        <v>1.010753372303602</v>
      </c>
      <c r="F164">
        <f t="shared" si="32"/>
        <v>0.3198555016050319</v>
      </c>
      <c r="G164">
        <f t="shared" si="33"/>
        <v>0.32557697304685879</v>
      </c>
      <c r="H164">
        <f t="shared" si="34"/>
        <v>-0.3039677255589901</v>
      </c>
      <c r="I164">
        <f t="shared" si="35"/>
        <v>0.3039677255589901</v>
      </c>
      <c r="J164">
        <f t="shared" si="36"/>
        <v>1.2619413035801896</v>
      </c>
      <c r="K164">
        <f t="shared" si="37"/>
        <v>1.8796516964198102</v>
      </c>
      <c r="L164">
        <f t="shared" si="38"/>
        <v>14.359481221261413</v>
      </c>
      <c r="M164">
        <f t="shared" si="39"/>
        <v>51694.132396541092</v>
      </c>
      <c r="O164">
        <v>12.56</v>
      </c>
      <c r="P164">
        <f t="shared" si="40"/>
        <v>14.552027641178181</v>
      </c>
      <c r="Q164">
        <f t="shared" si="41"/>
        <v>1.1966234351051177</v>
      </c>
      <c r="R164">
        <f t="shared" si="42"/>
        <v>2.6136758626330217</v>
      </c>
    </row>
    <row r="165" spans="1:18" x14ac:dyDescent="0.3">
      <c r="A165">
        <v>2013.4169999999999</v>
      </c>
      <c r="B165">
        <v>2013</v>
      </c>
      <c r="C165">
        <v>6</v>
      </c>
      <c r="D165">
        <v>166</v>
      </c>
      <c r="E165">
        <f t="shared" si="31"/>
        <v>1.0157551505698299</v>
      </c>
      <c r="F165">
        <f t="shared" si="32"/>
        <v>0.39508305005033428</v>
      </c>
      <c r="G165">
        <f t="shared" si="33"/>
        <v>0.40615825420466661</v>
      </c>
      <c r="H165">
        <f t="shared" si="34"/>
        <v>-0.38723796302535368</v>
      </c>
      <c r="I165">
        <f t="shared" si="35"/>
        <v>0.38723796302535368</v>
      </c>
      <c r="J165">
        <f t="shared" si="36"/>
        <v>1.173162066196491</v>
      </c>
      <c r="K165">
        <f t="shared" si="37"/>
        <v>1.9684309338035089</v>
      </c>
      <c r="L165">
        <f t="shared" si="38"/>
        <v>15.037704635991545</v>
      </c>
      <c r="M165">
        <f t="shared" si="39"/>
        <v>54135.736689569567</v>
      </c>
      <c r="O165">
        <v>17.96</v>
      </c>
      <c r="P165">
        <f t="shared" si="40"/>
        <v>20.588038559647476</v>
      </c>
      <c r="Q165">
        <f t="shared" si="41"/>
        <v>1.2531420529992954</v>
      </c>
      <c r="R165">
        <f t="shared" si="42"/>
        <v>3.8006557426732579</v>
      </c>
    </row>
    <row r="166" spans="1:18" x14ac:dyDescent="0.3">
      <c r="A166">
        <v>2013.5</v>
      </c>
      <c r="B166">
        <v>2013</v>
      </c>
      <c r="C166">
        <v>7</v>
      </c>
      <c r="D166">
        <v>196</v>
      </c>
      <c r="E166">
        <f t="shared" si="31"/>
        <v>1.0164361146697132</v>
      </c>
      <c r="F166">
        <f t="shared" si="32"/>
        <v>0.36930986980181479</v>
      </c>
      <c r="G166">
        <f t="shared" si="33"/>
        <v>0.37826628160088055</v>
      </c>
      <c r="H166">
        <f t="shared" si="34"/>
        <v>-0.35782399877747662</v>
      </c>
      <c r="I166">
        <f t="shared" si="35"/>
        <v>0.35782399877747662</v>
      </c>
      <c r="J166">
        <f t="shared" si="36"/>
        <v>1.2048594421131398</v>
      </c>
      <c r="K166">
        <f t="shared" si="37"/>
        <v>1.9367335578868601</v>
      </c>
      <c r="L166">
        <f t="shared" si="38"/>
        <v>14.795554521103066</v>
      </c>
      <c r="M166">
        <f t="shared" si="39"/>
        <v>53263.996275971032</v>
      </c>
      <c r="O166">
        <v>20.38</v>
      </c>
      <c r="P166">
        <f t="shared" si="40"/>
        <v>23.938538237137092</v>
      </c>
      <c r="Q166">
        <f t="shared" si="41"/>
        <v>1.2329628767585887</v>
      </c>
      <c r="R166">
        <f t="shared" si="42"/>
        <v>4.3121847384744862</v>
      </c>
    </row>
    <row r="167" spans="1:18" x14ac:dyDescent="0.3">
      <c r="A167">
        <v>2013.5830000000001</v>
      </c>
      <c r="B167">
        <v>2013</v>
      </c>
      <c r="C167">
        <v>8</v>
      </c>
      <c r="D167">
        <f t="shared" si="43"/>
        <v>227</v>
      </c>
      <c r="E167">
        <f t="shared" si="31"/>
        <v>1.0126514913826727</v>
      </c>
      <c r="F167">
        <f t="shared" si="32"/>
        <v>0.24780368293128335</v>
      </c>
      <c r="G167">
        <f t="shared" si="33"/>
        <v>0.25041257056366523</v>
      </c>
      <c r="H167">
        <f t="shared" si="34"/>
        <v>-0.23030664078517366</v>
      </c>
      <c r="I167">
        <f t="shared" si="35"/>
        <v>0.23030664078517366</v>
      </c>
      <c r="J167">
        <f t="shared" si="36"/>
        <v>1.338403217300441</v>
      </c>
      <c r="K167">
        <f t="shared" si="37"/>
        <v>1.8031897826995589</v>
      </c>
      <c r="L167">
        <f t="shared" si="38"/>
        <v>13.7753552279729</v>
      </c>
      <c r="M167">
        <f t="shared" si="39"/>
        <v>49591.278820702442</v>
      </c>
      <c r="O167">
        <v>19.03</v>
      </c>
      <c r="P167">
        <f t="shared" si="40"/>
        <v>22.015093442716644</v>
      </c>
      <c r="Q167">
        <f t="shared" si="41"/>
        <v>1.1479462689977418</v>
      </c>
      <c r="R167">
        <f t="shared" si="42"/>
        <v>3.7093072555698039</v>
      </c>
    </row>
    <row r="168" spans="1:18" x14ac:dyDescent="0.3">
      <c r="A168">
        <v>2013.6669999999999</v>
      </c>
      <c r="B168">
        <v>2013</v>
      </c>
      <c r="C168">
        <v>9</v>
      </c>
      <c r="D168">
        <f t="shared" si="43"/>
        <v>258</v>
      </c>
      <c r="E168">
        <f t="shared" si="31"/>
        <v>1.0053544332529973</v>
      </c>
      <c r="F168">
        <f t="shared" si="32"/>
        <v>5.907937020665284E-2</v>
      </c>
      <c r="G168">
        <f t="shared" si="33"/>
        <v>5.911379246312444E-2</v>
      </c>
      <c r="H168">
        <f t="shared" si="34"/>
        <v>-5.3288383300168086E-2</v>
      </c>
      <c r="I168">
        <f t="shared" si="35"/>
        <v>5.3288383300168086E-2</v>
      </c>
      <c r="J168">
        <f t="shared" si="36"/>
        <v>1.5174823643424027</v>
      </c>
      <c r="K168">
        <f t="shared" si="37"/>
        <v>1.6241106356575972</v>
      </c>
      <c r="L168">
        <f t="shared" si="38"/>
        <v>12.407291318065287</v>
      </c>
      <c r="M168">
        <f t="shared" si="39"/>
        <v>44666.248745035031</v>
      </c>
      <c r="O168">
        <v>14.395</v>
      </c>
      <c r="P168">
        <f t="shared" si="40"/>
        <v>16.400458865680253</v>
      </c>
      <c r="Q168">
        <f t="shared" si="41"/>
        <v>1.0339409431721072</v>
      </c>
      <c r="R168">
        <f t="shared" si="42"/>
        <v>2.5289690830698177</v>
      </c>
    </row>
    <row r="169" spans="1:18" x14ac:dyDescent="0.3">
      <c r="A169">
        <v>2013.75</v>
      </c>
      <c r="B169">
        <v>2013</v>
      </c>
      <c r="C169">
        <v>10</v>
      </c>
      <c r="D169">
        <f t="shared" si="43"/>
        <v>288</v>
      </c>
      <c r="E169">
        <f t="shared" si="31"/>
        <v>0.99685243576476834</v>
      </c>
      <c r="F169">
        <f t="shared" si="32"/>
        <v>-0.14229385353876925</v>
      </c>
      <c r="G169">
        <f t="shared" si="33"/>
        <v>-0.14277846557927834</v>
      </c>
      <c r="H169">
        <f t="shared" si="34"/>
        <v>0.12943907383329611</v>
      </c>
      <c r="I169">
        <f t="shared" si="35"/>
        <v>0.12943907383329611</v>
      </c>
      <c r="J169">
        <f t="shared" si="36"/>
        <v>1.440992726276386</v>
      </c>
      <c r="K169">
        <f t="shared" si="37"/>
        <v>1.440992726276386</v>
      </c>
      <c r="L169">
        <f t="shared" si="38"/>
        <v>11.008373536624958</v>
      </c>
      <c r="M169">
        <f t="shared" si="39"/>
        <v>39630.144731849854</v>
      </c>
      <c r="O169">
        <v>9.0749999999999993</v>
      </c>
      <c r="P169">
        <f t="shared" si="40"/>
        <v>11.538903013786799</v>
      </c>
      <c r="Q169">
        <f t="shared" si="41"/>
        <v>0.91736446138541317</v>
      </c>
      <c r="R169">
        <f t="shared" si="42"/>
        <v>1.6084378791454668</v>
      </c>
    </row>
    <row r="170" spans="1:18" x14ac:dyDescent="0.3">
      <c r="A170">
        <v>2013.8330000000001</v>
      </c>
      <c r="B170">
        <v>2013</v>
      </c>
      <c r="C170">
        <v>11</v>
      </c>
      <c r="D170">
        <f t="shared" si="43"/>
        <v>319</v>
      </c>
      <c r="E170">
        <f t="shared" si="31"/>
        <v>0.98895302674203966</v>
      </c>
      <c r="F170">
        <f t="shared" si="32"/>
        <v>-0.31329817664989418</v>
      </c>
      <c r="G170">
        <f t="shared" si="33"/>
        <v>-0.31866407888058701</v>
      </c>
      <c r="H170">
        <f t="shared" si="34"/>
        <v>0.2970499840990532</v>
      </c>
      <c r="I170">
        <f t="shared" si="35"/>
        <v>0.2970499840990532</v>
      </c>
      <c r="J170">
        <f t="shared" si="36"/>
        <v>1.2691943055428287</v>
      </c>
      <c r="K170">
        <f t="shared" si="37"/>
        <v>1.2691943055428287</v>
      </c>
      <c r="L170">
        <f t="shared" si="38"/>
        <v>9.6959302786188726</v>
      </c>
      <c r="M170">
        <f t="shared" si="39"/>
        <v>34905.349003027943</v>
      </c>
      <c r="O170">
        <v>0.86499999999999999</v>
      </c>
      <c r="P170">
        <f t="shared" si="40"/>
        <v>6.5033857074537647</v>
      </c>
      <c r="Q170">
        <f t="shared" si="41"/>
        <v>0.80799418988490601</v>
      </c>
      <c r="R170">
        <f t="shared" si="42"/>
        <v>0.82235595158402197</v>
      </c>
    </row>
    <row r="171" spans="1:18" x14ac:dyDescent="0.3">
      <c r="A171">
        <v>2013.9169999999999</v>
      </c>
      <c r="B171">
        <v>2013</v>
      </c>
      <c r="C171">
        <v>12</v>
      </c>
      <c r="D171">
        <f t="shared" si="43"/>
        <v>349</v>
      </c>
      <c r="E171">
        <f t="shared" si="31"/>
        <v>0.98421186751794465</v>
      </c>
      <c r="F171">
        <f t="shared" si="32"/>
        <v>-0.39428976446609471</v>
      </c>
      <c r="G171">
        <f t="shared" si="33"/>
        <v>-0.40529487599032227</v>
      </c>
      <c r="H171">
        <f t="shared" si="34"/>
        <v>0.38631712851921368</v>
      </c>
      <c r="I171">
        <f t="shared" si="35"/>
        <v>0.38631712851921368</v>
      </c>
      <c r="J171">
        <f t="shared" si="36"/>
        <v>1.1741606147517589</v>
      </c>
      <c r="K171">
        <f t="shared" si="37"/>
        <v>1.1741606147517589</v>
      </c>
      <c r="L171">
        <f t="shared" si="38"/>
        <v>8.9699263594349308</v>
      </c>
      <c r="M171">
        <f t="shared" si="39"/>
        <v>32291.73489396575</v>
      </c>
      <c r="O171">
        <v>-5.2750000000000004</v>
      </c>
      <c r="P171">
        <f t="shared" si="40"/>
        <v>4.1246143118270275</v>
      </c>
      <c r="Q171">
        <f t="shared" si="41"/>
        <v>0.74749386328624423</v>
      </c>
      <c r="R171">
        <f t="shared" si="42"/>
        <v>0</v>
      </c>
    </row>
    <row r="172" spans="1:18" x14ac:dyDescent="0.3">
      <c r="A172">
        <v>2014</v>
      </c>
      <c r="B172">
        <v>2014</v>
      </c>
      <c r="C172">
        <v>1</v>
      </c>
      <c r="D172">
        <v>15</v>
      </c>
      <c r="E172">
        <f t="shared" si="31"/>
        <v>0.9836544569804776</v>
      </c>
      <c r="F172">
        <f t="shared" si="32"/>
        <v>-0.36307303047359252</v>
      </c>
      <c r="G172">
        <f t="shared" si="33"/>
        <v>-0.37156387272215397</v>
      </c>
      <c r="H172">
        <f t="shared" si="34"/>
        <v>0.35085449536083313</v>
      </c>
      <c r="I172">
        <f t="shared" si="35"/>
        <v>0.35085449536083313</v>
      </c>
      <c r="J172">
        <f t="shared" si="36"/>
        <v>1.2123125489625293</v>
      </c>
      <c r="K172">
        <f t="shared" si="37"/>
        <v>1.2123125489625293</v>
      </c>
      <c r="L172">
        <f t="shared" si="38"/>
        <v>9.2613856675066515</v>
      </c>
      <c r="M172">
        <f t="shared" si="39"/>
        <v>33340.988403023941</v>
      </c>
      <c r="O172">
        <v>-8.1850000000000005</v>
      </c>
      <c r="P172">
        <f t="shared" si="40"/>
        <v>3.2957662517360631</v>
      </c>
      <c r="Q172">
        <f t="shared" si="41"/>
        <v>0.77178213895888759</v>
      </c>
      <c r="R172">
        <f t="shared" si="42"/>
        <v>0</v>
      </c>
    </row>
    <row r="173" spans="1:18" x14ac:dyDescent="0.3">
      <c r="A173">
        <v>2014.0830000000001</v>
      </c>
      <c r="B173">
        <v>2014</v>
      </c>
      <c r="C173">
        <v>2</v>
      </c>
      <c r="D173">
        <v>46</v>
      </c>
      <c r="E173">
        <f t="shared" si="31"/>
        <v>0.98766307181268032</v>
      </c>
      <c r="F173">
        <f t="shared" si="32"/>
        <v>-0.22481601209005461</v>
      </c>
      <c r="G173">
        <f t="shared" si="33"/>
        <v>-0.22675421055624276</v>
      </c>
      <c r="H173">
        <f t="shared" si="34"/>
        <v>0.20774321694590894</v>
      </c>
      <c r="I173">
        <f t="shared" si="35"/>
        <v>0.20774321694590894</v>
      </c>
      <c r="J173">
        <f t="shared" si="36"/>
        <v>1.3615287242871821</v>
      </c>
      <c r="K173">
        <f t="shared" si="37"/>
        <v>1.3615287242871821</v>
      </c>
      <c r="L173">
        <f t="shared" si="38"/>
        <v>10.401313278331552</v>
      </c>
      <c r="M173">
        <f t="shared" si="39"/>
        <v>37444.727801993591</v>
      </c>
      <c r="O173">
        <v>-7.15</v>
      </c>
      <c r="P173">
        <f t="shared" si="40"/>
        <v>3.5718281579117113</v>
      </c>
      <c r="Q173">
        <f t="shared" si="41"/>
        <v>0.86677610652762926</v>
      </c>
      <c r="R173">
        <f t="shared" si="42"/>
        <v>0</v>
      </c>
    </row>
    <row r="174" spans="1:18" x14ac:dyDescent="0.3">
      <c r="A174">
        <v>2014.1669999999999</v>
      </c>
      <c r="B174">
        <v>2014</v>
      </c>
      <c r="C174">
        <v>3</v>
      </c>
      <c r="D174">
        <v>74</v>
      </c>
      <c r="E174">
        <f t="shared" si="31"/>
        <v>0.99427993971510187</v>
      </c>
      <c r="F174">
        <f t="shared" si="32"/>
        <v>-4.3621592034280218E-2</v>
      </c>
      <c r="G174">
        <f t="shared" si="33"/>
        <v>-4.3635438069264162E-2</v>
      </c>
      <c r="H174">
        <f t="shared" si="34"/>
        <v>3.931448034471504E-2</v>
      </c>
      <c r="I174">
        <f t="shared" si="35"/>
        <v>3.931448034471504E-2</v>
      </c>
      <c r="J174">
        <f t="shared" si="36"/>
        <v>1.5314713850087283</v>
      </c>
      <c r="K174">
        <f t="shared" si="37"/>
        <v>1.5314713850087283</v>
      </c>
      <c r="L174">
        <f t="shared" si="38"/>
        <v>11.699579574140653</v>
      </c>
      <c r="M174">
        <f t="shared" si="39"/>
        <v>42118.486466906354</v>
      </c>
      <c r="O174">
        <v>-1.135</v>
      </c>
      <c r="P174">
        <f t="shared" si="40"/>
        <v>5.6215106390304515</v>
      </c>
      <c r="Q174">
        <f t="shared" si="41"/>
        <v>0.9749649645117211</v>
      </c>
      <c r="R174">
        <f t="shared" si="42"/>
        <v>0</v>
      </c>
    </row>
    <row r="175" spans="1:18" x14ac:dyDescent="0.3">
      <c r="A175">
        <v>2014.25</v>
      </c>
      <c r="B175">
        <v>2014</v>
      </c>
      <c r="C175">
        <v>4</v>
      </c>
      <c r="D175">
        <v>105</v>
      </c>
      <c r="E175">
        <f t="shared" si="31"/>
        <v>1.0030489833689265</v>
      </c>
      <c r="F175">
        <f t="shared" si="32"/>
        <v>0.16404835724360806</v>
      </c>
      <c r="G175">
        <f t="shared" si="33"/>
        <v>0.16479322136929075</v>
      </c>
      <c r="H175">
        <f t="shared" si="34"/>
        <v>-0.14973841573748065</v>
      </c>
      <c r="I175">
        <f t="shared" si="35"/>
        <v>0.14973841573748065</v>
      </c>
      <c r="J175">
        <f t="shared" si="36"/>
        <v>1.4204922996118807</v>
      </c>
      <c r="K175">
        <f t="shared" si="37"/>
        <v>1.7211007003881191</v>
      </c>
      <c r="L175">
        <f t="shared" si="38"/>
        <v>13.148240833233231</v>
      </c>
      <c r="M175">
        <f t="shared" si="39"/>
        <v>47333.666999639638</v>
      </c>
      <c r="O175">
        <v>6.71</v>
      </c>
      <c r="P175">
        <f t="shared" si="40"/>
        <v>9.8208229666692493</v>
      </c>
      <c r="Q175">
        <f t="shared" si="41"/>
        <v>1.0956867361027693</v>
      </c>
      <c r="R175">
        <f t="shared" si="42"/>
        <v>1.6488640403133028</v>
      </c>
    </row>
    <row r="176" spans="1:18" x14ac:dyDescent="0.3">
      <c r="A176">
        <v>2014.3330000000001</v>
      </c>
      <c r="B176">
        <v>2014</v>
      </c>
      <c r="C176">
        <v>5</v>
      </c>
      <c r="D176">
        <v>135</v>
      </c>
      <c r="E176">
        <f t="shared" si="31"/>
        <v>1.010753372303602</v>
      </c>
      <c r="F176">
        <f t="shared" si="32"/>
        <v>0.3198555016050319</v>
      </c>
      <c r="G176">
        <f t="shared" si="33"/>
        <v>0.32557697304685879</v>
      </c>
      <c r="H176">
        <f t="shared" si="34"/>
        <v>-0.3039677255589901</v>
      </c>
      <c r="I176">
        <f t="shared" si="35"/>
        <v>0.3039677255589901</v>
      </c>
      <c r="J176">
        <f t="shared" si="36"/>
        <v>1.2619413035801896</v>
      </c>
      <c r="K176">
        <f t="shared" si="37"/>
        <v>1.8796516964198102</v>
      </c>
      <c r="L176">
        <f t="shared" si="38"/>
        <v>14.359481221261413</v>
      </c>
      <c r="M176">
        <f t="shared" si="39"/>
        <v>51694.132396541092</v>
      </c>
      <c r="O176">
        <v>12.56</v>
      </c>
      <c r="P176">
        <f t="shared" si="40"/>
        <v>14.552027641178181</v>
      </c>
      <c r="Q176">
        <f t="shared" si="41"/>
        <v>1.1966234351051177</v>
      </c>
      <c r="R176">
        <f t="shared" si="42"/>
        <v>2.6136758626330217</v>
      </c>
    </row>
    <row r="177" spans="1:18" x14ac:dyDescent="0.3">
      <c r="A177">
        <v>2014.4169999999999</v>
      </c>
      <c r="B177">
        <v>2014</v>
      </c>
      <c r="C177">
        <v>6</v>
      </c>
      <c r="D177">
        <v>166</v>
      </c>
      <c r="E177">
        <f t="shared" si="31"/>
        <v>1.0157551505698299</v>
      </c>
      <c r="F177">
        <f t="shared" si="32"/>
        <v>0.39508305005033428</v>
      </c>
      <c r="G177">
        <f t="shared" si="33"/>
        <v>0.40615825420466661</v>
      </c>
      <c r="H177">
        <f t="shared" si="34"/>
        <v>-0.38723796302535368</v>
      </c>
      <c r="I177">
        <f t="shared" si="35"/>
        <v>0.38723796302535368</v>
      </c>
      <c r="J177">
        <f t="shared" si="36"/>
        <v>1.173162066196491</v>
      </c>
      <c r="K177">
        <f t="shared" si="37"/>
        <v>1.9684309338035089</v>
      </c>
      <c r="L177">
        <f t="shared" si="38"/>
        <v>15.037704635991545</v>
      </c>
      <c r="M177">
        <f t="shared" si="39"/>
        <v>54135.736689569567</v>
      </c>
      <c r="O177">
        <v>17.96</v>
      </c>
      <c r="P177">
        <f t="shared" si="40"/>
        <v>20.588038559647476</v>
      </c>
      <c r="Q177">
        <f t="shared" si="41"/>
        <v>1.2531420529992954</v>
      </c>
      <c r="R177">
        <f t="shared" si="42"/>
        <v>3.8006557426732579</v>
      </c>
    </row>
    <row r="178" spans="1:18" x14ac:dyDescent="0.3">
      <c r="A178">
        <v>2014.5</v>
      </c>
      <c r="B178">
        <v>2014</v>
      </c>
      <c r="C178">
        <v>7</v>
      </c>
      <c r="D178">
        <v>196</v>
      </c>
      <c r="E178">
        <f t="shared" si="31"/>
        <v>1.0164361146697132</v>
      </c>
      <c r="F178">
        <f t="shared" si="32"/>
        <v>0.36930986980181479</v>
      </c>
      <c r="G178">
        <f t="shared" si="33"/>
        <v>0.37826628160088055</v>
      </c>
      <c r="H178">
        <f t="shared" si="34"/>
        <v>-0.35782399877747662</v>
      </c>
      <c r="I178">
        <f t="shared" si="35"/>
        <v>0.35782399877747662</v>
      </c>
      <c r="J178">
        <f t="shared" si="36"/>
        <v>1.2048594421131398</v>
      </c>
      <c r="K178">
        <f t="shared" si="37"/>
        <v>1.9367335578868601</v>
      </c>
      <c r="L178">
        <f t="shared" si="38"/>
        <v>14.795554521103066</v>
      </c>
      <c r="M178">
        <f t="shared" si="39"/>
        <v>53263.996275971032</v>
      </c>
      <c r="O178">
        <v>20.38</v>
      </c>
      <c r="P178">
        <f t="shared" si="40"/>
        <v>23.938538237137092</v>
      </c>
      <c r="Q178">
        <f t="shared" si="41"/>
        <v>1.2329628767585887</v>
      </c>
      <c r="R178">
        <f t="shared" si="42"/>
        <v>4.3121847384744862</v>
      </c>
    </row>
    <row r="179" spans="1:18" x14ac:dyDescent="0.3">
      <c r="A179">
        <v>2014.5830000000001</v>
      </c>
      <c r="B179">
        <v>2014</v>
      </c>
      <c r="C179">
        <v>8</v>
      </c>
      <c r="D179">
        <f t="shared" si="43"/>
        <v>227</v>
      </c>
      <c r="E179">
        <f t="shared" si="31"/>
        <v>1.0126514913826727</v>
      </c>
      <c r="F179">
        <f t="shared" si="32"/>
        <v>0.24780368293128335</v>
      </c>
      <c r="G179">
        <f t="shared" si="33"/>
        <v>0.25041257056366523</v>
      </c>
      <c r="H179">
        <f t="shared" si="34"/>
        <v>-0.23030664078517366</v>
      </c>
      <c r="I179">
        <f t="shared" si="35"/>
        <v>0.23030664078517366</v>
      </c>
      <c r="J179">
        <f t="shared" si="36"/>
        <v>1.338403217300441</v>
      </c>
      <c r="K179">
        <f t="shared" si="37"/>
        <v>1.8031897826995589</v>
      </c>
      <c r="L179">
        <f t="shared" si="38"/>
        <v>13.7753552279729</v>
      </c>
      <c r="M179">
        <f t="shared" si="39"/>
        <v>49591.278820702442</v>
      </c>
      <c r="O179">
        <v>19.03</v>
      </c>
      <c r="P179">
        <f t="shared" si="40"/>
        <v>22.015093442716644</v>
      </c>
      <c r="Q179">
        <f t="shared" si="41"/>
        <v>1.1479462689977418</v>
      </c>
      <c r="R179">
        <f t="shared" si="42"/>
        <v>3.7093072555698039</v>
      </c>
    </row>
    <row r="180" spans="1:18" x14ac:dyDescent="0.3">
      <c r="A180">
        <v>2014.6669999999999</v>
      </c>
      <c r="B180">
        <v>2014</v>
      </c>
      <c r="C180">
        <v>9</v>
      </c>
      <c r="D180">
        <f t="shared" si="43"/>
        <v>258</v>
      </c>
      <c r="E180">
        <f t="shared" si="31"/>
        <v>1.0053544332529973</v>
      </c>
      <c r="F180">
        <f t="shared" si="32"/>
        <v>5.907937020665284E-2</v>
      </c>
      <c r="G180">
        <f t="shared" si="33"/>
        <v>5.911379246312444E-2</v>
      </c>
      <c r="H180">
        <f t="shared" si="34"/>
        <v>-5.3288383300168086E-2</v>
      </c>
      <c r="I180">
        <f t="shared" si="35"/>
        <v>5.3288383300168086E-2</v>
      </c>
      <c r="J180">
        <f t="shared" si="36"/>
        <v>1.5174823643424027</v>
      </c>
      <c r="K180">
        <f t="shared" si="37"/>
        <v>1.6241106356575972</v>
      </c>
      <c r="L180">
        <f t="shared" si="38"/>
        <v>12.407291318065287</v>
      </c>
      <c r="M180">
        <f t="shared" si="39"/>
        <v>44666.248745035031</v>
      </c>
      <c r="O180">
        <v>14.395</v>
      </c>
      <c r="P180">
        <f t="shared" si="40"/>
        <v>16.400458865680253</v>
      </c>
      <c r="Q180">
        <f t="shared" si="41"/>
        <v>1.0339409431721072</v>
      </c>
      <c r="R180">
        <f t="shared" si="42"/>
        <v>2.5289690830698177</v>
      </c>
    </row>
    <row r="181" spans="1:18" x14ac:dyDescent="0.3">
      <c r="A181">
        <v>2014.75</v>
      </c>
      <c r="B181">
        <v>2014</v>
      </c>
      <c r="C181">
        <v>10</v>
      </c>
      <c r="D181">
        <f t="shared" si="43"/>
        <v>288</v>
      </c>
      <c r="E181">
        <f t="shared" si="31"/>
        <v>0.99685243576476834</v>
      </c>
      <c r="F181">
        <f t="shared" si="32"/>
        <v>-0.14229385353876925</v>
      </c>
      <c r="G181">
        <f t="shared" si="33"/>
        <v>-0.14277846557927834</v>
      </c>
      <c r="H181">
        <f t="shared" si="34"/>
        <v>0.12943907383329611</v>
      </c>
      <c r="I181">
        <f t="shared" si="35"/>
        <v>0.12943907383329611</v>
      </c>
      <c r="J181">
        <f t="shared" si="36"/>
        <v>1.440992726276386</v>
      </c>
      <c r="K181">
        <f t="shared" si="37"/>
        <v>1.440992726276386</v>
      </c>
      <c r="L181">
        <f t="shared" si="38"/>
        <v>11.008373536624958</v>
      </c>
      <c r="M181">
        <f t="shared" si="39"/>
        <v>39630.144731849854</v>
      </c>
      <c r="O181">
        <v>9.0749999999999993</v>
      </c>
      <c r="P181">
        <f t="shared" si="40"/>
        <v>11.538903013786799</v>
      </c>
      <c r="Q181">
        <f t="shared" si="41"/>
        <v>0.91736446138541317</v>
      </c>
      <c r="R181">
        <f t="shared" si="42"/>
        <v>1.6084378791454668</v>
      </c>
    </row>
    <row r="182" spans="1:18" x14ac:dyDescent="0.3">
      <c r="A182">
        <v>2014.8330000000001</v>
      </c>
      <c r="B182">
        <v>2014</v>
      </c>
      <c r="C182">
        <v>11</v>
      </c>
      <c r="D182">
        <f t="shared" si="43"/>
        <v>319</v>
      </c>
      <c r="E182">
        <f t="shared" si="31"/>
        <v>0.98895302674203966</v>
      </c>
      <c r="F182">
        <f t="shared" si="32"/>
        <v>-0.31329817664989418</v>
      </c>
      <c r="G182">
        <f t="shared" si="33"/>
        <v>-0.31866407888058701</v>
      </c>
      <c r="H182">
        <f t="shared" si="34"/>
        <v>0.2970499840990532</v>
      </c>
      <c r="I182">
        <f t="shared" si="35"/>
        <v>0.2970499840990532</v>
      </c>
      <c r="J182">
        <f t="shared" si="36"/>
        <v>1.2691943055428287</v>
      </c>
      <c r="K182">
        <f t="shared" si="37"/>
        <v>1.2691943055428287</v>
      </c>
      <c r="L182">
        <f t="shared" si="38"/>
        <v>9.6959302786188726</v>
      </c>
      <c r="M182">
        <f t="shared" si="39"/>
        <v>34905.349003027943</v>
      </c>
      <c r="O182">
        <v>0.86499999999999999</v>
      </c>
      <c r="P182">
        <f t="shared" si="40"/>
        <v>6.5033857074537647</v>
      </c>
      <c r="Q182">
        <f t="shared" si="41"/>
        <v>0.80799418988490601</v>
      </c>
      <c r="R182">
        <f t="shared" si="42"/>
        <v>0.82235595158402197</v>
      </c>
    </row>
    <row r="183" spans="1:18" x14ac:dyDescent="0.3">
      <c r="A183">
        <v>2014.9169999999999</v>
      </c>
      <c r="B183">
        <v>2014</v>
      </c>
      <c r="C183">
        <v>12</v>
      </c>
      <c r="D183">
        <f t="shared" si="43"/>
        <v>349</v>
      </c>
      <c r="E183">
        <f t="shared" si="31"/>
        <v>0.98421186751794465</v>
      </c>
      <c r="F183">
        <f t="shared" si="32"/>
        <v>-0.39428976446609471</v>
      </c>
      <c r="G183">
        <f t="shared" si="33"/>
        <v>-0.40529487599032227</v>
      </c>
      <c r="H183">
        <f t="shared" si="34"/>
        <v>0.38631712851921368</v>
      </c>
      <c r="I183">
        <f t="shared" si="35"/>
        <v>0.38631712851921368</v>
      </c>
      <c r="J183">
        <f t="shared" si="36"/>
        <v>1.1741606147517589</v>
      </c>
      <c r="K183">
        <f t="shared" si="37"/>
        <v>1.1741606147517589</v>
      </c>
      <c r="L183">
        <f t="shared" si="38"/>
        <v>8.9699263594349308</v>
      </c>
      <c r="M183">
        <f t="shared" si="39"/>
        <v>32291.73489396575</v>
      </c>
      <c r="O183">
        <v>-5.2750000000000004</v>
      </c>
      <c r="P183">
        <f t="shared" si="40"/>
        <v>4.1246143118270275</v>
      </c>
      <c r="Q183">
        <f t="shared" si="41"/>
        <v>0.74749386328624423</v>
      </c>
      <c r="R183">
        <f t="shared" si="42"/>
        <v>0</v>
      </c>
    </row>
    <row r="184" spans="1:18" x14ac:dyDescent="0.3">
      <c r="A184">
        <v>2015</v>
      </c>
      <c r="B184">
        <v>2015</v>
      </c>
      <c r="C184">
        <v>1</v>
      </c>
      <c r="D184">
        <v>15</v>
      </c>
      <c r="E184">
        <f t="shared" si="31"/>
        <v>0.9836544569804776</v>
      </c>
      <c r="F184">
        <f t="shared" si="32"/>
        <v>-0.36307303047359252</v>
      </c>
      <c r="G184">
        <f t="shared" si="33"/>
        <v>-0.37156387272215397</v>
      </c>
      <c r="H184">
        <f t="shared" si="34"/>
        <v>0.35085449536083313</v>
      </c>
      <c r="I184">
        <f t="shared" si="35"/>
        <v>0.35085449536083313</v>
      </c>
      <c r="J184">
        <f t="shared" si="36"/>
        <v>1.2123125489625293</v>
      </c>
      <c r="K184">
        <f t="shared" si="37"/>
        <v>1.2123125489625293</v>
      </c>
      <c r="L184">
        <f t="shared" si="38"/>
        <v>9.2613856675066515</v>
      </c>
      <c r="M184">
        <f t="shared" si="39"/>
        <v>33340.988403023941</v>
      </c>
      <c r="O184">
        <v>-8.1850000000000005</v>
      </c>
      <c r="P184">
        <f t="shared" si="40"/>
        <v>3.2957662517360631</v>
      </c>
      <c r="Q184">
        <f t="shared" si="41"/>
        <v>0.77178213895888759</v>
      </c>
      <c r="R184">
        <f t="shared" si="42"/>
        <v>0</v>
      </c>
    </row>
    <row r="185" spans="1:18" x14ac:dyDescent="0.3">
      <c r="A185">
        <v>2015.0830000000001</v>
      </c>
      <c r="B185">
        <v>2015</v>
      </c>
      <c r="C185">
        <v>2</v>
      </c>
      <c r="D185">
        <v>46</v>
      </c>
      <c r="E185">
        <f t="shared" si="31"/>
        <v>0.98766307181268032</v>
      </c>
      <c r="F185">
        <f t="shared" si="32"/>
        <v>-0.22481601209005461</v>
      </c>
      <c r="G185">
        <f t="shared" si="33"/>
        <v>-0.22675421055624276</v>
      </c>
      <c r="H185">
        <f t="shared" si="34"/>
        <v>0.20774321694590894</v>
      </c>
      <c r="I185">
        <f t="shared" si="35"/>
        <v>0.20774321694590894</v>
      </c>
      <c r="J185">
        <f t="shared" si="36"/>
        <v>1.3615287242871821</v>
      </c>
      <c r="K185">
        <f t="shared" si="37"/>
        <v>1.3615287242871821</v>
      </c>
      <c r="L185">
        <f t="shared" si="38"/>
        <v>10.401313278331552</v>
      </c>
      <c r="M185">
        <f t="shared" si="39"/>
        <v>37444.727801993591</v>
      </c>
      <c r="O185">
        <v>-7.15</v>
      </c>
      <c r="P185">
        <f t="shared" si="40"/>
        <v>3.5718281579117113</v>
      </c>
      <c r="Q185">
        <f t="shared" si="41"/>
        <v>0.86677610652762926</v>
      </c>
      <c r="R185">
        <f t="shared" si="42"/>
        <v>0</v>
      </c>
    </row>
    <row r="186" spans="1:18" x14ac:dyDescent="0.3">
      <c r="A186">
        <v>2015.1669999999999</v>
      </c>
      <c r="B186">
        <v>2015</v>
      </c>
      <c r="C186">
        <v>3</v>
      </c>
      <c r="D186">
        <v>74</v>
      </c>
      <c r="E186">
        <f t="shared" si="31"/>
        <v>0.99427993971510187</v>
      </c>
      <c r="F186">
        <f t="shared" si="32"/>
        <v>-4.3621592034280218E-2</v>
      </c>
      <c r="G186">
        <f t="shared" si="33"/>
        <v>-4.3635438069264162E-2</v>
      </c>
      <c r="H186">
        <f t="shared" si="34"/>
        <v>3.931448034471504E-2</v>
      </c>
      <c r="I186">
        <f t="shared" si="35"/>
        <v>3.931448034471504E-2</v>
      </c>
      <c r="J186">
        <f t="shared" si="36"/>
        <v>1.5314713850087283</v>
      </c>
      <c r="K186">
        <f t="shared" si="37"/>
        <v>1.5314713850087283</v>
      </c>
      <c r="L186">
        <f t="shared" si="38"/>
        <v>11.699579574140653</v>
      </c>
      <c r="M186">
        <f t="shared" si="39"/>
        <v>42118.486466906354</v>
      </c>
      <c r="O186">
        <v>-1.135</v>
      </c>
      <c r="P186">
        <f t="shared" si="40"/>
        <v>5.6215106390304515</v>
      </c>
      <c r="Q186">
        <f t="shared" si="41"/>
        <v>0.9749649645117211</v>
      </c>
      <c r="R186">
        <f t="shared" si="42"/>
        <v>0</v>
      </c>
    </row>
    <row r="187" spans="1:18" x14ac:dyDescent="0.3">
      <c r="A187">
        <v>2015.25</v>
      </c>
      <c r="B187">
        <v>2015</v>
      </c>
      <c r="C187">
        <v>4</v>
      </c>
      <c r="D187">
        <v>105</v>
      </c>
      <c r="E187">
        <f t="shared" si="31"/>
        <v>1.0030489833689265</v>
      </c>
      <c r="F187">
        <f t="shared" si="32"/>
        <v>0.16404835724360806</v>
      </c>
      <c r="G187">
        <f t="shared" si="33"/>
        <v>0.16479322136929075</v>
      </c>
      <c r="H187">
        <f t="shared" si="34"/>
        <v>-0.14973841573748065</v>
      </c>
      <c r="I187">
        <f t="shared" si="35"/>
        <v>0.14973841573748065</v>
      </c>
      <c r="J187">
        <f t="shared" si="36"/>
        <v>1.4204922996118807</v>
      </c>
      <c r="K187">
        <f t="shared" si="37"/>
        <v>1.7211007003881191</v>
      </c>
      <c r="L187">
        <f t="shared" si="38"/>
        <v>13.148240833233231</v>
      </c>
      <c r="M187">
        <f t="shared" si="39"/>
        <v>47333.666999639638</v>
      </c>
      <c r="O187">
        <v>6.71</v>
      </c>
      <c r="P187">
        <f t="shared" si="40"/>
        <v>9.8208229666692493</v>
      </c>
      <c r="Q187">
        <f t="shared" si="41"/>
        <v>1.0956867361027693</v>
      </c>
      <c r="R187">
        <f t="shared" si="42"/>
        <v>1.6488640403133028</v>
      </c>
    </row>
    <row r="188" spans="1:18" x14ac:dyDescent="0.3">
      <c r="A188">
        <v>2015.3330000000001</v>
      </c>
      <c r="B188">
        <v>2015</v>
      </c>
      <c r="C188">
        <v>5</v>
      </c>
      <c r="D188">
        <v>135</v>
      </c>
      <c r="E188">
        <f t="shared" si="31"/>
        <v>1.010753372303602</v>
      </c>
      <c r="F188">
        <f t="shared" si="32"/>
        <v>0.3198555016050319</v>
      </c>
      <c r="G188">
        <f t="shared" si="33"/>
        <v>0.32557697304685879</v>
      </c>
      <c r="H188">
        <f t="shared" si="34"/>
        <v>-0.3039677255589901</v>
      </c>
      <c r="I188">
        <f t="shared" si="35"/>
        <v>0.3039677255589901</v>
      </c>
      <c r="J188">
        <f t="shared" si="36"/>
        <v>1.2619413035801896</v>
      </c>
      <c r="K188">
        <f t="shared" si="37"/>
        <v>1.8796516964198102</v>
      </c>
      <c r="L188">
        <f t="shared" si="38"/>
        <v>14.359481221261413</v>
      </c>
      <c r="M188">
        <f t="shared" si="39"/>
        <v>51694.132396541092</v>
      </c>
      <c r="O188">
        <v>12.56</v>
      </c>
      <c r="P188">
        <f t="shared" si="40"/>
        <v>14.552027641178181</v>
      </c>
      <c r="Q188">
        <f t="shared" si="41"/>
        <v>1.1966234351051177</v>
      </c>
      <c r="R188">
        <f t="shared" si="42"/>
        <v>2.6136758626330217</v>
      </c>
    </row>
    <row r="189" spans="1:18" x14ac:dyDescent="0.3">
      <c r="A189">
        <v>2015.4169999999999</v>
      </c>
      <c r="B189">
        <v>2015</v>
      </c>
      <c r="C189">
        <v>6</v>
      </c>
      <c r="D189">
        <v>166</v>
      </c>
      <c r="E189">
        <f t="shared" si="31"/>
        <v>1.0157551505698299</v>
      </c>
      <c r="F189">
        <f t="shared" si="32"/>
        <v>0.39508305005033428</v>
      </c>
      <c r="G189">
        <f t="shared" si="33"/>
        <v>0.40615825420466661</v>
      </c>
      <c r="H189">
        <f t="shared" si="34"/>
        <v>-0.38723796302535368</v>
      </c>
      <c r="I189">
        <f t="shared" si="35"/>
        <v>0.38723796302535368</v>
      </c>
      <c r="J189">
        <f t="shared" si="36"/>
        <v>1.173162066196491</v>
      </c>
      <c r="K189">
        <f t="shared" si="37"/>
        <v>1.9684309338035089</v>
      </c>
      <c r="L189">
        <f t="shared" si="38"/>
        <v>15.037704635991545</v>
      </c>
      <c r="M189">
        <f t="shared" si="39"/>
        <v>54135.736689569567</v>
      </c>
      <c r="O189">
        <v>17.96</v>
      </c>
      <c r="P189">
        <f t="shared" si="40"/>
        <v>20.588038559647476</v>
      </c>
      <c r="Q189">
        <f t="shared" si="41"/>
        <v>1.2531420529992954</v>
      </c>
      <c r="R189">
        <f t="shared" si="42"/>
        <v>3.8006557426732579</v>
      </c>
    </row>
    <row r="190" spans="1:18" x14ac:dyDescent="0.3">
      <c r="A190">
        <v>2015.5</v>
      </c>
      <c r="B190">
        <v>2015</v>
      </c>
      <c r="C190">
        <v>7</v>
      </c>
      <c r="D190">
        <v>196</v>
      </c>
      <c r="E190">
        <f t="shared" si="31"/>
        <v>1.0164361146697132</v>
      </c>
      <c r="F190">
        <f t="shared" si="32"/>
        <v>0.36930986980181479</v>
      </c>
      <c r="G190">
        <f t="shared" si="33"/>
        <v>0.37826628160088055</v>
      </c>
      <c r="H190">
        <f t="shared" si="34"/>
        <v>-0.35782399877747662</v>
      </c>
      <c r="I190">
        <f t="shared" si="35"/>
        <v>0.35782399877747662</v>
      </c>
      <c r="J190">
        <f t="shared" si="36"/>
        <v>1.2048594421131398</v>
      </c>
      <c r="K190">
        <f t="shared" si="37"/>
        <v>1.9367335578868601</v>
      </c>
      <c r="L190">
        <f t="shared" si="38"/>
        <v>14.795554521103066</v>
      </c>
      <c r="M190">
        <f t="shared" si="39"/>
        <v>53263.996275971032</v>
      </c>
      <c r="O190">
        <v>20.38</v>
      </c>
      <c r="P190">
        <f t="shared" si="40"/>
        <v>23.938538237137092</v>
      </c>
      <c r="Q190">
        <f t="shared" si="41"/>
        <v>1.2329628767585887</v>
      </c>
      <c r="R190">
        <f t="shared" si="42"/>
        <v>4.3121847384744862</v>
      </c>
    </row>
    <row r="191" spans="1:18" x14ac:dyDescent="0.3">
      <c r="A191">
        <v>2015.5830000000001</v>
      </c>
      <c r="B191">
        <v>2015</v>
      </c>
      <c r="C191">
        <v>8</v>
      </c>
      <c r="D191">
        <f t="shared" si="43"/>
        <v>227</v>
      </c>
      <c r="E191">
        <f t="shared" si="31"/>
        <v>1.0126514913826727</v>
      </c>
      <c r="F191">
        <f t="shared" si="32"/>
        <v>0.24780368293128335</v>
      </c>
      <c r="G191">
        <f t="shared" si="33"/>
        <v>0.25041257056366523</v>
      </c>
      <c r="H191">
        <f t="shared" si="34"/>
        <v>-0.23030664078517366</v>
      </c>
      <c r="I191">
        <f t="shared" si="35"/>
        <v>0.23030664078517366</v>
      </c>
      <c r="J191">
        <f t="shared" si="36"/>
        <v>1.338403217300441</v>
      </c>
      <c r="K191">
        <f t="shared" si="37"/>
        <v>1.8031897826995589</v>
      </c>
      <c r="L191">
        <f t="shared" si="38"/>
        <v>13.7753552279729</v>
      </c>
      <c r="M191">
        <f t="shared" si="39"/>
        <v>49591.278820702442</v>
      </c>
      <c r="O191">
        <v>19.03</v>
      </c>
      <c r="P191">
        <f t="shared" si="40"/>
        <v>22.015093442716644</v>
      </c>
      <c r="Q191">
        <f t="shared" si="41"/>
        <v>1.1479462689977418</v>
      </c>
      <c r="R191">
        <f t="shared" si="42"/>
        <v>3.7093072555698039</v>
      </c>
    </row>
    <row r="192" spans="1:18" x14ac:dyDescent="0.3">
      <c r="A192">
        <v>2015.6669999999999</v>
      </c>
      <c r="B192">
        <v>2015</v>
      </c>
      <c r="C192">
        <v>9</v>
      </c>
      <c r="D192">
        <f t="shared" si="43"/>
        <v>258</v>
      </c>
      <c r="E192">
        <f t="shared" si="31"/>
        <v>1.0053544332529973</v>
      </c>
      <c r="F192">
        <f t="shared" si="32"/>
        <v>5.907937020665284E-2</v>
      </c>
      <c r="G192">
        <f t="shared" si="33"/>
        <v>5.911379246312444E-2</v>
      </c>
      <c r="H192">
        <f t="shared" si="34"/>
        <v>-5.3288383300168086E-2</v>
      </c>
      <c r="I192">
        <f t="shared" si="35"/>
        <v>5.3288383300168086E-2</v>
      </c>
      <c r="J192">
        <f t="shared" si="36"/>
        <v>1.5174823643424027</v>
      </c>
      <c r="K192">
        <f t="shared" si="37"/>
        <v>1.6241106356575972</v>
      </c>
      <c r="L192">
        <f t="shared" si="38"/>
        <v>12.407291318065287</v>
      </c>
      <c r="M192">
        <f t="shared" si="39"/>
        <v>44666.248745035031</v>
      </c>
      <c r="O192">
        <v>14.395</v>
      </c>
      <c r="P192">
        <f t="shared" si="40"/>
        <v>16.400458865680253</v>
      </c>
      <c r="Q192">
        <f t="shared" si="41"/>
        <v>1.0339409431721072</v>
      </c>
      <c r="R192">
        <f t="shared" si="42"/>
        <v>2.5289690830698177</v>
      </c>
    </row>
    <row r="193" spans="1:18" x14ac:dyDescent="0.3">
      <c r="A193">
        <v>2015.75</v>
      </c>
      <c r="B193">
        <v>2015</v>
      </c>
      <c r="C193">
        <v>10</v>
      </c>
      <c r="D193">
        <f t="shared" si="43"/>
        <v>288</v>
      </c>
      <c r="E193">
        <f t="shared" si="31"/>
        <v>0.99685243576476834</v>
      </c>
      <c r="F193">
        <f t="shared" si="32"/>
        <v>-0.14229385353876925</v>
      </c>
      <c r="G193">
        <f t="shared" si="33"/>
        <v>-0.14277846557927834</v>
      </c>
      <c r="H193">
        <f t="shared" si="34"/>
        <v>0.12943907383329611</v>
      </c>
      <c r="I193">
        <f t="shared" si="35"/>
        <v>0.12943907383329611</v>
      </c>
      <c r="J193">
        <f t="shared" si="36"/>
        <v>1.440992726276386</v>
      </c>
      <c r="K193">
        <f t="shared" si="37"/>
        <v>1.440992726276386</v>
      </c>
      <c r="L193">
        <f t="shared" si="38"/>
        <v>11.008373536624958</v>
      </c>
      <c r="M193">
        <f t="shared" si="39"/>
        <v>39630.144731849854</v>
      </c>
      <c r="O193">
        <v>9.0749999999999993</v>
      </c>
      <c r="P193">
        <f t="shared" si="40"/>
        <v>11.538903013786799</v>
      </c>
      <c r="Q193">
        <f t="shared" si="41"/>
        <v>0.91736446138541317</v>
      </c>
      <c r="R193">
        <f t="shared" si="42"/>
        <v>1.6084378791454668</v>
      </c>
    </row>
    <row r="194" spans="1:18" x14ac:dyDescent="0.3">
      <c r="A194">
        <v>2015.8330000000001</v>
      </c>
      <c r="B194">
        <v>2015</v>
      </c>
      <c r="C194">
        <v>11</v>
      </c>
      <c r="D194">
        <f t="shared" si="43"/>
        <v>319</v>
      </c>
      <c r="E194">
        <f t="shared" si="31"/>
        <v>0.98895302674203966</v>
      </c>
      <c r="F194">
        <f t="shared" si="32"/>
        <v>-0.31329817664989418</v>
      </c>
      <c r="G194">
        <f t="shared" si="33"/>
        <v>-0.31866407888058701</v>
      </c>
      <c r="H194">
        <f t="shared" si="34"/>
        <v>0.2970499840990532</v>
      </c>
      <c r="I194">
        <f t="shared" si="35"/>
        <v>0.2970499840990532</v>
      </c>
      <c r="J194">
        <f t="shared" si="36"/>
        <v>1.2691943055428287</v>
      </c>
      <c r="K194">
        <f t="shared" si="37"/>
        <v>1.2691943055428287</v>
      </c>
      <c r="L194">
        <f t="shared" si="38"/>
        <v>9.6959302786188726</v>
      </c>
      <c r="M194">
        <f t="shared" si="39"/>
        <v>34905.349003027943</v>
      </c>
      <c r="O194">
        <v>0.86499999999999999</v>
      </c>
      <c r="P194">
        <f t="shared" si="40"/>
        <v>6.5033857074537647</v>
      </c>
      <c r="Q194">
        <f t="shared" si="41"/>
        <v>0.80799418988490601</v>
      </c>
      <c r="R194">
        <f t="shared" si="42"/>
        <v>0.82235595158402197</v>
      </c>
    </row>
    <row r="195" spans="1:18" x14ac:dyDescent="0.3">
      <c r="A195">
        <v>2015.9169999999999</v>
      </c>
      <c r="B195">
        <v>2015</v>
      </c>
      <c r="C195">
        <v>12</v>
      </c>
      <c r="D195">
        <f t="shared" si="43"/>
        <v>349</v>
      </c>
      <c r="E195">
        <f t="shared" si="31"/>
        <v>0.98421186751794465</v>
      </c>
      <c r="F195">
        <f t="shared" si="32"/>
        <v>-0.39428976446609471</v>
      </c>
      <c r="G195">
        <f t="shared" si="33"/>
        <v>-0.40529487599032227</v>
      </c>
      <c r="H195">
        <f t="shared" si="34"/>
        <v>0.38631712851921368</v>
      </c>
      <c r="I195">
        <f t="shared" si="35"/>
        <v>0.38631712851921368</v>
      </c>
      <c r="J195">
        <f t="shared" si="36"/>
        <v>1.1741606147517589</v>
      </c>
      <c r="K195">
        <f t="shared" si="37"/>
        <v>1.1741606147517589</v>
      </c>
      <c r="L195">
        <f t="shared" si="38"/>
        <v>8.9699263594349308</v>
      </c>
      <c r="M195">
        <f t="shared" si="39"/>
        <v>32291.73489396575</v>
      </c>
      <c r="O195">
        <v>-5.2750000000000004</v>
      </c>
      <c r="P195">
        <f t="shared" si="40"/>
        <v>4.1246143118270275</v>
      </c>
      <c r="Q195">
        <f t="shared" si="41"/>
        <v>0.74749386328624423</v>
      </c>
      <c r="R195">
        <f t="shared" si="42"/>
        <v>0</v>
      </c>
    </row>
    <row r="196" spans="1:18" x14ac:dyDescent="0.3">
      <c r="A196">
        <v>2016</v>
      </c>
      <c r="B196">
        <v>2016</v>
      </c>
      <c r="C196">
        <v>1</v>
      </c>
      <c r="D196">
        <v>15</v>
      </c>
      <c r="E196">
        <f t="shared" si="31"/>
        <v>0.9836544569804776</v>
      </c>
      <c r="F196">
        <f t="shared" si="32"/>
        <v>-0.36307303047359252</v>
      </c>
      <c r="G196">
        <f t="shared" si="33"/>
        <v>-0.37156387272215397</v>
      </c>
      <c r="H196">
        <f t="shared" si="34"/>
        <v>0.35085449536083313</v>
      </c>
      <c r="I196">
        <f t="shared" si="35"/>
        <v>0.35085449536083313</v>
      </c>
      <c r="J196">
        <f t="shared" si="36"/>
        <v>1.2123125489625293</v>
      </c>
      <c r="K196">
        <f t="shared" si="37"/>
        <v>1.2123125489625293</v>
      </c>
      <c r="L196">
        <f t="shared" si="38"/>
        <v>9.2613856675066515</v>
      </c>
      <c r="M196">
        <f t="shared" si="39"/>
        <v>33340.988403023941</v>
      </c>
      <c r="O196">
        <v>-8.1850000000000005</v>
      </c>
      <c r="P196">
        <f t="shared" si="40"/>
        <v>3.2957662517360631</v>
      </c>
      <c r="Q196">
        <f t="shared" si="41"/>
        <v>0.77178213895888759</v>
      </c>
      <c r="R196">
        <f t="shared" si="42"/>
        <v>0</v>
      </c>
    </row>
    <row r="197" spans="1:18" x14ac:dyDescent="0.3">
      <c r="A197">
        <v>2016.0830000000001</v>
      </c>
      <c r="B197">
        <v>2016</v>
      </c>
      <c r="C197">
        <v>2</v>
      </c>
      <c r="D197">
        <v>46</v>
      </c>
      <c r="E197">
        <f t="shared" ref="E197:E260" si="44">1 - (0.0167 * COS(0.0172 * ($D197 - 3)))</f>
        <v>0.98766307181268032</v>
      </c>
      <c r="F197">
        <f t="shared" ref="F197:F260" si="45">0.39785 * SIN(4.868961 + 0.017203 * $D197 + 0.033446 * SIN(6.224111 + 0.017202 * $D197))</f>
        <v>-0.22481601209005461</v>
      </c>
      <c r="G197">
        <f t="shared" ref="G197:G260" si="46">IF(ABS(F197)&lt; 0.7,ATAN($F197 / (SQRT(1 - $F197 * $F197))),PI() / 2 - ATAN(SQRT(1 - $F197* $F197) / $F197))</f>
        <v>-0.22675421055624276</v>
      </c>
      <c r="H197">
        <f t="shared" ref="H197:H260" si="47">-TAN($G197) * TAN($F$1)</f>
        <v>0.20774321694590894</v>
      </c>
      <c r="I197">
        <f t="shared" ref="I197:I260" si="48">ABS(H197)</f>
        <v>0.20774321694590894</v>
      </c>
      <c r="J197">
        <f t="shared" ref="J197:J260" si="49">IF($I197 &lt; 0.7,1.570796 - ATAN($I197 / SQRT(1 - $I197 * $I197)),ATAN(SQRT(1 - $I197 * $I197) / $I197))</f>
        <v>1.3615287242871821</v>
      </c>
      <c r="K197">
        <f t="shared" ref="K197:K260" si="50">IF(H197&gt;=1,0,IF(H197&lt;=-1,PI(),IF(H197&lt; 0,3.141593 - J197,J197)))</f>
        <v>1.3615287242871821</v>
      </c>
      <c r="L197">
        <f t="shared" ref="L197:L260" si="51">2 * (K197 * 24) / (2 * PI())</f>
        <v>10.401313278331552</v>
      </c>
      <c r="M197">
        <f t="shared" ref="M197:M260" si="52">L197*60*60</f>
        <v>37444.727801993591</v>
      </c>
      <c r="O197">
        <v>-7.15</v>
      </c>
      <c r="P197">
        <f t="shared" ref="P197:P260" si="53">6.108*EXP((17.27*O197)/(O197+237.3))</f>
        <v>3.5718281579117113</v>
      </c>
      <c r="Q197">
        <f t="shared" ref="Q197:Q260" si="54">L197/12</f>
        <v>0.86677610652762926</v>
      </c>
      <c r="R197">
        <f t="shared" ref="R197:R260" si="55">IF(O197&lt;0,0,1.2*0.165*216.7*Q197*(P197/(O197+273.3)))</f>
        <v>0</v>
      </c>
    </row>
    <row r="198" spans="1:18" x14ac:dyDescent="0.3">
      <c r="A198">
        <v>2016.1669999999999</v>
      </c>
      <c r="B198">
        <v>2016</v>
      </c>
      <c r="C198">
        <v>3</v>
      </c>
      <c r="D198">
        <v>74</v>
      </c>
      <c r="E198">
        <f t="shared" si="44"/>
        <v>0.99427993971510187</v>
      </c>
      <c r="F198">
        <f t="shared" si="45"/>
        <v>-4.3621592034280218E-2</v>
      </c>
      <c r="G198">
        <f t="shared" si="46"/>
        <v>-4.3635438069264162E-2</v>
      </c>
      <c r="H198">
        <f t="shared" si="47"/>
        <v>3.931448034471504E-2</v>
      </c>
      <c r="I198">
        <f t="shared" si="48"/>
        <v>3.931448034471504E-2</v>
      </c>
      <c r="J198">
        <f t="shared" si="49"/>
        <v>1.5314713850087283</v>
      </c>
      <c r="K198">
        <f t="shared" si="50"/>
        <v>1.5314713850087283</v>
      </c>
      <c r="L198">
        <f t="shared" si="51"/>
        <v>11.699579574140653</v>
      </c>
      <c r="M198">
        <f t="shared" si="52"/>
        <v>42118.486466906354</v>
      </c>
      <c r="O198">
        <v>-1.135</v>
      </c>
      <c r="P198">
        <f t="shared" si="53"/>
        <v>5.6215106390304515</v>
      </c>
      <c r="Q198">
        <f t="shared" si="54"/>
        <v>0.9749649645117211</v>
      </c>
      <c r="R198">
        <f t="shared" si="55"/>
        <v>0</v>
      </c>
    </row>
    <row r="199" spans="1:18" x14ac:dyDescent="0.3">
      <c r="A199">
        <v>2016.25</v>
      </c>
      <c r="B199">
        <v>2016</v>
      </c>
      <c r="C199">
        <v>4</v>
      </c>
      <c r="D199">
        <v>105</v>
      </c>
      <c r="E199">
        <f t="shared" si="44"/>
        <v>1.0030489833689265</v>
      </c>
      <c r="F199">
        <f t="shared" si="45"/>
        <v>0.16404835724360806</v>
      </c>
      <c r="G199">
        <f t="shared" si="46"/>
        <v>0.16479322136929075</v>
      </c>
      <c r="H199">
        <f t="shared" si="47"/>
        <v>-0.14973841573748065</v>
      </c>
      <c r="I199">
        <f t="shared" si="48"/>
        <v>0.14973841573748065</v>
      </c>
      <c r="J199">
        <f t="shared" si="49"/>
        <v>1.4204922996118807</v>
      </c>
      <c r="K199">
        <f t="shared" si="50"/>
        <v>1.7211007003881191</v>
      </c>
      <c r="L199">
        <f t="shared" si="51"/>
        <v>13.148240833233231</v>
      </c>
      <c r="M199">
        <f t="shared" si="52"/>
        <v>47333.666999639638</v>
      </c>
      <c r="O199">
        <v>6.71</v>
      </c>
      <c r="P199">
        <f t="shared" si="53"/>
        <v>9.8208229666692493</v>
      </c>
      <c r="Q199">
        <f t="shared" si="54"/>
        <v>1.0956867361027693</v>
      </c>
      <c r="R199">
        <f t="shared" si="55"/>
        <v>1.6488640403133028</v>
      </c>
    </row>
    <row r="200" spans="1:18" x14ac:dyDescent="0.3">
      <c r="A200">
        <v>2016.3330000000001</v>
      </c>
      <c r="B200">
        <v>2016</v>
      </c>
      <c r="C200">
        <v>5</v>
      </c>
      <c r="D200">
        <v>135</v>
      </c>
      <c r="E200">
        <f t="shared" si="44"/>
        <v>1.010753372303602</v>
      </c>
      <c r="F200">
        <f t="shared" si="45"/>
        <v>0.3198555016050319</v>
      </c>
      <c r="G200">
        <f t="shared" si="46"/>
        <v>0.32557697304685879</v>
      </c>
      <c r="H200">
        <f t="shared" si="47"/>
        <v>-0.3039677255589901</v>
      </c>
      <c r="I200">
        <f t="shared" si="48"/>
        <v>0.3039677255589901</v>
      </c>
      <c r="J200">
        <f t="shared" si="49"/>
        <v>1.2619413035801896</v>
      </c>
      <c r="K200">
        <f t="shared" si="50"/>
        <v>1.8796516964198102</v>
      </c>
      <c r="L200">
        <f t="shared" si="51"/>
        <v>14.359481221261413</v>
      </c>
      <c r="M200">
        <f t="shared" si="52"/>
        <v>51694.132396541092</v>
      </c>
      <c r="O200">
        <v>12.56</v>
      </c>
      <c r="P200">
        <f t="shared" si="53"/>
        <v>14.552027641178181</v>
      </c>
      <c r="Q200">
        <f t="shared" si="54"/>
        <v>1.1966234351051177</v>
      </c>
      <c r="R200">
        <f t="shared" si="55"/>
        <v>2.6136758626330217</v>
      </c>
    </row>
    <row r="201" spans="1:18" x14ac:dyDescent="0.3">
      <c r="A201">
        <v>2016.4169999999999</v>
      </c>
      <c r="B201">
        <v>2016</v>
      </c>
      <c r="C201">
        <v>6</v>
      </c>
      <c r="D201">
        <v>166</v>
      </c>
      <c r="E201">
        <f t="shared" si="44"/>
        <v>1.0157551505698299</v>
      </c>
      <c r="F201">
        <f t="shared" si="45"/>
        <v>0.39508305005033428</v>
      </c>
      <c r="G201">
        <f t="shared" si="46"/>
        <v>0.40615825420466661</v>
      </c>
      <c r="H201">
        <f t="shared" si="47"/>
        <v>-0.38723796302535368</v>
      </c>
      <c r="I201">
        <f t="shared" si="48"/>
        <v>0.38723796302535368</v>
      </c>
      <c r="J201">
        <f t="shared" si="49"/>
        <v>1.173162066196491</v>
      </c>
      <c r="K201">
        <f t="shared" si="50"/>
        <v>1.9684309338035089</v>
      </c>
      <c r="L201">
        <f t="shared" si="51"/>
        <v>15.037704635991545</v>
      </c>
      <c r="M201">
        <f t="shared" si="52"/>
        <v>54135.736689569567</v>
      </c>
      <c r="O201">
        <v>17.96</v>
      </c>
      <c r="P201">
        <f t="shared" si="53"/>
        <v>20.588038559647476</v>
      </c>
      <c r="Q201">
        <f t="shared" si="54"/>
        <v>1.2531420529992954</v>
      </c>
      <c r="R201">
        <f t="shared" si="55"/>
        <v>3.8006557426732579</v>
      </c>
    </row>
    <row r="202" spans="1:18" x14ac:dyDescent="0.3">
      <c r="A202">
        <v>2016.5</v>
      </c>
      <c r="B202">
        <v>2016</v>
      </c>
      <c r="C202">
        <v>7</v>
      </c>
      <c r="D202">
        <v>196</v>
      </c>
      <c r="E202">
        <f t="shared" si="44"/>
        <v>1.0164361146697132</v>
      </c>
      <c r="F202">
        <f t="shared" si="45"/>
        <v>0.36930986980181479</v>
      </c>
      <c r="G202">
        <f t="shared" si="46"/>
        <v>0.37826628160088055</v>
      </c>
      <c r="H202">
        <f t="shared" si="47"/>
        <v>-0.35782399877747662</v>
      </c>
      <c r="I202">
        <f t="shared" si="48"/>
        <v>0.35782399877747662</v>
      </c>
      <c r="J202">
        <f t="shared" si="49"/>
        <v>1.2048594421131398</v>
      </c>
      <c r="K202">
        <f t="shared" si="50"/>
        <v>1.9367335578868601</v>
      </c>
      <c r="L202">
        <f t="shared" si="51"/>
        <v>14.795554521103066</v>
      </c>
      <c r="M202">
        <f t="shared" si="52"/>
        <v>53263.996275971032</v>
      </c>
      <c r="O202">
        <v>20.38</v>
      </c>
      <c r="P202">
        <f t="shared" si="53"/>
        <v>23.938538237137092</v>
      </c>
      <c r="Q202">
        <f t="shared" si="54"/>
        <v>1.2329628767585887</v>
      </c>
      <c r="R202">
        <f t="shared" si="55"/>
        <v>4.3121847384744862</v>
      </c>
    </row>
    <row r="203" spans="1:18" x14ac:dyDescent="0.3">
      <c r="A203">
        <v>2016.5830000000001</v>
      </c>
      <c r="B203">
        <v>2016</v>
      </c>
      <c r="C203">
        <v>8</v>
      </c>
      <c r="D203">
        <f t="shared" ref="D203:D207" si="56">INT(MOD(A203,1) * 365 + 15)</f>
        <v>227</v>
      </c>
      <c r="E203">
        <f t="shared" si="44"/>
        <v>1.0126514913826727</v>
      </c>
      <c r="F203">
        <f t="shared" si="45"/>
        <v>0.24780368293128335</v>
      </c>
      <c r="G203">
        <f t="shared" si="46"/>
        <v>0.25041257056366523</v>
      </c>
      <c r="H203">
        <f t="shared" si="47"/>
        <v>-0.23030664078517366</v>
      </c>
      <c r="I203">
        <f t="shared" si="48"/>
        <v>0.23030664078517366</v>
      </c>
      <c r="J203">
        <f t="shared" si="49"/>
        <v>1.338403217300441</v>
      </c>
      <c r="K203">
        <f t="shared" si="50"/>
        <v>1.8031897826995589</v>
      </c>
      <c r="L203">
        <f t="shared" si="51"/>
        <v>13.7753552279729</v>
      </c>
      <c r="M203">
        <f t="shared" si="52"/>
        <v>49591.278820702442</v>
      </c>
      <c r="O203">
        <v>19.03</v>
      </c>
      <c r="P203">
        <f t="shared" si="53"/>
        <v>22.015093442716644</v>
      </c>
      <c r="Q203">
        <f t="shared" si="54"/>
        <v>1.1479462689977418</v>
      </c>
      <c r="R203">
        <f t="shared" si="55"/>
        <v>3.7093072555698039</v>
      </c>
    </row>
    <row r="204" spans="1:18" x14ac:dyDescent="0.3">
      <c r="A204">
        <v>2016.6669999999999</v>
      </c>
      <c r="B204">
        <v>2016</v>
      </c>
      <c r="C204">
        <v>9</v>
      </c>
      <c r="D204">
        <f t="shared" si="56"/>
        <v>258</v>
      </c>
      <c r="E204">
        <f t="shared" si="44"/>
        <v>1.0053544332529973</v>
      </c>
      <c r="F204">
        <f t="shared" si="45"/>
        <v>5.907937020665284E-2</v>
      </c>
      <c r="G204">
        <f t="shared" si="46"/>
        <v>5.911379246312444E-2</v>
      </c>
      <c r="H204">
        <f t="shared" si="47"/>
        <v>-5.3288383300168086E-2</v>
      </c>
      <c r="I204">
        <f t="shared" si="48"/>
        <v>5.3288383300168086E-2</v>
      </c>
      <c r="J204">
        <f t="shared" si="49"/>
        <v>1.5174823643424027</v>
      </c>
      <c r="K204">
        <f t="shared" si="50"/>
        <v>1.6241106356575972</v>
      </c>
      <c r="L204">
        <f t="shared" si="51"/>
        <v>12.407291318065287</v>
      </c>
      <c r="M204">
        <f t="shared" si="52"/>
        <v>44666.248745035031</v>
      </c>
      <c r="O204">
        <v>14.395</v>
      </c>
      <c r="P204">
        <f t="shared" si="53"/>
        <v>16.400458865680253</v>
      </c>
      <c r="Q204">
        <f t="shared" si="54"/>
        <v>1.0339409431721072</v>
      </c>
      <c r="R204">
        <f t="shared" si="55"/>
        <v>2.5289690830698177</v>
      </c>
    </row>
    <row r="205" spans="1:18" x14ac:dyDescent="0.3">
      <c r="A205">
        <v>2016.75</v>
      </c>
      <c r="B205">
        <v>2016</v>
      </c>
      <c r="C205">
        <v>10</v>
      </c>
      <c r="D205">
        <f t="shared" si="56"/>
        <v>288</v>
      </c>
      <c r="E205">
        <f t="shared" si="44"/>
        <v>0.99685243576476834</v>
      </c>
      <c r="F205">
        <f t="shared" si="45"/>
        <v>-0.14229385353876925</v>
      </c>
      <c r="G205">
        <f t="shared" si="46"/>
        <v>-0.14277846557927834</v>
      </c>
      <c r="H205">
        <f t="shared" si="47"/>
        <v>0.12943907383329611</v>
      </c>
      <c r="I205">
        <f t="shared" si="48"/>
        <v>0.12943907383329611</v>
      </c>
      <c r="J205">
        <f t="shared" si="49"/>
        <v>1.440992726276386</v>
      </c>
      <c r="K205">
        <f t="shared" si="50"/>
        <v>1.440992726276386</v>
      </c>
      <c r="L205">
        <f t="shared" si="51"/>
        <v>11.008373536624958</v>
      </c>
      <c r="M205">
        <f t="shared" si="52"/>
        <v>39630.144731849854</v>
      </c>
      <c r="O205">
        <v>9.0749999999999993</v>
      </c>
      <c r="P205">
        <f t="shared" si="53"/>
        <v>11.538903013786799</v>
      </c>
      <c r="Q205">
        <f t="shared" si="54"/>
        <v>0.91736446138541317</v>
      </c>
      <c r="R205">
        <f t="shared" si="55"/>
        <v>1.6084378791454668</v>
      </c>
    </row>
    <row r="206" spans="1:18" x14ac:dyDescent="0.3">
      <c r="A206">
        <v>2016.8330000000001</v>
      </c>
      <c r="B206">
        <v>2016</v>
      </c>
      <c r="C206">
        <v>11</v>
      </c>
      <c r="D206">
        <f t="shared" si="56"/>
        <v>319</v>
      </c>
      <c r="E206">
        <f t="shared" si="44"/>
        <v>0.98895302674203966</v>
      </c>
      <c r="F206">
        <f t="shared" si="45"/>
        <v>-0.31329817664989418</v>
      </c>
      <c r="G206">
        <f t="shared" si="46"/>
        <v>-0.31866407888058701</v>
      </c>
      <c r="H206">
        <f t="shared" si="47"/>
        <v>0.2970499840990532</v>
      </c>
      <c r="I206">
        <f t="shared" si="48"/>
        <v>0.2970499840990532</v>
      </c>
      <c r="J206">
        <f t="shared" si="49"/>
        <v>1.2691943055428287</v>
      </c>
      <c r="K206">
        <f t="shared" si="50"/>
        <v>1.2691943055428287</v>
      </c>
      <c r="L206">
        <f t="shared" si="51"/>
        <v>9.6959302786188726</v>
      </c>
      <c r="M206">
        <f t="shared" si="52"/>
        <v>34905.349003027943</v>
      </c>
      <c r="O206">
        <v>0.86499999999999999</v>
      </c>
      <c r="P206">
        <f t="shared" si="53"/>
        <v>6.5033857074537647</v>
      </c>
      <c r="Q206">
        <f t="shared" si="54"/>
        <v>0.80799418988490601</v>
      </c>
      <c r="R206">
        <f t="shared" si="55"/>
        <v>0.82235595158402197</v>
      </c>
    </row>
    <row r="207" spans="1:18" x14ac:dyDescent="0.3">
      <c r="A207">
        <v>2016.9169999999999</v>
      </c>
      <c r="B207">
        <v>2016</v>
      </c>
      <c r="C207">
        <v>12</v>
      </c>
      <c r="D207">
        <f t="shared" si="56"/>
        <v>349</v>
      </c>
      <c r="E207">
        <f t="shared" si="44"/>
        <v>0.98421186751794465</v>
      </c>
      <c r="F207">
        <f t="shared" si="45"/>
        <v>-0.39428976446609471</v>
      </c>
      <c r="G207">
        <f t="shared" si="46"/>
        <v>-0.40529487599032227</v>
      </c>
      <c r="H207">
        <f t="shared" si="47"/>
        <v>0.38631712851921368</v>
      </c>
      <c r="I207">
        <f t="shared" si="48"/>
        <v>0.38631712851921368</v>
      </c>
      <c r="J207">
        <f t="shared" si="49"/>
        <v>1.1741606147517589</v>
      </c>
      <c r="K207">
        <f t="shared" si="50"/>
        <v>1.1741606147517589</v>
      </c>
      <c r="L207">
        <f t="shared" si="51"/>
        <v>8.9699263594349308</v>
      </c>
      <c r="M207">
        <f t="shared" si="52"/>
        <v>32291.73489396575</v>
      </c>
      <c r="O207">
        <v>-5.2750000000000004</v>
      </c>
      <c r="P207">
        <f t="shared" si="53"/>
        <v>4.1246143118270275</v>
      </c>
      <c r="Q207">
        <f t="shared" si="54"/>
        <v>0.74749386328624423</v>
      </c>
      <c r="R207">
        <f t="shared" si="55"/>
        <v>0</v>
      </c>
    </row>
    <row r="208" spans="1:18" x14ac:dyDescent="0.3">
      <c r="A208">
        <v>2017</v>
      </c>
      <c r="B208">
        <v>2017</v>
      </c>
      <c r="C208">
        <v>1</v>
      </c>
      <c r="D208">
        <v>15</v>
      </c>
      <c r="E208">
        <f t="shared" si="44"/>
        <v>0.9836544569804776</v>
      </c>
      <c r="F208">
        <f t="shared" si="45"/>
        <v>-0.36307303047359252</v>
      </c>
      <c r="G208">
        <f t="shared" si="46"/>
        <v>-0.37156387272215397</v>
      </c>
      <c r="H208">
        <f t="shared" si="47"/>
        <v>0.35085449536083313</v>
      </c>
      <c r="I208">
        <f t="shared" si="48"/>
        <v>0.35085449536083313</v>
      </c>
      <c r="J208">
        <f t="shared" si="49"/>
        <v>1.2123125489625293</v>
      </c>
      <c r="K208">
        <f t="shared" si="50"/>
        <v>1.2123125489625293</v>
      </c>
      <c r="L208">
        <f t="shared" si="51"/>
        <v>9.2613856675066515</v>
      </c>
      <c r="M208">
        <f t="shared" si="52"/>
        <v>33340.988403023941</v>
      </c>
      <c r="O208">
        <v>-8.1850000000000005</v>
      </c>
      <c r="P208">
        <f t="shared" si="53"/>
        <v>3.2957662517360631</v>
      </c>
      <c r="Q208">
        <f t="shared" si="54"/>
        <v>0.77178213895888759</v>
      </c>
      <c r="R208">
        <f t="shared" si="55"/>
        <v>0</v>
      </c>
    </row>
    <row r="209" spans="1:18" x14ac:dyDescent="0.3">
      <c r="A209">
        <v>2017.0830000000001</v>
      </c>
      <c r="B209">
        <v>2017</v>
      </c>
      <c r="C209">
        <v>2</v>
      </c>
      <c r="D209">
        <v>46</v>
      </c>
      <c r="E209">
        <f t="shared" si="44"/>
        <v>0.98766307181268032</v>
      </c>
      <c r="F209">
        <f t="shared" si="45"/>
        <v>-0.22481601209005461</v>
      </c>
      <c r="G209">
        <f t="shared" si="46"/>
        <v>-0.22675421055624276</v>
      </c>
      <c r="H209">
        <f t="shared" si="47"/>
        <v>0.20774321694590894</v>
      </c>
      <c r="I209">
        <f t="shared" si="48"/>
        <v>0.20774321694590894</v>
      </c>
      <c r="J209">
        <f t="shared" si="49"/>
        <v>1.3615287242871821</v>
      </c>
      <c r="K209">
        <f t="shared" si="50"/>
        <v>1.3615287242871821</v>
      </c>
      <c r="L209">
        <f t="shared" si="51"/>
        <v>10.401313278331552</v>
      </c>
      <c r="M209">
        <f t="shared" si="52"/>
        <v>37444.727801993591</v>
      </c>
      <c r="O209">
        <v>-7.15</v>
      </c>
      <c r="P209">
        <f t="shared" si="53"/>
        <v>3.5718281579117113</v>
      </c>
      <c r="Q209">
        <f t="shared" si="54"/>
        <v>0.86677610652762926</v>
      </c>
      <c r="R209">
        <f t="shared" si="55"/>
        <v>0</v>
      </c>
    </row>
    <row r="210" spans="1:18" x14ac:dyDescent="0.3">
      <c r="A210">
        <v>2017.1669999999999</v>
      </c>
      <c r="B210">
        <v>2017</v>
      </c>
      <c r="C210">
        <v>3</v>
      </c>
      <c r="D210">
        <v>74</v>
      </c>
      <c r="E210">
        <f t="shared" si="44"/>
        <v>0.99427993971510187</v>
      </c>
      <c r="F210">
        <f t="shared" si="45"/>
        <v>-4.3621592034280218E-2</v>
      </c>
      <c r="G210">
        <f t="shared" si="46"/>
        <v>-4.3635438069264162E-2</v>
      </c>
      <c r="H210">
        <f t="shared" si="47"/>
        <v>3.931448034471504E-2</v>
      </c>
      <c r="I210">
        <f t="shared" si="48"/>
        <v>3.931448034471504E-2</v>
      </c>
      <c r="J210">
        <f t="shared" si="49"/>
        <v>1.5314713850087283</v>
      </c>
      <c r="K210">
        <f t="shared" si="50"/>
        <v>1.5314713850087283</v>
      </c>
      <c r="L210">
        <f t="shared" si="51"/>
        <v>11.699579574140653</v>
      </c>
      <c r="M210">
        <f t="shared" si="52"/>
        <v>42118.486466906354</v>
      </c>
      <c r="O210">
        <v>-1.135</v>
      </c>
      <c r="P210">
        <f t="shared" si="53"/>
        <v>5.6215106390304515</v>
      </c>
      <c r="Q210">
        <f t="shared" si="54"/>
        <v>0.9749649645117211</v>
      </c>
      <c r="R210">
        <f t="shared" si="55"/>
        <v>0</v>
      </c>
    </row>
    <row r="211" spans="1:18" x14ac:dyDescent="0.3">
      <c r="A211">
        <v>2017.25</v>
      </c>
      <c r="B211">
        <v>2017</v>
      </c>
      <c r="C211">
        <v>4</v>
      </c>
      <c r="D211">
        <v>105</v>
      </c>
      <c r="E211">
        <f t="shared" si="44"/>
        <v>1.0030489833689265</v>
      </c>
      <c r="F211">
        <f t="shared" si="45"/>
        <v>0.16404835724360806</v>
      </c>
      <c r="G211">
        <f t="shared" si="46"/>
        <v>0.16479322136929075</v>
      </c>
      <c r="H211">
        <f t="shared" si="47"/>
        <v>-0.14973841573748065</v>
      </c>
      <c r="I211">
        <f t="shared" si="48"/>
        <v>0.14973841573748065</v>
      </c>
      <c r="J211">
        <f t="shared" si="49"/>
        <v>1.4204922996118807</v>
      </c>
      <c r="K211">
        <f t="shared" si="50"/>
        <v>1.7211007003881191</v>
      </c>
      <c r="L211">
        <f t="shared" si="51"/>
        <v>13.148240833233231</v>
      </c>
      <c r="M211">
        <f t="shared" si="52"/>
        <v>47333.666999639638</v>
      </c>
      <c r="O211">
        <v>6.71</v>
      </c>
      <c r="P211">
        <f t="shared" si="53"/>
        <v>9.8208229666692493</v>
      </c>
      <c r="Q211">
        <f t="shared" si="54"/>
        <v>1.0956867361027693</v>
      </c>
      <c r="R211">
        <f t="shared" si="55"/>
        <v>1.6488640403133028</v>
      </c>
    </row>
    <row r="212" spans="1:18" x14ac:dyDescent="0.3">
      <c r="A212">
        <v>2017.3330000000001</v>
      </c>
      <c r="B212">
        <v>2017</v>
      </c>
      <c r="C212">
        <v>5</v>
      </c>
      <c r="D212">
        <v>135</v>
      </c>
      <c r="E212">
        <f t="shared" si="44"/>
        <v>1.010753372303602</v>
      </c>
      <c r="F212">
        <f t="shared" si="45"/>
        <v>0.3198555016050319</v>
      </c>
      <c r="G212">
        <f t="shared" si="46"/>
        <v>0.32557697304685879</v>
      </c>
      <c r="H212">
        <f t="shared" si="47"/>
        <v>-0.3039677255589901</v>
      </c>
      <c r="I212">
        <f t="shared" si="48"/>
        <v>0.3039677255589901</v>
      </c>
      <c r="J212">
        <f t="shared" si="49"/>
        <v>1.2619413035801896</v>
      </c>
      <c r="K212">
        <f t="shared" si="50"/>
        <v>1.8796516964198102</v>
      </c>
      <c r="L212">
        <f t="shared" si="51"/>
        <v>14.359481221261413</v>
      </c>
      <c r="M212">
        <f t="shared" si="52"/>
        <v>51694.132396541092</v>
      </c>
      <c r="O212">
        <v>12.56</v>
      </c>
      <c r="P212">
        <f t="shared" si="53"/>
        <v>14.552027641178181</v>
      </c>
      <c r="Q212">
        <f t="shared" si="54"/>
        <v>1.1966234351051177</v>
      </c>
      <c r="R212">
        <f t="shared" si="55"/>
        <v>2.6136758626330217</v>
      </c>
    </row>
    <row r="213" spans="1:18" x14ac:dyDescent="0.3">
      <c r="A213">
        <v>2017.4169999999999</v>
      </c>
      <c r="B213">
        <v>2017</v>
      </c>
      <c r="C213">
        <v>6</v>
      </c>
      <c r="D213">
        <v>166</v>
      </c>
      <c r="E213">
        <f t="shared" si="44"/>
        <v>1.0157551505698299</v>
      </c>
      <c r="F213">
        <f t="shared" si="45"/>
        <v>0.39508305005033428</v>
      </c>
      <c r="G213">
        <f t="shared" si="46"/>
        <v>0.40615825420466661</v>
      </c>
      <c r="H213">
        <f t="shared" si="47"/>
        <v>-0.38723796302535368</v>
      </c>
      <c r="I213">
        <f t="shared" si="48"/>
        <v>0.38723796302535368</v>
      </c>
      <c r="J213">
        <f t="shared" si="49"/>
        <v>1.173162066196491</v>
      </c>
      <c r="K213">
        <f t="shared" si="50"/>
        <v>1.9684309338035089</v>
      </c>
      <c r="L213">
        <f t="shared" si="51"/>
        <v>15.037704635991545</v>
      </c>
      <c r="M213">
        <f t="shared" si="52"/>
        <v>54135.736689569567</v>
      </c>
      <c r="O213">
        <v>17.96</v>
      </c>
      <c r="P213">
        <f t="shared" si="53"/>
        <v>20.588038559647476</v>
      </c>
      <c r="Q213">
        <f t="shared" si="54"/>
        <v>1.2531420529992954</v>
      </c>
      <c r="R213">
        <f t="shared" si="55"/>
        <v>3.8006557426732579</v>
      </c>
    </row>
    <row r="214" spans="1:18" x14ac:dyDescent="0.3">
      <c r="A214">
        <v>2017.5</v>
      </c>
      <c r="B214">
        <v>2017</v>
      </c>
      <c r="C214">
        <v>7</v>
      </c>
      <c r="D214">
        <v>196</v>
      </c>
      <c r="E214">
        <f t="shared" si="44"/>
        <v>1.0164361146697132</v>
      </c>
      <c r="F214">
        <f t="shared" si="45"/>
        <v>0.36930986980181479</v>
      </c>
      <c r="G214">
        <f t="shared" si="46"/>
        <v>0.37826628160088055</v>
      </c>
      <c r="H214">
        <f t="shared" si="47"/>
        <v>-0.35782399877747662</v>
      </c>
      <c r="I214">
        <f t="shared" si="48"/>
        <v>0.35782399877747662</v>
      </c>
      <c r="J214">
        <f t="shared" si="49"/>
        <v>1.2048594421131398</v>
      </c>
      <c r="K214">
        <f t="shared" si="50"/>
        <v>1.9367335578868601</v>
      </c>
      <c r="L214">
        <f t="shared" si="51"/>
        <v>14.795554521103066</v>
      </c>
      <c r="M214">
        <f t="shared" si="52"/>
        <v>53263.996275971032</v>
      </c>
      <c r="O214">
        <v>20.38</v>
      </c>
      <c r="P214">
        <f t="shared" si="53"/>
        <v>23.938538237137092</v>
      </c>
      <c r="Q214">
        <f t="shared" si="54"/>
        <v>1.2329628767585887</v>
      </c>
      <c r="R214">
        <f t="shared" si="55"/>
        <v>4.3121847384744862</v>
      </c>
    </row>
    <row r="215" spans="1:18" x14ac:dyDescent="0.3">
      <c r="A215">
        <v>2017.5830000000001</v>
      </c>
      <c r="B215">
        <v>2017</v>
      </c>
      <c r="C215">
        <v>8</v>
      </c>
      <c r="D215">
        <f t="shared" ref="D215:D219" si="57">INT(MOD(A215,1) * 365 + 15)</f>
        <v>227</v>
      </c>
      <c r="E215">
        <f t="shared" si="44"/>
        <v>1.0126514913826727</v>
      </c>
      <c r="F215">
        <f t="shared" si="45"/>
        <v>0.24780368293128335</v>
      </c>
      <c r="G215">
        <f t="shared" si="46"/>
        <v>0.25041257056366523</v>
      </c>
      <c r="H215">
        <f t="shared" si="47"/>
        <v>-0.23030664078517366</v>
      </c>
      <c r="I215">
        <f t="shared" si="48"/>
        <v>0.23030664078517366</v>
      </c>
      <c r="J215">
        <f t="shared" si="49"/>
        <v>1.338403217300441</v>
      </c>
      <c r="K215">
        <f t="shared" si="50"/>
        <v>1.8031897826995589</v>
      </c>
      <c r="L215">
        <f t="shared" si="51"/>
        <v>13.7753552279729</v>
      </c>
      <c r="M215">
        <f t="shared" si="52"/>
        <v>49591.278820702442</v>
      </c>
      <c r="O215">
        <v>19.03</v>
      </c>
      <c r="P215">
        <f t="shared" si="53"/>
        <v>22.015093442716644</v>
      </c>
      <c r="Q215">
        <f t="shared" si="54"/>
        <v>1.1479462689977418</v>
      </c>
      <c r="R215">
        <f t="shared" si="55"/>
        <v>3.7093072555698039</v>
      </c>
    </row>
    <row r="216" spans="1:18" x14ac:dyDescent="0.3">
      <c r="A216">
        <v>2017.6669999999999</v>
      </c>
      <c r="B216">
        <v>2017</v>
      </c>
      <c r="C216">
        <v>9</v>
      </c>
      <c r="D216">
        <f t="shared" si="57"/>
        <v>258</v>
      </c>
      <c r="E216">
        <f t="shared" si="44"/>
        <v>1.0053544332529973</v>
      </c>
      <c r="F216">
        <f t="shared" si="45"/>
        <v>5.907937020665284E-2</v>
      </c>
      <c r="G216">
        <f t="shared" si="46"/>
        <v>5.911379246312444E-2</v>
      </c>
      <c r="H216">
        <f t="shared" si="47"/>
        <v>-5.3288383300168086E-2</v>
      </c>
      <c r="I216">
        <f t="shared" si="48"/>
        <v>5.3288383300168086E-2</v>
      </c>
      <c r="J216">
        <f t="shared" si="49"/>
        <v>1.5174823643424027</v>
      </c>
      <c r="K216">
        <f t="shared" si="50"/>
        <v>1.6241106356575972</v>
      </c>
      <c r="L216">
        <f t="shared" si="51"/>
        <v>12.407291318065287</v>
      </c>
      <c r="M216">
        <f t="shared" si="52"/>
        <v>44666.248745035031</v>
      </c>
      <c r="O216">
        <v>14.395</v>
      </c>
      <c r="P216">
        <f t="shared" si="53"/>
        <v>16.400458865680253</v>
      </c>
      <c r="Q216">
        <f t="shared" si="54"/>
        <v>1.0339409431721072</v>
      </c>
      <c r="R216">
        <f t="shared" si="55"/>
        <v>2.5289690830698177</v>
      </c>
    </row>
    <row r="217" spans="1:18" x14ac:dyDescent="0.3">
      <c r="A217">
        <v>2017.75</v>
      </c>
      <c r="B217">
        <v>2017</v>
      </c>
      <c r="C217">
        <v>10</v>
      </c>
      <c r="D217">
        <f t="shared" si="57"/>
        <v>288</v>
      </c>
      <c r="E217">
        <f t="shared" si="44"/>
        <v>0.99685243576476834</v>
      </c>
      <c r="F217">
        <f t="shared" si="45"/>
        <v>-0.14229385353876925</v>
      </c>
      <c r="G217">
        <f t="shared" si="46"/>
        <v>-0.14277846557927834</v>
      </c>
      <c r="H217">
        <f t="shared" si="47"/>
        <v>0.12943907383329611</v>
      </c>
      <c r="I217">
        <f t="shared" si="48"/>
        <v>0.12943907383329611</v>
      </c>
      <c r="J217">
        <f t="shared" si="49"/>
        <v>1.440992726276386</v>
      </c>
      <c r="K217">
        <f t="shared" si="50"/>
        <v>1.440992726276386</v>
      </c>
      <c r="L217">
        <f t="shared" si="51"/>
        <v>11.008373536624958</v>
      </c>
      <c r="M217">
        <f t="shared" si="52"/>
        <v>39630.144731849854</v>
      </c>
      <c r="O217">
        <v>9.0749999999999993</v>
      </c>
      <c r="P217">
        <f t="shared" si="53"/>
        <v>11.538903013786799</v>
      </c>
      <c r="Q217">
        <f t="shared" si="54"/>
        <v>0.91736446138541317</v>
      </c>
      <c r="R217">
        <f t="shared" si="55"/>
        <v>1.6084378791454668</v>
      </c>
    </row>
    <row r="218" spans="1:18" x14ac:dyDescent="0.3">
      <c r="A218">
        <v>2017.8330000000001</v>
      </c>
      <c r="B218">
        <v>2017</v>
      </c>
      <c r="C218">
        <v>11</v>
      </c>
      <c r="D218">
        <f t="shared" si="57"/>
        <v>319</v>
      </c>
      <c r="E218">
        <f t="shared" si="44"/>
        <v>0.98895302674203966</v>
      </c>
      <c r="F218">
        <f t="shared" si="45"/>
        <v>-0.31329817664989418</v>
      </c>
      <c r="G218">
        <f t="shared" si="46"/>
        <v>-0.31866407888058701</v>
      </c>
      <c r="H218">
        <f t="shared" si="47"/>
        <v>0.2970499840990532</v>
      </c>
      <c r="I218">
        <f t="shared" si="48"/>
        <v>0.2970499840990532</v>
      </c>
      <c r="J218">
        <f t="shared" si="49"/>
        <v>1.2691943055428287</v>
      </c>
      <c r="K218">
        <f t="shared" si="50"/>
        <v>1.2691943055428287</v>
      </c>
      <c r="L218">
        <f t="shared" si="51"/>
        <v>9.6959302786188726</v>
      </c>
      <c r="M218">
        <f t="shared" si="52"/>
        <v>34905.349003027943</v>
      </c>
      <c r="O218">
        <v>0.86499999999999999</v>
      </c>
      <c r="P218">
        <f t="shared" si="53"/>
        <v>6.5033857074537647</v>
      </c>
      <c r="Q218">
        <f t="shared" si="54"/>
        <v>0.80799418988490601</v>
      </c>
      <c r="R218">
        <f t="shared" si="55"/>
        <v>0.82235595158402197</v>
      </c>
    </row>
    <row r="219" spans="1:18" x14ac:dyDescent="0.3">
      <c r="A219">
        <v>2017.9169999999999</v>
      </c>
      <c r="B219">
        <v>2017</v>
      </c>
      <c r="C219">
        <v>12</v>
      </c>
      <c r="D219">
        <f t="shared" si="57"/>
        <v>349</v>
      </c>
      <c r="E219">
        <f t="shared" si="44"/>
        <v>0.98421186751794465</v>
      </c>
      <c r="F219">
        <f t="shared" si="45"/>
        <v>-0.39428976446609471</v>
      </c>
      <c r="G219">
        <f t="shared" si="46"/>
        <v>-0.40529487599032227</v>
      </c>
      <c r="H219">
        <f t="shared" si="47"/>
        <v>0.38631712851921368</v>
      </c>
      <c r="I219">
        <f t="shared" si="48"/>
        <v>0.38631712851921368</v>
      </c>
      <c r="J219">
        <f t="shared" si="49"/>
        <v>1.1741606147517589</v>
      </c>
      <c r="K219">
        <f t="shared" si="50"/>
        <v>1.1741606147517589</v>
      </c>
      <c r="L219">
        <f t="shared" si="51"/>
        <v>8.9699263594349308</v>
      </c>
      <c r="M219">
        <f t="shared" si="52"/>
        <v>32291.73489396575</v>
      </c>
      <c r="O219">
        <v>-5.2750000000000004</v>
      </c>
      <c r="P219">
        <f t="shared" si="53"/>
        <v>4.1246143118270275</v>
      </c>
      <c r="Q219">
        <f t="shared" si="54"/>
        <v>0.74749386328624423</v>
      </c>
      <c r="R219">
        <f t="shared" si="55"/>
        <v>0</v>
      </c>
    </row>
    <row r="220" spans="1:18" x14ac:dyDescent="0.3">
      <c r="A220">
        <v>2018</v>
      </c>
      <c r="B220">
        <v>2018</v>
      </c>
      <c r="C220">
        <v>1</v>
      </c>
      <c r="D220">
        <v>15</v>
      </c>
      <c r="E220">
        <f t="shared" si="44"/>
        <v>0.9836544569804776</v>
      </c>
      <c r="F220">
        <f t="shared" si="45"/>
        <v>-0.36307303047359252</v>
      </c>
      <c r="G220">
        <f t="shared" si="46"/>
        <v>-0.37156387272215397</v>
      </c>
      <c r="H220">
        <f t="shared" si="47"/>
        <v>0.35085449536083313</v>
      </c>
      <c r="I220">
        <f t="shared" si="48"/>
        <v>0.35085449536083313</v>
      </c>
      <c r="J220">
        <f t="shared" si="49"/>
        <v>1.2123125489625293</v>
      </c>
      <c r="K220">
        <f t="shared" si="50"/>
        <v>1.2123125489625293</v>
      </c>
      <c r="L220">
        <f t="shared" si="51"/>
        <v>9.2613856675066515</v>
      </c>
      <c r="M220">
        <f t="shared" si="52"/>
        <v>33340.988403023941</v>
      </c>
      <c r="O220">
        <v>-8.1850000000000005</v>
      </c>
      <c r="P220">
        <f t="shared" si="53"/>
        <v>3.2957662517360631</v>
      </c>
      <c r="Q220">
        <f t="shared" si="54"/>
        <v>0.77178213895888759</v>
      </c>
      <c r="R220">
        <f t="shared" si="55"/>
        <v>0</v>
      </c>
    </row>
    <row r="221" spans="1:18" x14ac:dyDescent="0.3">
      <c r="A221">
        <v>2018.0830000000001</v>
      </c>
      <c r="B221">
        <v>2018</v>
      </c>
      <c r="C221">
        <v>2</v>
      </c>
      <c r="D221">
        <v>46</v>
      </c>
      <c r="E221">
        <f t="shared" si="44"/>
        <v>0.98766307181268032</v>
      </c>
      <c r="F221">
        <f t="shared" si="45"/>
        <v>-0.22481601209005461</v>
      </c>
      <c r="G221">
        <f t="shared" si="46"/>
        <v>-0.22675421055624276</v>
      </c>
      <c r="H221">
        <f t="shared" si="47"/>
        <v>0.20774321694590894</v>
      </c>
      <c r="I221">
        <f t="shared" si="48"/>
        <v>0.20774321694590894</v>
      </c>
      <c r="J221">
        <f t="shared" si="49"/>
        <v>1.3615287242871821</v>
      </c>
      <c r="K221">
        <f t="shared" si="50"/>
        <v>1.3615287242871821</v>
      </c>
      <c r="L221">
        <f t="shared" si="51"/>
        <v>10.401313278331552</v>
      </c>
      <c r="M221">
        <f t="shared" si="52"/>
        <v>37444.727801993591</v>
      </c>
      <c r="O221">
        <v>-7.15</v>
      </c>
      <c r="P221">
        <f t="shared" si="53"/>
        <v>3.5718281579117113</v>
      </c>
      <c r="Q221">
        <f t="shared" si="54"/>
        <v>0.86677610652762926</v>
      </c>
      <c r="R221">
        <f t="shared" si="55"/>
        <v>0</v>
      </c>
    </row>
    <row r="222" spans="1:18" x14ac:dyDescent="0.3">
      <c r="A222">
        <v>2018.1669999999999</v>
      </c>
      <c r="B222">
        <v>2018</v>
      </c>
      <c r="C222">
        <v>3</v>
      </c>
      <c r="D222">
        <v>74</v>
      </c>
      <c r="E222">
        <f t="shared" si="44"/>
        <v>0.99427993971510187</v>
      </c>
      <c r="F222">
        <f t="shared" si="45"/>
        <v>-4.3621592034280218E-2</v>
      </c>
      <c r="G222">
        <f t="shared" si="46"/>
        <v>-4.3635438069264162E-2</v>
      </c>
      <c r="H222">
        <f t="shared" si="47"/>
        <v>3.931448034471504E-2</v>
      </c>
      <c r="I222">
        <f t="shared" si="48"/>
        <v>3.931448034471504E-2</v>
      </c>
      <c r="J222">
        <f t="shared" si="49"/>
        <v>1.5314713850087283</v>
      </c>
      <c r="K222">
        <f t="shared" si="50"/>
        <v>1.5314713850087283</v>
      </c>
      <c r="L222">
        <f t="shared" si="51"/>
        <v>11.699579574140653</v>
      </c>
      <c r="M222">
        <f t="shared" si="52"/>
        <v>42118.486466906354</v>
      </c>
      <c r="O222">
        <v>-1.135</v>
      </c>
      <c r="P222">
        <f t="shared" si="53"/>
        <v>5.6215106390304515</v>
      </c>
      <c r="Q222">
        <f t="shared" si="54"/>
        <v>0.9749649645117211</v>
      </c>
      <c r="R222">
        <f t="shared" si="55"/>
        <v>0</v>
      </c>
    </row>
    <row r="223" spans="1:18" x14ac:dyDescent="0.3">
      <c r="A223">
        <v>2018.25</v>
      </c>
      <c r="B223">
        <v>2018</v>
      </c>
      <c r="C223">
        <v>4</v>
      </c>
      <c r="D223">
        <v>105</v>
      </c>
      <c r="E223">
        <f t="shared" si="44"/>
        <v>1.0030489833689265</v>
      </c>
      <c r="F223">
        <f t="shared" si="45"/>
        <v>0.16404835724360806</v>
      </c>
      <c r="G223">
        <f t="shared" si="46"/>
        <v>0.16479322136929075</v>
      </c>
      <c r="H223">
        <f t="shared" si="47"/>
        <v>-0.14973841573748065</v>
      </c>
      <c r="I223">
        <f t="shared" si="48"/>
        <v>0.14973841573748065</v>
      </c>
      <c r="J223">
        <f t="shared" si="49"/>
        <v>1.4204922996118807</v>
      </c>
      <c r="K223">
        <f t="shared" si="50"/>
        <v>1.7211007003881191</v>
      </c>
      <c r="L223">
        <f t="shared" si="51"/>
        <v>13.148240833233231</v>
      </c>
      <c r="M223">
        <f t="shared" si="52"/>
        <v>47333.666999639638</v>
      </c>
      <c r="O223">
        <v>6.71</v>
      </c>
      <c r="P223">
        <f t="shared" si="53"/>
        <v>9.8208229666692493</v>
      </c>
      <c r="Q223">
        <f t="shared" si="54"/>
        <v>1.0956867361027693</v>
      </c>
      <c r="R223">
        <f t="shared" si="55"/>
        <v>1.6488640403133028</v>
      </c>
    </row>
    <row r="224" spans="1:18" x14ac:dyDescent="0.3">
      <c r="A224">
        <v>2018.3330000000001</v>
      </c>
      <c r="B224">
        <v>2018</v>
      </c>
      <c r="C224">
        <v>5</v>
      </c>
      <c r="D224">
        <v>135</v>
      </c>
      <c r="E224">
        <f t="shared" si="44"/>
        <v>1.010753372303602</v>
      </c>
      <c r="F224">
        <f t="shared" si="45"/>
        <v>0.3198555016050319</v>
      </c>
      <c r="G224">
        <f t="shared" si="46"/>
        <v>0.32557697304685879</v>
      </c>
      <c r="H224">
        <f t="shared" si="47"/>
        <v>-0.3039677255589901</v>
      </c>
      <c r="I224">
        <f t="shared" si="48"/>
        <v>0.3039677255589901</v>
      </c>
      <c r="J224">
        <f t="shared" si="49"/>
        <v>1.2619413035801896</v>
      </c>
      <c r="K224">
        <f t="shared" si="50"/>
        <v>1.8796516964198102</v>
      </c>
      <c r="L224">
        <f t="shared" si="51"/>
        <v>14.359481221261413</v>
      </c>
      <c r="M224">
        <f t="shared" si="52"/>
        <v>51694.132396541092</v>
      </c>
      <c r="O224">
        <v>12.56</v>
      </c>
      <c r="P224">
        <f t="shared" si="53"/>
        <v>14.552027641178181</v>
      </c>
      <c r="Q224">
        <f t="shared" si="54"/>
        <v>1.1966234351051177</v>
      </c>
      <c r="R224">
        <f t="shared" si="55"/>
        <v>2.6136758626330217</v>
      </c>
    </row>
    <row r="225" spans="1:18" x14ac:dyDescent="0.3">
      <c r="A225">
        <v>2018.4169999999999</v>
      </c>
      <c r="B225">
        <v>2018</v>
      </c>
      <c r="C225">
        <v>6</v>
      </c>
      <c r="D225">
        <v>166</v>
      </c>
      <c r="E225">
        <f t="shared" si="44"/>
        <v>1.0157551505698299</v>
      </c>
      <c r="F225">
        <f t="shared" si="45"/>
        <v>0.39508305005033428</v>
      </c>
      <c r="G225">
        <f t="shared" si="46"/>
        <v>0.40615825420466661</v>
      </c>
      <c r="H225">
        <f t="shared" si="47"/>
        <v>-0.38723796302535368</v>
      </c>
      <c r="I225">
        <f t="shared" si="48"/>
        <v>0.38723796302535368</v>
      </c>
      <c r="J225">
        <f t="shared" si="49"/>
        <v>1.173162066196491</v>
      </c>
      <c r="K225">
        <f t="shared" si="50"/>
        <v>1.9684309338035089</v>
      </c>
      <c r="L225">
        <f t="shared" si="51"/>
        <v>15.037704635991545</v>
      </c>
      <c r="M225">
        <f t="shared" si="52"/>
        <v>54135.736689569567</v>
      </c>
      <c r="O225">
        <v>17.96</v>
      </c>
      <c r="P225">
        <f t="shared" si="53"/>
        <v>20.588038559647476</v>
      </c>
      <c r="Q225">
        <f t="shared" si="54"/>
        <v>1.2531420529992954</v>
      </c>
      <c r="R225">
        <f t="shared" si="55"/>
        <v>3.8006557426732579</v>
      </c>
    </row>
    <row r="226" spans="1:18" x14ac:dyDescent="0.3">
      <c r="A226">
        <v>2018.5</v>
      </c>
      <c r="B226">
        <v>2018</v>
      </c>
      <c r="C226">
        <v>7</v>
      </c>
      <c r="D226">
        <v>196</v>
      </c>
      <c r="E226">
        <f t="shared" si="44"/>
        <v>1.0164361146697132</v>
      </c>
      <c r="F226">
        <f t="shared" si="45"/>
        <v>0.36930986980181479</v>
      </c>
      <c r="G226">
        <f t="shared" si="46"/>
        <v>0.37826628160088055</v>
      </c>
      <c r="H226">
        <f t="shared" si="47"/>
        <v>-0.35782399877747662</v>
      </c>
      <c r="I226">
        <f t="shared" si="48"/>
        <v>0.35782399877747662</v>
      </c>
      <c r="J226">
        <f t="shared" si="49"/>
        <v>1.2048594421131398</v>
      </c>
      <c r="K226">
        <f t="shared" si="50"/>
        <v>1.9367335578868601</v>
      </c>
      <c r="L226">
        <f t="shared" si="51"/>
        <v>14.795554521103066</v>
      </c>
      <c r="M226">
        <f t="shared" si="52"/>
        <v>53263.996275971032</v>
      </c>
      <c r="O226">
        <v>20.38</v>
      </c>
      <c r="P226">
        <f t="shared" si="53"/>
        <v>23.938538237137092</v>
      </c>
      <c r="Q226">
        <f t="shared" si="54"/>
        <v>1.2329628767585887</v>
      </c>
      <c r="R226">
        <f t="shared" si="55"/>
        <v>4.3121847384744862</v>
      </c>
    </row>
    <row r="227" spans="1:18" x14ac:dyDescent="0.3">
      <c r="A227">
        <v>2018.5830000000001</v>
      </c>
      <c r="B227">
        <v>2018</v>
      </c>
      <c r="C227">
        <v>8</v>
      </c>
      <c r="D227">
        <f t="shared" ref="D227:D231" si="58">INT(MOD(A227,1) * 365 + 15)</f>
        <v>227</v>
      </c>
      <c r="E227">
        <f t="shared" si="44"/>
        <v>1.0126514913826727</v>
      </c>
      <c r="F227">
        <f t="shared" si="45"/>
        <v>0.24780368293128335</v>
      </c>
      <c r="G227">
        <f t="shared" si="46"/>
        <v>0.25041257056366523</v>
      </c>
      <c r="H227">
        <f t="shared" si="47"/>
        <v>-0.23030664078517366</v>
      </c>
      <c r="I227">
        <f t="shared" si="48"/>
        <v>0.23030664078517366</v>
      </c>
      <c r="J227">
        <f t="shared" si="49"/>
        <v>1.338403217300441</v>
      </c>
      <c r="K227">
        <f t="shared" si="50"/>
        <v>1.8031897826995589</v>
      </c>
      <c r="L227">
        <f t="shared" si="51"/>
        <v>13.7753552279729</v>
      </c>
      <c r="M227">
        <f t="shared" si="52"/>
        <v>49591.278820702442</v>
      </c>
      <c r="O227">
        <v>19.03</v>
      </c>
      <c r="P227">
        <f t="shared" si="53"/>
        <v>22.015093442716644</v>
      </c>
      <c r="Q227">
        <f t="shared" si="54"/>
        <v>1.1479462689977418</v>
      </c>
      <c r="R227">
        <f t="shared" si="55"/>
        <v>3.7093072555698039</v>
      </c>
    </row>
    <row r="228" spans="1:18" x14ac:dyDescent="0.3">
      <c r="A228">
        <v>2018.6669999999999</v>
      </c>
      <c r="B228">
        <v>2018</v>
      </c>
      <c r="C228">
        <v>9</v>
      </c>
      <c r="D228">
        <f t="shared" si="58"/>
        <v>258</v>
      </c>
      <c r="E228">
        <f t="shared" si="44"/>
        <v>1.0053544332529973</v>
      </c>
      <c r="F228">
        <f t="shared" si="45"/>
        <v>5.907937020665284E-2</v>
      </c>
      <c r="G228">
        <f t="shared" si="46"/>
        <v>5.911379246312444E-2</v>
      </c>
      <c r="H228">
        <f t="shared" si="47"/>
        <v>-5.3288383300168086E-2</v>
      </c>
      <c r="I228">
        <f t="shared" si="48"/>
        <v>5.3288383300168086E-2</v>
      </c>
      <c r="J228">
        <f t="shared" si="49"/>
        <v>1.5174823643424027</v>
      </c>
      <c r="K228">
        <f t="shared" si="50"/>
        <v>1.6241106356575972</v>
      </c>
      <c r="L228">
        <f t="shared" si="51"/>
        <v>12.407291318065287</v>
      </c>
      <c r="M228">
        <f t="shared" si="52"/>
        <v>44666.248745035031</v>
      </c>
      <c r="O228">
        <v>14.395</v>
      </c>
      <c r="P228">
        <f t="shared" si="53"/>
        <v>16.400458865680253</v>
      </c>
      <c r="Q228">
        <f t="shared" si="54"/>
        <v>1.0339409431721072</v>
      </c>
      <c r="R228">
        <f t="shared" si="55"/>
        <v>2.5289690830698177</v>
      </c>
    </row>
    <row r="229" spans="1:18" x14ac:dyDescent="0.3">
      <c r="A229">
        <v>2018.75</v>
      </c>
      <c r="B229">
        <v>2018</v>
      </c>
      <c r="C229">
        <v>10</v>
      </c>
      <c r="D229">
        <f t="shared" si="58"/>
        <v>288</v>
      </c>
      <c r="E229">
        <f t="shared" si="44"/>
        <v>0.99685243576476834</v>
      </c>
      <c r="F229">
        <f t="shared" si="45"/>
        <v>-0.14229385353876925</v>
      </c>
      <c r="G229">
        <f t="shared" si="46"/>
        <v>-0.14277846557927834</v>
      </c>
      <c r="H229">
        <f t="shared" si="47"/>
        <v>0.12943907383329611</v>
      </c>
      <c r="I229">
        <f t="shared" si="48"/>
        <v>0.12943907383329611</v>
      </c>
      <c r="J229">
        <f t="shared" si="49"/>
        <v>1.440992726276386</v>
      </c>
      <c r="K229">
        <f t="shared" si="50"/>
        <v>1.440992726276386</v>
      </c>
      <c r="L229">
        <f t="shared" si="51"/>
        <v>11.008373536624958</v>
      </c>
      <c r="M229">
        <f t="shared" si="52"/>
        <v>39630.144731849854</v>
      </c>
      <c r="O229">
        <v>9.0749999999999993</v>
      </c>
      <c r="P229">
        <f t="shared" si="53"/>
        <v>11.538903013786799</v>
      </c>
      <c r="Q229">
        <f t="shared" si="54"/>
        <v>0.91736446138541317</v>
      </c>
      <c r="R229">
        <f t="shared" si="55"/>
        <v>1.6084378791454668</v>
      </c>
    </row>
    <row r="230" spans="1:18" x14ac:dyDescent="0.3">
      <c r="A230">
        <v>2018.8330000000001</v>
      </c>
      <c r="B230">
        <v>2018</v>
      </c>
      <c r="C230">
        <v>11</v>
      </c>
      <c r="D230">
        <f t="shared" si="58"/>
        <v>319</v>
      </c>
      <c r="E230">
        <f t="shared" si="44"/>
        <v>0.98895302674203966</v>
      </c>
      <c r="F230">
        <f t="shared" si="45"/>
        <v>-0.31329817664989418</v>
      </c>
      <c r="G230">
        <f t="shared" si="46"/>
        <v>-0.31866407888058701</v>
      </c>
      <c r="H230">
        <f t="shared" si="47"/>
        <v>0.2970499840990532</v>
      </c>
      <c r="I230">
        <f t="shared" si="48"/>
        <v>0.2970499840990532</v>
      </c>
      <c r="J230">
        <f t="shared" si="49"/>
        <v>1.2691943055428287</v>
      </c>
      <c r="K230">
        <f t="shared" si="50"/>
        <v>1.2691943055428287</v>
      </c>
      <c r="L230">
        <f t="shared" si="51"/>
        <v>9.6959302786188726</v>
      </c>
      <c r="M230">
        <f t="shared" si="52"/>
        <v>34905.349003027943</v>
      </c>
      <c r="O230">
        <v>0.86499999999999999</v>
      </c>
      <c r="P230">
        <f t="shared" si="53"/>
        <v>6.5033857074537647</v>
      </c>
      <c r="Q230">
        <f t="shared" si="54"/>
        <v>0.80799418988490601</v>
      </c>
      <c r="R230">
        <f t="shared" si="55"/>
        <v>0.82235595158402197</v>
      </c>
    </row>
    <row r="231" spans="1:18" x14ac:dyDescent="0.3">
      <c r="A231">
        <v>2018.9169999999999</v>
      </c>
      <c r="B231">
        <v>2018</v>
      </c>
      <c r="C231">
        <v>12</v>
      </c>
      <c r="D231">
        <f t="shared" si="58"/>
        <v>349</v>
      </c>
      <c r="E231">
        <f t="shared" si="44"/>
        <v>0.98421186751794465</v>
      </c>
      <c r="F231">
        <f t="shared" si="45"/>
        <v>-0.39428976446609471</v>
      </c>
      <c r="G231">
        <f t="shared" si="46"/>
        <v>-0.40529487599032227</v>
      </c>
      <c r="H231">
        <f t="shared" si="47"/>
        <v>0.38631712851921368</v>
      </c>
      <c r="I231">
        <f t="shared" si="48"/>
        <v>0.38631712851921368</v>
      </c>
      <c r="J231">
        <f t="shared" si="49"/>
        <v>1.1741606147517589</v>
      </c>
      <c r="K231">
        <f t="shared" si="50"/>
        <v>1.1741606147517589</v>
      </c>
      <c r="L231">
        <f t="shared" si="51"/>
        <v>8.9699263594349308</v>
      </c>
      <c r="M231">
        <f t="shared" si="52"/>
        <v>32291.73489396575</v>
      </c>
      <c r="O231">
        <v>-5.2750000000000004</v>
      </c>
      <c r="P231">
        <f t="shared" si="53"/>
        <v>4.1246143118270275</v>
      </c>
      <c r="Q231">
        <f t="shared" si="54"/>
        <v>0.74749386328624423</v>
      </c>
      <c r="R231">
        <f t="shared" si="55"/>
        <v>0</v>
      </c>
    </row>
    <row r="232" spans="1:18" x14ac:dyDescent="0.3">
      <c r="A232">
        <v>2019</v>
      </c>
      <c r="B232">
        <v>2019</v>
      </c>
      <c r="C232">
        <v>1</v>
      </c>
      <c r="D232">
        <v>15</v>
      </c>
      <c r="E232">
        <f t="shared" si="44"/>
        <v>0.9836544569804776</v>
      </c>
      <c r="F232">
        <f t="shared" si="45"/>
        <v>-0.36307303047359252</v>
      </c>
      <c r="G232">
        <f t="shared" si="46"/>
        <v>-0.37156387272215397</v>
      </c>
      <c r="H232">
        <f t="shared" si="47"/>
        <v>0.35085449536083313</v>
      </c>
      <c r="I232">
        <f t="shared" si="48"/>
        <v>0.35085449536083313</v>
      </c>
      <c r="J232">
        <f t="shared" si="49"/>
        <v>1.2123125489625293</v>
      </c>
      <c r="K232">
        <f t="shared" si="50"/>
        <v>1.2123125489625293</v>
      </c>
      <c r="L232">
        <f t="shared" si="51"/>
        <v>9.2613856675066515</v>
      </c>
      <c r="M232">
        <f t="shared" si="52"/>
        <v>33340.988403023941</v>
      </c>
      <c r="O232">
        <v>-8.1850000000000005</v>
      </c>
      <c r="P232">
        <f t="shared" si="53"/>
        <v>3.2957662517360631</v>
      </c>
      <c r="Q232">
        <f t="shared" si="54"/>
        <v>0.77178213895888759</v>
      </c>
      <c r="R232">
        <f t="shared" si="55"/>
        <v>0</v>
      </c>
    </row>
    <row r="233" spans="1:18" x14ac:dyDescent="0.3">
      <c r="A233">
        <v>2019.0830000000001</v>
      </c>
      <c r="B233">
        <v>2019</v>
      </c>
      <c r="C233">
        <v>2</v>
      </c>
      <c r="D233">
        <v>46</v>
      </c>
      <c r="E233">
        <f t="shared" si="44"/>
        <v>0.98766307181268032</v>
      </c>
      <c r="F233">
        <f t="shared" si="45"/>
        <v>-0.22481601209005461</v>
      </c>
      <c r="G233">
        <f t="shared" si="46"/>
        <v>-0.22675421055624276</v>
      </c>
      <c r="H233">
        <f t="shared" si="47"/>
        <v>0.20774321694590894</v>
      </c>
      <c r="I233">
        <f t="shared" si="48"/>
        <v>0.20774321694590894</v>
      </c>
      <c r="J233">
        <f t="shared" si="49"/>
        <v>1.3615287242871821</v>
      </c>
      <c r="K233">
        <f t="shared" si="50"/>
        <v>1.3615287242871821</v>
      </c>
      <c r="L233">
        <f t="shared" si="51"/>
        <v>10.401313278331552</v>
      </c>
      <c r="M233">
        <f t="shared" si="52"/>
        <v>37444.727801993591</v>
      </c>
      <c r="O233">
        <v>-7.15</v>
      </c>
      <c r="P233">
        <f t="shared" si="53"/>
        <v>3.5718281579117113</v>
      </c>
      <c r="Q233">
        <f t="shared" si="54"/>
        <v>0.86677610652762926</v>
      </c>
      <c r="R233">
        <f t="shared" si="55"/>
        <v>0</v>
      </c>
    </row>
    <row r="234" spans="1:18" x14ac:dyDescent="0.3">
      <c r="A234">
        <v>2019.1669999999999</v>
      </c>
      <c r="B234">
        <v>2019</v>
      </c>
      <c r="C234">
        <v>3</v>
      </c>
      <c r="D234">
        <v>74</v>
      </c>
      <c r="E234">
        <f t="shared" si="44"/>
        <v>0.99427993971510187</v>
      </c>
      <c r="F234">
        <f t="shared" si="45"/>
        <v>-4.3621592034280218E-2</v>
      </c>
      <c r="G234">
        <f t="shared" si="46"/>
        <v>-4.3635438069264162E-2</v>
      </c>
      <c r="H234">
        <f t="shared" si="47"/>
        <v>3.931448034471504E-2</v>
      </c>
      <c r="I234">
        <f t="shared" si="48"/>
        <v>3.931448034471504E-2</v>
      </c>
      <c r="J234">
        <f t="shared" si="49"/>
        <v>1.5314713850087283</v>
      </c>
      <c r="K234">
        <f t="shared" si="50"/>
        <v>1.5314713850087283</v>
      </c>
      <c r="L234">
        <f t="shared" si="51"/>
        <v>11.699579574140653</v>
      </c>
      <c r="M234">
        <f t="shared" si="52"/>
        <v>42118.486466906354</v>
      </c>
      <c r="O234">
        <v>-1.135</v>
      </c>
      <c r="P234">
        <f t="shared" si="53"/>
        <v>5.6215106390304515</v>
      </c>
      <c r="Q234">
        <f t="shared" si="54"/>
        <v>0.9749649645117211</v>
      </c>
      <c r="R234">
        <f t="shared" si="55"/>
        <v>0</v>
      </c>
    </row>
    <row r="235" spans="1:18" x14ac:dyDescent="0.3">
      <c r="A235">
        <v>2019.25</v>
      </c>
      <c r="B235">
        <v>2019</v>
      </c>
      <c r="C235">
        <v>4</v>
      </c>
      <c r="D235">
        <v>105</v>
      </c>
      <c r="E235">
        <f t="shared" si="44"/>
        <v>1.0030489833689265</v>
      </c>
      <c r="F235">
        <f t="shared" si="45"/>
        <v>0.16404835724360806</v>
      </c>
      <c r="G235">
        <f t="shared" si="46"/>
        <v>0.16479322136929075</v>
      </c>
      <c r="H235">
        <f t="shared" si="47"/>
        <v>-0.14973841573748065</v>
      </c>
      <c r="I235">
        <f t="shared" si="48"/>
        <v>0.14973841573748065</v>
      </c>
      <c r="J235">
        <f t="shared" si="49"/>
        <v>1.4204922996118807</v>
      </c>
      <c r="K235">
        <f t="shared" si="50"/>
        <v>1.7211007003881191</v>
      </c>
      <c r="L235">
        <f t="shared" si="51"/>
        <v>13.148240833233231</v>
      </c>
      <c r="M235">
        <f t="shared" si="52"/>
        <v>47333.666999639638</v>
      </c>
      <c r="O235">
        <v>6.71</v>
      </c>
      <c r="P235">
        <f t="shared" si="53"/>
        <v>9.8208229666692493</v>
      </c>
      <c r="Q235">
        <f t="shared" si="54"/>
        <v>1.0956867361027693</v>
      </c>
      <c r="R235">
        <f t="shared" si="55"/>
        <v>1.6488640403133028</v>
      </c>
    </row>
    <row r="236" spans="1:18" x14ac:dyDescent="0.3">
      <c r="A236">
        <v>2019.3330000000001</v>
      </c>
      <c r="B236">
        <v>2019</v>
      </c>
      <c r="C236">
        <v>5</v>
      </c>
      <c r="D236">
        <v>135</v>
      </c>
      <c r="E236">
        <f t="shared" si="44"/>
        <v>1.010753372303602</v>
      </c>
      <c r="F236">
        <f t="shared" si="45"/>
        <v>0.3198555016050319</v>
      </c>
      <c r="G236">
        <f t="shared" si="46"/>
        <v>0.32557697304685879</v>
      </c>
      <c r="H236">
        <f t="shared" si="47"/>
        <v>-0.3039677255589901</v>
      </c>
      <c r="I236">
        <f t="shared" si="48"/>
        <v>0.3039677255589901</v>
      </c>
      <c r="J236">
        <f t="shared" si="49"/>
        <v>1.2619413035801896</v>
      </c>
      <c r="K236">
        <f t="shared" si="50"/>
        <v>1.8796516964198102</v>
      </c>
      <c r="L236">
        <f t="shared" si="51"/>
        <v>14.359481221261413</v>
      </c>
      <c r="M236">
        <f t="shared" si="52"/>
        <v>51694.132396541092</v>
      </c>
      <c r="O236">
        <v>12.56</v>
      </c>
      <c r="P236">
        <f t="shared" si="53"/>
        <v>14.552027641178181</v>
      </c>
      <c r="Q236">
        <f t="shared" si="54"/>
        <v>1.1966234351051177</v>
      </c>
      <c r="R236">
        <f t="shared" si="55"/>
        <v>2.6136758626330217</v>
      </c>
    </row>
    <row r="237" spans="1:18" x14ac:dyDescent="0.3">
      <c r="A237">
        <v>2019.4169999999999</v>
      </c>
      <c r="B237">
        <v>2019</v>
      </c>
      <c r="C237">
        <v>6</v>
      </c>
      <c r="D237">
        <v>166</v>
      </c>
      <c r="E237">
        <f t="shared" si="44"/>
        <v>1.0157551505698299</v>
      </c>
      <c r="F237">
        <f t="shared" si="45"/>
        <v>0.39508305005033428</v>
      </c>
      <c r="G237">
        <f t="shared" si="46"/>
        <v>0.40615825420466661</v>
      </c>
      <c r="H237">
        <f t="shared" si="47"/>
        <v>-0.38723796302535368</v>
      </c>
      <c r="I237">
        <f t="shared" si="48"/>
        <v>0.38723796302535368</v>
      </c>
      <c r="J237">
        <f t="shared" si="49"/>
        <v>1.173162066196491</v>
      </c>
      <c r="K237">
        <f t="shared" si="50"/>
        <v>1.9684309338035089</v>
      </c>
      <c r="L237">
        <f t="shared" si="51"/>
        <v>15.037704635991545</v>
      </c>
      <c r="M237">
        <f t="shared" si="52"/>
        <v>54135.736689569567</v>
      </c>
      <c r="O237">
        <v>17.96</v>
      </c>
      <c r="P237">
        <f t="shared" si="53"/>
        <v>20.588038559647476</v>
      </c>
      <c r="Q237">
        <f t="shared" si="54"/>
        <v>1.2531420529992954</v>
      </c>
      <c r="R237">
        <f t="shared" si="55"/>
        <v>3.8006557426732579</v>
      </c>
    </row>
    <row r="238" spans="1:18" x14ac:dyDescent="0.3">
      <c r="A238">
        <v>2019.5</v>
      </c>
      <c r="B238">
        <v>2019</v>
      </c>
      <c r="C238">
        <v>7</v>
      </c>
      <c r="D238">
        <v>196</v>
      </c>
      <c r="E238">
        <f t="shared" si="44"/>
        <v>1.0164361146697132</v>
      </c>
      <c r="F238">
        <f t="shared" si="45"/>
        <v>0.36930986980181479</v>
      </c>
      <c r="G238">
        <f t="shared" si="46"/>
        <v>0.37826628160088055</v>
      </c>
      <c r="H238">
        <f t="shared" si="47"/>
        <v>-0.35782399877747662</v>
      </c>
      <c r="I238">
        <f t="shared" si="48"/>
        <v>0.35782399877747662</v>
      </c>
      <c r="J238">
        <f t="shared" si="49"/>
        <v>1.2048594421131398</v>
      </c>
      <c r="K238">
        <f t="shared" si="50"/>
        <v>1.9367335578868601</v>
      </c>
      <c r="L238">
        <f t="shared" si="51"/>
        <v>14.795554521103066</v>
      </c>
      <c r="M238">
        <f t="shared" si="52"/>
        <v>53263.996275971032</v>
      </c>
      <c r="O238">
        <v>20.38</v>
      </c>
      <c r="P238">
        <f t="shared" si="53"/>
        <v>23.938538237137092</v>
      </c>
      <c r="Q238">
        <f t="shared" si="54"/>
        <v>1.2329628767585887</v>
      </c>
      <c r="R238">
        <f t="shared" si="55"/>
        <v>4.3121847384744862</v>
      </c>
    </row>
    <row r="239" spans="1:18" x14ac:dyDescent="0.3">
      <c r="A239">
        <v>2019.5830000000001</v>
      </c>
      <c r="B239">
        <v>2019</v>
      </c>
      <c r="C239">
        <v>8</v>
      </c>
      <c r="D239">
        <f t="shared" ref="D239:D243" si="59">INT(MOD(A239,1) * 365 + 15)</f>
        <v>227</v>
      </c>
      <c r="E239">
        <f t="shared" si="44"/>
        <v>1.0126514913826727</v>
      </c>
      <c r="F239">
        <f t="shared" si="45"/>
        <v>0.24780368293128335</v>
      </c>
      <c r="G239">
        <f t="shared" si="46"/>
        <v>0.25041257056366523</v>
      </c>
      <c r="H239">
        <f t="shared" si="47"/>
        <v>-0.23030664078517366</v>
      </c>
      <c r="I239">
        <f t="shared" si="48"/>
        <v>0.23030664078517366</v>
      </c>
      <c r="J239">
        <f t="shared" si="49"/>
        <v>1.338403217300441</v>
      </c>
      <c r="K239">
        <f t="shared" si="50"/>
        <v>1.8031897826995589</v>
      </c>
      <c r="L239">
        <f t="shared" si="51"/>
        <v>13.7753552279729</v>
      </c>
      <c r="M239">
        <f t="shared" si="52"/>
        <v>49591.278820702442</v>
      </c>
      <c r="O239">
        <v>19.03</v>
      </c>
      <c r="P239">
        <f t="shared" si="53"/>
        <v>22.015093442716644</v>
      </c>
      <c r="Q239">
        <f t="shared" si="54"/>
        <v>1.1479462689977418</v>
      </c>
      <c r="R239">
        <f t="shared" si="55"/>
        <v>3.7093072555698039</v>
      </c>
    </row>
    <row r="240" spans="1:18" x14ac:dyDescent="0.3">
      <c r="A240">
        <v>2019.6669999999999</v>
      </c>
      <c r="B240">
        <v>2019</v>
      </c>
      <c r="C240">
        <v>9</v>
      </c>
      <c r="D240">
        <f t="shared" si="59"/>
        <v>258</v>
      </c>
      <c r="E240">
        <f t="shared" si="44"/>
        <v>1.0053544332529973</v>
      </c>
      <c r="F240">
        <f t="shared" si="45"/>
        <v>5.907937020665284E-2</v>
      </c>
      <c r="G240">
        <f t="shared" si="46"/>
        <v>5.911379246312444E-2</v>
      </c>
      <c r="H240">
        <f t="shared" si="47"/>
        <v>-5.3288383300168086E-2</v>
      </c>
      <c r="I240">
        <f t="shared" si="48"/>
        <v>5.3288383300168086E-2</v>
      </c>
      <c r="J240">
        <f t="shared" si="49"/>
        <v>1.5174823643424027</v>
      </c>
      <c r="K240">
        <f t="shared" si="50"/>
        <v>1.6241106356575972</v>
      </c>
      <c r="L240">
        <f t="shared" si="51"/>
        <v>12.407291318065287</v>
      </c>
      <c r="M240">
        <f t="shared" si="52"/>
        <v>44666.248745035031</v>
      </c>
      <c r="O240">
        <v>14.395</v>
      </c>
      <c r="P240">
        <f t="shared" si="53"/>
        <v>16.400458865680253</v>
      </c>
      <c r="Q240">
        <f t="shared" si="54"/>
        <v>1.0339409431721072</v>
      </c>
      <c r="R240">
        <f t="shared" si="55"/>
        <v>2.5289690830698177</v>
      </c>
    </row>
    <row r="241" spans="1:18" x14ac:dyDescent="0.3">
      <c r="A241">
        <v>2019.75</v>
      </c>
      <c r="B241">
        <v>2019</v>
      </c>
      <c r="C241">
        <v>10</v>
      </c>
      <c r="D241">
        <f t="shared" si="59"/>
        <v>288</v>
      </c>
      <c r="E241">
        <f t="shared" si="44"/>
        <v>0.99685243576476834</v>
      </c>
      <c r="F241">
        <f t="shared" si="45"/>
        <v>-0.14229385353876925</v>
      </c>
      <c r="G241">
        <f t="shared" si="46"/>
        <v>-0.14277846557927834</v>
      </c>
      <c r="H241">
        <f t="shared" si="47"/>
        <v>0.12943907383329611</v>
      </c>
      <c r="I241">
        <f t="shared" si="48"/>
        <v>0.12943907383329611</v>
      </c>
      <c r="J241">
        <f t="shared" si="49"/>
        <v>1.440992726276386</v>
      </c>
      <c r="K241">
        <f t="shared" si="50"/>
        <v>1.440992726276386</v>
      </c>
      <c r="L241">
        <f t="shared" si="51"/>
        <v>11.008373536624958</v>
      </c>
      <c r="M241">
        <f t="shared" si="52"/>
        <v>39630.144731849854</v>
      </c>
      <c r="O241">
        <v>9.0749999999999993</v>
      </c>
      <c r="P241">
        <f t="shared" si="53"/>
        <v>11.538903013786799</v>
      </c>
      <c r="Q241">
        <f t="shared" si="54"/>
        <v>0.91736446138541317</v>
      </c>
      <c r="R241">
        <f t="shared" si="55"/>
        <v>1.6084378791454668</v>
      </c>
    </row>
    <row r="242" spans="1:18" x14ac:dyDescent="0.3">
      <c r="A242">
        <v>2019.8330000000001</v>
      </c>
      <c r="B242">
        <v>2019</v>
      </c>
      <c r="C242">
        <v>11</v>
      </c>
      <c r="D242">
        <f t="shared" si="59"/>
        <v>319</v>
      </c>
      <c r="E242">
        <f t="shared" si="44"/>
        <v>0.98895302674203966</v>
      </c>
      <c r="F242">
        <f t="shared" si="45"/>
        <v>-0.31329817664989418</v>
      </c>
      <c r="G242">
        <f t="shared" si="46"/>
        <v>-0.31866407888058701</v>
      </c>
      <c r="H242">
        <f t="shared" si="47"/>
        <v>0.2970499840990532</v>
      </c>
      <c r="I242">
        <f t="shared" si="48"/>
        <v>0.2970499840990532</v>
      </c>
      <c r="J242">
        <f t="shared" si="49"/>
        <v>1.2691943055428287</v>
      </c>
      <c r="K242">
        <f t="shared" si="50"/>
        <v>1.2691943055428287</v>
      </c>
      <c r="L242">
        <f t="shared" si="51"/>
        <v>9.6959302786188726</v>
      </c>
      <c r="M242">
        <f t="shared" si="52"/>
        <v>34905.349003027943</v>
      </c>
      <c r="O242">
        <v>0.86499999999999999</v>
      </c>
      <c r="P242">
        <f t="shared" si="53"/>
        <v>6.5033857074537647</v>
      </c>
      <c r="Q242">
        <f t="shared" si="54"/>
        <v>0.80799418988490601</v>
      </c>
      <c r="R242">
        <f t="shared" si="55"/>
        <v>0.82235595158402197</v>
      </c>
    </row>
    <row r="243" spans="1:18" x14ac:dyDescent="0.3">
      <c r="A243">
        <v>2019.9169999999999</v>
      </c>
      <c r="B243">
        <v>2019</v>
      </c>
      <c r="C243">
        <v>12</v>
      </c>
      <c r="D243">
        <f t="shared" si="59"/>
        <v>349</v>
      </c>
      <c r="E243">
        <f t="shared" si="44"/>
        <v>0.98421186751794465</v>
      </c>
      <c r="F243">
        <f t="shared" si="45"/>
        <v>-0.39428976446609471</v>
      </c>
      <c r="G243">
        <f t="shared" si="46"/>
        <v>-0.40529487599032227</v>
      </c>
      <c r="H243">
        <f t="shared" si="47"/>
        <v>0.38631712851921368</v>
      </c>
      <c r="I243">
        <f t="shared" si="48"/>
        <v>0.38631712851921368</v>
      </c>
      <c r="J243">
        <f t="shared" si="49"/>
        <v>1.1741606147517589</v>
      </c>
      <c r="K243">
        <f t="shared" si="50"/>
        <v>1.1741606147517589</v>
      </c>
      <c r="L243">
        <f t="shared" si="51"/>
        <v>8.9699263594349308</v>
      </c>
      <c r="M243">
        <f t="shared" si="52"/>
        <v>32291.73489396575</v>
      </c>
      <c r="O243">
        <v>-5.2750000000000004</v>
      </c>
      <c r="P243">
        <f t="shared" si="53"/>
        <v>4.1246143118270275</v>
      </c>
      <c r="Q243">
        <f t="shared" si="54"/>
        <v>0.74749386328624423</v>
      </c>
      <c r="R243">
        <f t="shared" si="55"/>
        <v>0</v>
      </c>
    </row>
    <row r="244" spans="1:18" x14ac:dyDescent="0.3">
      <c r="A244">
        <v>2020</v>
      </c>
      <c r="B244">
        <v>2020</v>
      </c>
      <c r="C244">
        <v>1</v>
      </c>
      <c r="D244">
        <v>15</v>
      </c>
      <c r="E244">
        <f t="shared" si="44"/>
        <v>0.9836544569804776</v>
      </c>
      <c r="F244">
        <f t="shared" si="45"/>
        <v>-0.36307303047359252</v>
      </c>
      <c r="G244">
        <f t="shared" si="46"/>
        <v>-0.37156387272215397</v>
      </c>
      <c r="H244">
        <f t="shared" si="47"/>
        <v>0.35085449536083313</v>
      </c>
      <c r="I244">
        <f t="shared" si="48"/>
        <v>0.35085449536083313</v>
      </c>
      <c r="J244">
        <f t="shared" si="49"/>
        <v>1.2123125489625293</v>
      </c>
      <c r="K244">
        <f t="shared" si="50"/>
        <v>1.2123125489625293</v>
      </c>
      <c r="L244">
        <f t="shared" si="51"/>
        <v>9.2613856675066515</v>
      </c>
      <c r="M244">
        <f t="shared" si="52"/>
        <v>33340.988403023941</v>
      </c>
      <c r="O244">
        <v>-8.1850000000000005</v>
      </c>
      <c r="P244">
        <f t="shared" si="53"/>
        <v>3.2957662517360631</v>
      </c>
      <c r="Q244">
        <f t="shared" si="54"/>
        <v>0.77178213895888759</v>
      </c>
      <c r="R244">
        <f t="shared" si="55"/>
        <v>0</v>
      </c>
    </row>
    <row r="245" spans="1:18" x14ac:dyDescent="0.3">
      <c r="A245">
        <v>2020.0830000000001</v>
      </c>
      <c r="B245">
        <v>2020</v>
      </c>
      <c r="C245">
        <v>2</v>
      </c>
      <c r="D245">
        <v>46</v>
      </c>
      <c r="E245">
        <f t="shared" si="44"/>
        <v>0.98766307181268032</v>
      </c>
      <c r="F245">
        <f t="shared" si="45"/>
        <v>-0.22481601209005461</v>
      </c>
      <c r="G245">
        <f t="shared" si="46"/>
        <v>-0.22675421055624276</v>
      </c>
      <c r="H245">
        <f t="shared" si="47"/>
        <v>0.20774321694590894</v>
      </c>
      <c r="I245">
        <f t="shared" si="48"/>
        <v>0.20774321694590894</v>
      </c>
      <c r="J245">
        <f t="shared" si="49"/>
        <v>1.3615287242871821</v>
      </c>
      <c r="K245">
        <f t="shared" si="50"/>
        <v>1.3615287242871821</v>
      </c>
      <c r="L245">
        <f t="shared" si="51"/>
        <v>10.401313278331552</v>
      </c>
      <c r="M245">
        <f t="shared" si="52"/>
        <v>37444.727801993591</v>
      </c>
      <c r="O245">
        <v>-7.15</v>
      </c>
      <c r="P245">
        <f t="shared" si="53"/>
        <v>3.5718281579117113</v>
      </c>
      <c r="Q245">
        <f t="shared" si="54"/>
        <v>0.86677610652762926</v>
      </c>
      <c r="R245">
        <f t="shared" si="55"/>
        <v>0</v>
      </c>
    </row>
    <row r="246" spans="1:18" x14ac:dyDescent="0.3">
      <c r="A246">
        <v>2020.1669999999999</v>
      </c>
      <c r="B246">
        <v>2020</v>
      </c>
      <c r="C246">
        <v>3</v>
      </c>
      <c r="D246">
        <v>74</v>
      </c>
      <c r="E246">
        <f t="shared" si="44"/>
        <v>0.99427993971510187</v>
      </c>
      <c r="F246">
        <f t="shared" si="45"/>
        <v>-4.3621592034280218E-2</v>
      </c>
      <c r="G246">
        <f t="shared" si="46"/>
        <v>-4.3635438069264162E-2</v>
      </c>
      <c r="H246">
        <f t="shared" si="47"/>
        <v>3.931448034471504E-2</v>
      </c>
      <c r="I246">
        <f t="shared" si="48"/>
        <v>3.931448034471504E-2</v>
      </c>
      <c r="J246">
        <f t="shared" si="49"/>
        <v>1.5314713850087283</v>
      </c>
      <c r="K246">
        <f t="shared" si="50"/>
        <v>1.5314713850087283</v>
      </c>
      <c r="L246">
        <f t="shared" si="51"/>
        <v>11.699579574140653</v>
      </c>
      <c r="M246">
        <f t="shared" si="52"/>
        <v>42118.486466906354</v>
      </c>
      <c r="O246">
        <v>-1.135</v>
      </c>
      <c r="P246">
        <f t="shared" si="53"/>
        <v>5.6215106390304515</v>
      </c>
      <c r="Q246">
        <f t="shared" si="54"/>
        <v>0.9749649645117211</v>
      </c>
      <c r="R246">
        <f t="shared" si="55"/>
        <v>0</v>
      </c>
    </row>
    <row r="247" spans="1:18" x14ac:dyDescent="0.3">
      <c r="A247">
        <v>2020.25</v>
      </c>
      <c r="B247">
        <v>2020</v>
      </c>
      <c r="C247">
        <v>4</v>
      </c>
      <c r="D247">
        <v>105</v>
      </c>
      <c r="E247">
        <f t="shared" si="44"/>
        <v>1.0030489833689265</v>
      </c>
      <c r="F247">
        <f t="shared" si="45"/>
        <v>0.16404835724360806</v>
      </c>
      <c r="G247">
        <f t="shared" si="46"/>
        <v>0.16479322136929075</v>
      </c>
      <c r="H247">
        <f t="shared" si="47"/>
        <v>-0.14973841573748065</v>
      </c>
      <c r="I247">
        <f t="shared" si="48"/>
        <v>0.14973841573748065</v>
      </c>
      <c r="J247">
        <f t="shared" si="49"/>
        <v>1.4204922996118807</v>
      </c>
      <c r="K247">
        <f t="shared" si="50"/>
        <v>1.7211007003881191</v>
      </c>
      <c r="L247">
        <f t="shared" si="51"/>
        <v>13.148240833233231</v>
      </c>
      <c r="M247">
        <f t="shared" si="52"/>
        <v>47333.666999639638</v>
      </c>
      <c r="O247">
        <v>6.71</v>
      </c>
      <c r="P247">
        <f t="shared" si="53"/>
        <v>9.8208229666692493</v>
      </c>
      <c r="Q247">
        <f t="shared" si="54"/>
        <v>1.0956867361027693</v>
      </c>
      <c r="R247">
        <f t="shared" si="55"/>
        <v>1.6488640403133028</v>
      </c>
    </row>
    <row r="248" spans="1:18" x14ac:dyDescent="0.3">
      <c r="A248">
        <v>2020.3330000000001</v>
      </c>
      <c r="B248">
        <v>2020</v>
      </c>
      <c r="C248">
        <v>5</v>
      </c>
      <c r="D248">
        <v>135</v>
      </c>
      <c r="E248">
        <f t="shared" si="44"/>
        <v>1.010753372303602</v>
      </c>
      <c r="F248">
        <f t="shared" si="45"/>
        <v>0.3198555016050319</v>
      </c>
      <c r="G248">
        <f t="shared" si="46"/>
        <v>0.32557697304685879</v>
      </c>
      <c r="H248">
        <f t="shared" si="47"/>
        <v>-0.3039677255589901</v>
      </c>
      <c r="I248">
        <f t="shared" si="48"/>
        <v>0.3039677255589901</v>
      </c>
      <c r="J248">
        <f t="shared" si="49"/>
        <v>1.2619413035801896</v>
      </c>
      <c r="K248">
        <f t="shared" si="50"/>
        <v>1.8796516964198102</v>
      </c>
      <c r="L248">
        <f t="shared" si="51"/>
        <v>14.359481221261413</v>
      </c>
      <c r="M248">
        <f t="shared" si="52"/>
        <v>51694.132396541092</v>
      </c>
      <c r="O248">
        <v>12.56</v>
      </c>
      <c r="P248">
        <f t="shared" si="53"/>
        <v>14.552027641178181</v>
      </c>
      <c r="Q248">
        <f t="shared" si="54"/>
        <v>1.1966234351051177</v>
      </c>
      <c r="R248">
        <f t="shared" si="55"/>
        <v>2.6136758626330217</v>
      </c>
    </row>
    <row r="249" spans="1:18" x14ac:dyDescent="0.3">
      <c r="A249">
        <v>2020.4169999999999</v>
      </c>
      <c r="B249">
        <v>2020</v>
      </c>
      <c r="C249">
        <v>6</v>
      </c>
      <c r="D249">
        <v>166</v>
      </c>
      <c r="E249">
        <f t="shared" si="44"/>
        <v>1.0157551505698299</v>
      </c>
      <c r="F249">
        <f t="shared" si="45"/>
        <v>0.39508305005033428</v>
      </c>
      <c r="G249">
        <f t="shared" si="46"/>
        <v>0.40615825420466661</v>
      </c>
      <c r="H249">
        <f t="shared" si="47"/>
        <v>-0.38723796302535368</v>
      </c>
      <c r="I249">
        <f t="shared" si="48"/>
        <v>0.38723796302535368</v>
      </c>
      <c r="J249">
        <f t="shared" si="49"/>
        <v>1.173162066196491</v>
      </c>
      <c r="K249">
        <f t="shared" si="50"/>
        <v>1.9684309338035089</v>
      </c>
      <c r="L249">
        <f t="shared" si="51"/>
        <v>15.037704635991545</v>
      </c>
      <c r="M249">
        <f t="shared" si="52"/>
        <v>54135.736689569567</v>
      </c>
      <c r="O249">
        <v>17.96</v>
      </c>
      <c r="P249">
        <f t="shared" si="53"/>
        <v>20.588038559647476</v>
      </c>
      <c r="Q249">
        <f t="shared" si="54"/>
        <v>1.2531420529992954</v>
      </c>
      <c r="R249">
        <f t="shared" si="55"/>
        <v>3.8006557426732579</v>
      </c>
    </row>
    <row r="250" spans="1:18" x14ac:dyDescent="0.3">
      <c r="A250">
        <v>2020.5</v>
      </c>
      <c r="B250">
        <v>2020</v>
      </c>
      <c r="C250">
        <v>7</v>
      </c>
      <c r="D250">
        <v>196</v>
      </c>
      <c r="E250">
        <f t="shared" si="44"/>
        <v>1.0164361146697132</v>
      </c>
      <c r="F250">
        <f t="shared" si="45"/>
        <v>0.36930986980181479</v>
      </c>
      <c r="G250">
        <f t="shared" si="46"/>
        <v>0.37826628160088055</v>
      </c>
      <c r="H250">
        <f t="shared" si="47"/>
        <v>-0.35782399877747662</v>
      </c>
      <c r="I250">
        <f t="shared" si="48"/>
        <v>0.35782399877747662</v>
      </c>
      <c r="J250">
        <f t="shared" si="49"/>
        <v>1.2048594421131398</v>
      </c>
      <c r="K250">
        <f t="shared" si="50"/>
        <v>1.9367335578868601</v>
      </c>
      <c r="L250">
        <f t="shared" si="51"/>
        <v>14.795554521103066</v>
      </c>
      <c r="M250">
        <f t="shared" si="52"/>
        <v>53263.996275971032</v>
      </c>
      <c r="O250">
        <v>20.38</v>
      </c>
      <c r="P250">
        <f t="shared" si="53"/>
        <v>23.938538237137092</v>
      </c>
      <c r="Q250">
        <f t="shared" si="54"/>
        <v>1.2329628767585887</v>
      </c>
      <c r="R250">
        <f t="shared" si="55"/>
        <v>4.3121847384744862</v>
      </c>
    </row>
    <row r="251" spans="1:18" x14ac:dyDescent="0.3">
      <c r="A251">
        <v>2020.5830000000001</v>
      </c>
      <c r="B251">
        <v>2020</v>
      </c>
      <c r="C251">
        <v>8</v>
      </c>
      <c r="D251">
        <f t="shared" ref="D251:D255" si="60">INT(MOD(A251,1) * 365 + 15)</f>
        <v>227</v>
      </c>
      <c r="E251">
        <f t="shared" si="44"/>
        <v>1.0126514913826727</v>
      </c>
      <c r="F251">
        <f t="shared" si="45"/>
        <v>0.24780368293128335</v>
      </c>
      <c r="G251">
        <f t="shared" si="46"/>
        <v>0.25041257056366523</v>
      </c>
      <c r="H251">
        <f t="shared" si="47"/>
        <v>-0.23030664078517366</v>
      </c>
      <c r="I251">
        <f t="shared" si="48"/>
        <v>0.23030664078517366</v>
      </c>
      <c r="J251">
        <f t="shared" si="49"/>
        <v>1.338403217300441</v>
      </c>
      <c r="K251">
        <f t="shared" si="50"/>
        <v>1.8031897826995589</v>
      </c>
      <c r="L251">
        <f t="shared" si="51"/>
        <v>13.7753552279729</v>
      </c>
      <c r="M251">
        <f t="shared" si="52"/>
        <v>49591.278820702442</v>
      </c>
      <c r="O251">
        <v>19.03</v>
      </c>
      <c r="P251">
        <f t="shared" si="53"/>
        <v>22.015093442716644</v>
      </c>
      <c r="Q251">
        <f t="shared" si="54"/>
        <v>1.1479462689977418</v>
      </c>
      <c r="R251">
        <f t="shared" si="55"/>
        <v>3.7093072555698039</v>
      </c>
    </row>
    <row r="252" spans="1:18" x14ac:dyDescent="0.3">
      <c r="A252">
        <v>2020.6669999999999</v>
      </c>
      <c r="B252">
        <v>2020</v>
      </c>
      <c r="C252">
        <v>9</v>
      </c>
      <c r="D252">
        <f t="shared" si="60"/>
        <v>258</v>
      </c>
      <c r="E252">
        <f t="shared" si="44"/>
        <v>1.0053544332529973</v>
      </c>
      <c r="F252">
        <f t="shared" si="45"/>
        <v>5.907937020665284E-2</v>
      </c>
      <c r="G252">
        <f t="shared" si="46"/>
        <v>5.911379246312444E-2</v>
      </c>
      <c r="H252">
        <f t="shared" si="47"/>
        <v>-5.3288383300168086E-2</v>
      </c>
      <c r="I252">
        <f t="shared" si="48"/>
        <v>5.3288383300168086E-2</v>
      </c>
      <c r="J252">
        <f t="shared" si="49"/>
        <v>1.5174823643424027</v>
      </c>
      <c r="K252">
        <f t="shared" si="50"/>
        <v>1.6241106356575972</v>
      </c>
      <c r="L252">
        <f t="shared" si="51"/>
        <v>12.407291318065287</v>
      </c>
      <c r="M252">
        <f t="shared" si="52"/>
        <v>44666.248745035031</v>
      </c>
      <c r="O252">
        <v>14.395</v>
      </c>
      <c r="P252">
        <f t="shared" si="53"/>
        <v>16.400458865680253</v>
      </c>
      <c r="Q252">
        <f t="shared" si="54"/>
        <v>1.0339409431721072</v>
      </c>
      <c r="R252">
        <f t="shared" si="55"/>
        <v>2.5289690830698177</v>
      </c>
    </row>
    <row r="253" spans="1:18" x14ac:dyDescent="0.3">
      <c r="A253">
        <v>2020.75</v>
      </c>
      <c r="B253">
        <v>2020</v>
      </c>
      <c r="C253">
        <v>10</v>
      </c>
      <c r="D253">
        <f t="shared" si="60"/>
        <v>288</v>
      </c>
      <c r="E253">
        <f t="shared" si="44"/>
        <v>0.99685243576476834</v>
      </c>
      <c r="F253">
        <f t="shared" si="45"/>
        <v>-0.14229385353876925</v>
      </c>
      <c r="G253">
        <f t="shared" si="46"/>
        <v>-0.14277846557927834</v>
      </c>
      <c r="H253">
        <f t="shared" si="47"/>
        <v>0.12943907383329611</v>
      </c>
      <c r="I253">
        <f t="shared" si="48"/>
        <v>0.12943907383329611</v>
      </c>
      <c r="J253">
        <f t="shared" si="49"/>
        <v>1.440992726276386</v>
      </c>
      <c r="K253">
        <f t="shared" si="50"/>
        <v>1.440992726276386</v>
      </c>
      <c r="L253">
        <f t="shared" si="51"/>
        <v>11.008373536624958</v>
      </c>
      <c r="M253">
        <f t="shared" si="52"/>
        <v>39630.144731849854</v>
      </c>
      <c r="O253">
        <v>9.0749999999999993</v>
      </c>
      <c r="P253">
        <f t="shared" si="53"/>
        <v>11.538903013786799</v>
      </c>
      <c r="Q253">
        <f t="shared" si="54"/>
        <v>0.91736446138541317</v>
      </c>
      <c r="R253">
        <f t="shared" si="55"/>
        <v>1.6084378791454668</v>
      </c>
    </row>
    <row r="254" spans="1:18" x14ac:dyDescent="0.3">
      <c r="A254">
        <v>2020.8330000000001</v>
      </c>
      <c r="B254">
        <v>2020</v>
      </c>
      <c r="C254">
        <v>11</v>
      </c>
      <c r="D254">
        <f t="shared" si="60"/>
        <v>319</v>
      </c>
      <c r="E254">
        <f t="shared" si="44"/>
        <v>0.98895302674203966</v>
      </c>
      <c r="F254">
        <f t="shared" si="45"/>
        <v>-0.31329817664989418</v>
      </c>
      <c r="G254">
        <f t="shared" si="46"/>
        <v>-0.31866407888058701</v>
      </c>
      <c r="H254">
        <f t="shared" si="47"/>
        <v>0.2970499840990532</v>
      </c>
      <c r="I254">
        <f t="shared" si="48"/>
        <v>0.2970499840990532</v>
      </c>
      <c r="J254">
        <f t="shared" si="49"/>
        <v>1.2691943055428287</v>
      </c>
      <c r="K254">
        <f t="shared" si="50"/>
        <v>1.2691943055428287</v>
      </c>
      <c r="L254">
        <f t="shared" si="51"/>
        <v>9.6959302786188726</v>
      </c>
      <c r="M254">
        <f t="shared" si="52"/>
        <v>34905.349003027943</v>
      </c>
      <c r="O254">
        <v>0.86499999999999999</v>
      </c>
      <c r="P254">
        <f t="shared" si="53"/>
        <v>6.5033857074537647</v>
      </c>
      <c r="Q254">
        <f t="shared" si="54"/>
        <v>0.80799418988490601</v>
      </c>
      <c r="R254">
        <f t="shared" si="55"/>
        <v>0.82235595158402197</v>
      </c>
    </row>
    <row r="255" spans="1:18" x14ac:dyDescent="0.3">
      <c r="A255">
        <v>2020.9169999999999</v>
      </c>
      <c r="B255">
        <v>2020</v>
      </c>
      <c r="C255">
        <v>12</v>
      </c>
      <c r="D255">
        <f t="shared" si="60"/>
        <v>349</v>
      </c>
      <c r="E255">
        <f t="shared" si="44"/>
        <v>0.98421186751794465</v>
      </c>
      <c r="F255">
        <f t="shared" si="45"/>
        <v>-0.39428976446609471</v>
      </c>
      <c r="G255">
        <f t="shared" si="46"/>
        <v>-0.40529487599032227</v>
      </c>
      <c r="H255">
        <f t="shared" si="47"/>
        <v>0.38631712851921368</v>
      </c>
      <c r="I255">
        <f t="shared" si="48"/>
        <v>0.38631712851921368</v>
      </c>
      <c r="J255">
        <f t="shared" si="49"/>
        <v>1.1741606147517589</v>
      </c>
      <c r="K255">
        <f t="shared" si="50"/>
        <v>1.1741606147517589</v>
      </c>
      <c r="L255">
        <f t="shared" si="51"/>
        <v>8.9699263594349308</v>
      </c>
      <c r="M255">
        <f t="shared" si="52"/>
        <v>32291.73489396575</v>
      </c>
      <c r="O255">
        <v>-5.2750000000000004</v>
      </c>
      <c r="P255">
        <f t="shared" si="53"/>
        <v>4.1246143118270275</v>
      </c>
      <c r="Q255">
        <f t="shared" si="54"/>
        <v>0.74749386328624423</v>
      </c>
      <c r="R255">
        <f t="shared" si="55"/>
        <v>0</v>
      </c>
    </row>
    <row r="256" spans="1:18" x14ac:dyDescent="0.3">
      <c r="A256">
        <v>2021</v>
      </c>
      <c r="B256">
        <v>2021</v>
      </c>
      <c r="C256">
        <v>1</v>
      </c>
      <c r="D256">
        <v>15</v>
      </c>
      <c r="E256">
        <f t="shared" si="44"/>
        <v>0.9836544569804776</v>
      </c>
      <c r="F256">
        <f t="shared" si="45"/>
        <v>-0.36307303047359252</v>
      </c>
      <c r="G256">
        <f t="shared" si="46"/>
        <v>-0.37156387272215397</v>
      </c>
      <c r="H256">
        <f t="shared" si="47"/>
        <v>0.35085449536083313</v>
      </c>
      <c r="I256">
        <f t="shared" si="48"/>
        <v>0.35085449536083313</v>
      </c>
      <c r="J256">
        <f t="shared" si="49"/>
        <v>1.2123125489625293</v>
      </c>
      <c r="K256">
        <f t="shared" si="50"/>
        <v>1.2123125489625293</v>
      </c>
      <c r="L256">
        <f t="shared" si="51"/>
        <v>9.2613856675066515</v>
      </c>
      <c r="M256">
        <f t="shared" si="52"/>
        <v>33340.988403023941</v>
      </c>
      <c r="O256">
        <v>-8.1850000000000005</v>
      </c>
      <c r="P256">
        <f t="shared" si="53"/>
        <v>3.2957662517360631</v>
      </c>
      <c r="Q256">
        <f t="shared" si="54"/>
        <v>0.77178213895888759</v>
      </c>
      <c r="R256">
        <f t="shared" si="55"/>
        <v>0</v>
      </c>
    </row>
    <row r="257" spans="1:18" x14ac:dyDescent="0.3">
      <c r="A257">
        <v>2021.0830000000001</v>
      </c>
      <c r="B257">
        <v>2021</v>
      </c>
      <c r="C257">
        <v>2</v>
      </c>
      <c r="D257">
        <v>46</v>
      </c>
      <c r="E257">
        <f t="shared" si="44"/>
        <v>0.98766307181268032</v>
      </c>
      <c r="F257">
        <f t="shared" si="45"/>
        <v>-0.22481601209005461</v>
      </c>
      <c r="G257">
        <f t="shared" si="46"/>
        <v>-0.22675421055624276</v>
      </c>
      <c r="H257">
        <f t="shared" si="47"/>
        <v>0.20774321694590894</v>
      </c>
      <c r="I257">
        <f t="shared" si="48"/>
        <v>0.20774321694590894</v>
      </c>
      <c r="J257">
        <f t="shared" si="49"/>
        <v>1.3615287242871821</v>
      </c>
      <c r="K257">
        <f t="shared" si="50"/>
        <v>1.3615287242871821</v>
      </c>
      <c r="L257">
        <f t="shared" si="51"/>
        <v>10.401313278331552</v>
      </c>
      <c r="M257">
        <f t="shared" si="52"/>
        <v>37444.727801993591</v>
      </c>
      <c r="O257">
        <v>-7.15</v>
      </c>
      <c r="P257">
        <f t="shared" si="53"/>
        <v>3.5718281579117113</v>
      </c>
      <c r="Q257">
        <f t="shared" si="54"/>
        <v>0.86677610652762926</v>
      </c>
      <c r="R257">
        <f t="shared" si="55"/>
        <v>0</v>
      </c>
    </row>
    <row r="258" spans="1:18" x14ac:dyDescent="0.3">
      <c r="A258">
        <v>2021.1669999999999</v>
      </c>
      <c r="B258">
        <v>2021</v>
      </c>
      <c r="C258">
        <v>3</v>
      </c>
      <c r="D258">
        <v>74</v>
      </c>
      <c r="E258">
        <f t="shared" si="44"/>
        <v>0.99427993971510187</v>
      </c>
      <c r="F258">
        <f t="shared" si="45"/>
        <v>-4.3621592034280218E-2</v>
      </c>
      <c r="G258">
        <f t="shared" si="46"/>
        <v>-4.3635438069264162E-2</v>
      </c>
      <c r="H258">
        <f t="shared" si="47"/>
        <v>3.931448034471504E-2</v>
      </c>
      <c r="I258">
        <f t="shared" si="48"/>
        <v>3.931448034471504E-2</v>
      </c>
      <c r="J258">
        <f t="shared" si="49"/>
        <v>1.5314713850087283</v>
      </c>
      <c r="K258">
        <f t="shared" si="50"/>
        <v>1.5314713850087283</v>
      </c>
      <c r="L258">
        <f t="shared" si="51"/>
        <v>11.699579574140653</v>
      </c>
      <c r="M258">
        <f t="shared" si="52"/>
        <v>42118.486466906354</v>
      </c>
      <c r="O258">
        <v>-1.135</v>
      </c>
      <c r="P258">
        <f t="shared" si="53"/>
        <v>5.6215106390304515</v>
      </c>
      <c r="Q258">
        <f t="shared" si="54"/>
        <v>0.9749649645117211</v>
      </c>
      <c r="R258">
        <f t="shared" si="55"/>
        <v>0</v>
      </c>
    </row>
    <row r="259" spans="1:18" x14ac:dyDescent="0.3">
      <c r="A259">
        <v>2021.25</v>
      </c>
      <c r="B259">
        <v>2021</v>
      </c>
      <c r="C259">
        <v>4</v>
      </c>
      <c r="D259">
        <v>105</v>
      </c>
      <c r="E259">
        <f t="shared" si="44"/>
        <v>1.0030489833689265</v>
      </c>
      <c r="F259">
        <f t="shared" si="45"/>
        <v>0.16404835724360806</v>
      </c>
      <c r="G259">
        <f t="shared" si="46"/>
        <v>0.16479322136929075</v>
      </c>
      <c r="H259">
        <f t="shared" si="47"/>
        <v>-0.14973841573748065</v>
      </c>
      <c r="I259">
        <f t="shared" si="48"/>
        <v>0.14973841573748065</v>
      </c>
      <c r="J259">
        <f t="shared" si="49"/>
        <v>1.4204922996118807</v>
      </c>
      <c r="K259">
        <f t="shared" si="50"/>
        <v>1.7211007003881191</v>
      </c>
      <c r="L259">
        <f t="shared" si="51"/>
        <v>13.148240833233231</v>
      </c>
      <c r="M259">
        <f t="shared" si="52"/>
        <v>47333.666999639638</v>
      </c>
      <c r="O259">
        <v>6.71</v>
      </c>
      <c r="P259">
        <f t="shared" si="53"/>
        <v>9.8208229666692493</v>
      </c>
      <c r="Q259">
        <f t="shared" si="54"/>
        <v>1.0956867361027693</v>
      </c>
      <c r="R259">
        <f t="shared" si="55"/>
        <v>1.6488640403133028</v>
      </c>
    </row>
    <row r="260" spans="1:18" x14ac:dyDescent="0.3">
      <c r="A260">
        <v>2021.3330000000001</v>
      </c>
      <c r="B260">
        <v>2021</v>
      </c>
      <c r="C260">
        <v>5</v>
      </c>
      <c r="D260">
        <v>135</v>
      </c>
      <c r="E260">
        <f t="shared" si="44"/>
        <v>1.010753372303602</v>
      </c>
      <c r="F260">
        <f t="shared" si="45"/>
        <v>0.3198555016050319</v>
      </c>
      <c r="G260">
        <f t="shared" si="46"/>
        <v>0.32557697304685879</v>
      </c>
      <c r="H260">
        <f t="shared" si="47"/>
        <v>-0.3039677255589901</v>
      </c>
      <c r="I260">
        <f t="shared" si="48"/>
        <v>0.3039677255589901</v>
      </c>
      <c r="J260">
        <f t="shared" si="49"/>
        <v>1.2619413035801896</v>
      </c>
      <c r="K260">
        <f t="shared" si="50"/>
        <v>1.8796516964198102</v>
      </c>
      <c r="L260">
        <f t="shared" si="51"/>
        <v>14.359481221261413</v>
      </c>
      <c r="M260">
        <f t="shared" si="52"/>
        <v>51694.132396541092</v>
      </c>
      <c r="O260">
        <v>12.56</v>
      </c>
      <c r="P260">
        <f t="shared" si="53"/>
        <v>14.552027641178181</v>
      </c>
      <c r="Q260">
        <f t="shared" si="54"/>
        <v>1.1966234351051177</v>
      </c>
      <c r="R260">
        <f t="shared" si="55"/>
        <v>2.6136758626330217</v>
      </c>
    </row>
    <row r="261" spans="1:18" x14ac:dyDescent="0.3">
      <c r="A261">
        <v>2021.4169999999999</v>
      </c>
      <c r="B261">
        <v>2021</v>
      </c>
      <c r="C261">
        <v>6</v>
      </c>
      <c r="D261">
        <v>166</v>
      </c>
      <c r="E261">
        <f t="shared" ref="E261:E324" si="61">1 - (0.0167 * COS(0.0172 * ($D261 - 3)))</f>
        <v>1.0157551505698299</v>
      </c>
      <c r="F261">
        <f t="shared" ref="F261:F324" si="62">0.39785 * SIN(4.868961 + 0.017203 * $D261 + 0.033446 * SIN(6.224111 + 0.017202 * $D261))</f>
        <v>0.39508305005033428</v>
      </c>
      <c r="G261">
        <f t="shared" ref="G261:G324" si="63">IF(ABS(F261)&lt; 0.7,ATAN($F261 / (SQRT(1 - $F261 * $F261))),PI() / 2 - ATAN(SQRT(1 - $F261* $F261) / $F261))</f>
        <v>0.40615825420466661</v>
      </c>
      <c r="H261">
        <f t="shared" ref="H261:H324" si="64">-TAN($G261) * TAN($F$1)</f>
        <v>-0.38723796302535368</v>
      </c>
      <c r="I261">
        <f t="shared" ref="I261:I324" si="65">ABS(H261)</f>
        <v>0.38723796302535368</v>
      </c>
      <c r="J261">
        <f t="shared" ref="J261:J324" si="66">IF($I261 &lt; 0.7,1.570796 - ATAN($I261 / SQRT(1 - $I261 * $I261)),ATAN(SQRT(1 - $I261 * $I261) / $I261))</f>
        <v>1.173162066196491</v>
      </c>
      <c r="K261">
        <f t="shared" ref="K261:K324" si="67">IF(H261&gt;=1,0,IF(H261&lt;=-1,PI(),IF(H261&lt; 0,3.141593 - J261,J261)))</f>
        <v>1.9684309338035089</v>
      </c>
      <c r="L261">
        <f t="shared" ref="L261:L324" si="68">2 * (K261 * 24) / (2 * PI())</f>
        <v>15.037704635991545</v>
      </c>
      <c r="M261">
        <f t="shared" ref="M261:M324" si="69">L261*60*60</f>
        <v>54135.736689569567</v>
      </c>
      <c r="O261">
        <v>17.96</v>
      </c>
      <c r="P261">
        <f t="shared" ref="P261:P324" si="70">6.108*EXP((17.27*O261)/(O261+237.3))</f>
        <v>20.588038559647476</v>
      </c>
      <c r="Q261">
        <f t="shared" ref="Q261:Q324" si="71">L261/12</f>
        <v>1.2531420529992954</v>
      </c>
      <c r="R261">
        <f t="shared" ref="R261:R324" si="72">IF(O261&lt;0,0,1.2*0.165*216.7*Q261*(P261/(O261+273.3)))</f>
        <v>3.8006557426732579</v>
      </c>
    </row>
    <row r="262" spans="1:18" x14ac:dyDescent="0.3">
      <c r="A262">
        <v>2021.5</v>
      </c>
      <c r="B262">
        <v>2021</v>
      </c>
      <c r="C262">
        <v>7</v>
      </c>
      <c r="D262">
        <v>196</v>
      </c>
      <c r="E262">
        <f t="shared" si="61"/>
        <v>1.0164361146697132</v>
      </c>
      <c r="F262">
        <f t="shared" si="62"/>
        <v>0.36930986980181479</v>
      </c>
      <c r="G262">
        <f t="shared" si="63"/>
        <v>0.37826628160088055</v>
      </c>
      <c r="H262">
        <f t="shared" si="64"/>
        <v>-0.35782399877747662</v>
      </c>
      <c r="I262">
        <f t="shared" si="65"/>
        <v>0.35782399877747662</v>
      </c>
      <c r="J262">
        <f t="shared" si="66"/>
        <v>1.2048594421131398</v>
      </c>
      <c r="K262">
        <f t="shared" si="67"/>
        <v>1.9367335578868601</v>
      </c>
      <c r="L262">
        <f t="shared" si="68"/>
        <v>14.795554521103066</v>
      </c>
      <c r="M262">
        <f t="shared" si="69"/>
        <v>53263.996275971032</v>
      </c>
      <c r="O262">
        <v>20.38</v>
      </c>
      <c r="P262">
        <f t="shared" si="70"/>
        <v>23.938538237137092</v>
      </c>
      <c r="Q262">
        <f t="shared" si="71"/>
        <v>1.2329628767585887</v>
      </c>
      <c r="R262">
        <f t="shared" si="72"/>
        <v>4.3121847384744862</v>
      </c>
    </row>
    <row r="263" spans="1:18" x14ac:dyDescent="0.3">
      <c r="A263">
        <v>2021.5830000000001</v>
      </c>
      <c r="B263">
        <v>2021</v>
      </c>
      <c r="C263">
        <v>8</v>
      </c>
      <c r="D263">
        <f t="shared" ref="D263:D267" si="73">INT(MOD(A263,1) * 365 + 15)</f>
        <v>227</v>
      </c>
      <c r="E263">
        <f t="shared" si="61"/>
        <v>1.0126514913826727</v>
      </c>
      <c r="F263">
        <f t="shared" si="62"/>
        <v>0.24780368293128335</v>
      </c>
      <c r="G263">
        <f t="shared" si="63"/>
        <v>0.25041257056366523</v>
      </c>
      <c r="H263">
        <f t="shared" si="64"/>
        <v>-0.23030664078517366</v>
      </c>
      <c r="I263">
        <f t="shared" si="65"/>
        <v>0.23030664078517366</v>
      </c>
      <c r="J263">
        <f t="shared" si="66"/>
        <v>1.338403217300441</v>
      </c>
      <c r="K263">
        <f t="shared" si="67"/>
        <v>1.8031897826995589</v>
      </c>
      <c r="L263">
        <f t="shared" si="68"/>
        <v>13.7753552279729</v>
      </c>
      <c r="M263">
        <f t="shared" si="69"/>
        <v>49591.278820702442</v>
      </c>
      <c r="O263">
        <v>19.03</v>
      </c>
      <c r="P263">
        <f t="shared" si="70"/>
        <v>22.015093442716644</v>
      </c>
      <c r="Q263">
        <f t="shared" si="71"/>
        <v>1.1479462689977418</v>
      </c>
      <c r="R263">
        <f t="shared" si="72"/>
        <v>3.7093072555698039</v>
      </c>
    </row>
    <row r="264" spans="1:18" x14ac:dyDescent="0.3">
      <c r="A264">
        <v>2021.6669999999999</v>
      </c>
      <c r="B264">
        <v>2021</v>
      </c>
      <c r="C264">
        <v>9</v>
      </c>
      <c r="D264">
        <f t="shared" si="73"/>
        <v>258</v>
      </c>
      <c r="E264">
        <f t="shared" si="61"/>
        <v>1.0053544332529973</v>
      </c>
      <c r="F264">
        <f t="shared" si="62"/>
        <v>5.907937020665284E-2</v>
      </c>
      <c r="G264">
        <f t="shared" si="63"/>
        <v>5.911379246312444E-2</v>
      </c>
      <c r="H264">
        <f t="shared" si="64"/>
        <v>-5.3288383300168086E-2</v>
      </c>
      <c r="I264">
        <f t="shared" si="65"/>
        <v>5.3288383300168086E-2</v>
      </c>
      <c r="J264">
        <f t="shared" si="66"/>
        <v>1.5174823643424027</v>
      </c>
      <c r="K264">
        <f t="shared" si="67"/>
        <v>1.6241106356575972</v>
      </c>
      <c r="L264">
        <f t="shared" si="68"/>
        <v>12.407291318065287</v>
      </c>
      <c r="M264">
        <f t="shared" si="69"/>
        <v>44666.248745035031</v>
      </c>
      <c r="O264">
        <v>14.395</v>
      </c>
      <c r="P264">
        <f t="shared" si="70"/>
        <v>16.400458865680253</v>
      </c>
      <c r="Q264">
        <f t="shared" si="71"/>
        <v>1.0339409431721072</v>
      </c>
      <c r="R264">
        <f t="shared" si="72"/>
        <v>2.5289690830698177</v>
      </c>
    </row>
    <row r="265" spans="1:18" x14ac:dyDescent="0.3">
      <c r="A265">
        <v>2021.75</v>
      </c>
      <c r="B265">
        <v>2021</v>
      </c>
      <c r="C265">
        <v>10</v>
      </c>
      <c r="D265">
        <f t="shared" si="73"/>
        <v>288</v>
      </c>
      <c r="E265">
        <f t="shared" si="61"/>
        <v>0.99685243576476834</v>
      </c>
      <c r="F265">
        <f t="shared" si="62"/>
        <v>-0.14229385353876925</v>
      </c>
      <c r="G265">
        <f t="shared" si="63"/>
        <v>-0.14277846557927834</v>
      </c>
      <c r="H265">
        <f t="shared" si="64"/>
        <v>0.12943907383329611</v>
      </c>
      <c r="I265">
        <f t="shared" si="65"/>
        <v>0.12943907383329611</v>
      </c>
      <c r="J265">
        <f t="shared" si="66"/>
        <v>1.440992726276386</v>
      </c>
      <c r="K265">
        <f t="shared" si="67"/>
        <v>1.440992726276386</v>
      </c>
      <c r="L265">
        <f t="shared" si="68"/>
        <v>11.008373536624958</v>
      </c>
      <c r="M265">
        <f t="shared" si="69"/>
        <v>39630.144731849854</v>
      </c>
      <c r="O265">
        <v>9.0749999999999993</v>
      </c>
      <c r="P265">
        <f t="shared" si="70"/>
        <v>11.538903013786799</v>
      </c>
      <c r="Q265">
        <f t="shared" si="71"/>
        <v>0.91736446138541317</v>
      </c>
      <c r="R265">
        <f t="shared" si="72"/>
        <v>1.6084378791454668</v>
      </c>
    </row>
    <row r="266" spans="1:18" x14ac:dyDescent="0.3">
      <c r="A266">
        <v>2021.8330000000001</v>
      </c>
      <c r="B266">
        <v>2021</v>
      </c>
      <c r="C266">
        <v>11</v>
      </c>
      <c r="D266">
        <f t="shared" si="73"/>
        <v>319</v>
      </c>
      <c r="E266">
        <f t="shared" si="61"/>
        <v>0.98895302674203966</v>
      </c>
      <c r="F266">
        <f t="shared" si="62"/>
        <v>-0.31329817664989418</v>
      </c>
      <c r="G266">
        <f t="shared" si="63"/>
        <v>-0.31866407888058701</v>
      </c>
      <c r="H266">
        <f t="shared" si="64"/>
        <v>0.2970499840990532</v>
      </c>
      <c r="I266">
        <f t="shared" si="65"/>
        <v>0.2970499840990532</v>
      </c>
      <c r="J266">
        <f t="shared" si="66"/>
        <v>1.2691943055428287</v>
      </c>
      <c r="K266">
        <f t="shared" si="67"/>
        <v>1.2691943055428287</v>
      </c>
      <c r="L266">
        <f t="shared" si="68"/>
        <v>9.6959302786188726</v>
      </c>
      <c r="M266">
        <f t="shared" si="69"/>
        <v>34905.349003027943</v>
      </c>
      <c r="O266">
        <v>0.86499999999999999</v>
      </c>
      <c r="P266">
        <f t="shared" si="70"/>
        <v>6.5033857074537647</v>
      </c>
      <c r="Q266">
        <f t="shared" si="71"/>
        <v>0.80799418988490601</v>
      </c>
      <c r="R266">
        <f t="shared" si="72"/>
        <v>0.82235595158402197</v>
      </c>
    </row>
    <row r="267" spans="1:18" x14ac:dyDescent="0.3">
      <c r="A267">
        <v>2021.9169999999999</v>
      </c>
      <c r="B267">
        <v>2021</v>
      </c>
      <c r="C267">
        <v>12</v>
      </c>
      <c r="D267">
        <f t="shared" si="73"/>
        <v>349</v>
      </c>
      <c r="E267">
        <f t="shared" si="61"/>
        <v>0.98421186751794465</v>
      </c>
      <c r="F267">
        <f t="shared" si="62"/>
        <v>-0.39428976446609471</v>
      </c>
      <c r="G267">
        <f t="shared" si="63"/>
        <v>-0.40529487599032227</v>
      </c>
      <c r="H267">
        <f t="shared" si="64"/>
        <v>0.38631712851921368</v>
      </c>
      <c r="I267">
        <f t="shared" si="65"/>
        <v>0.38631712851921368</v>
      </c>
      <c r="J267">
        <f t="shared" si="66"/>
        <v>1.1741606147517589</v>
      </c>
      <c r="K267">
        <f t="shared" si="67"/>
        <v>1.1741606147517589</v>
      </c>
      <c r="L267">
        <f t="shared" si="68"/>
        <v>8.9699263594349308</v>
      </c>
      <c r="M267">
        <f t="shared" si="69"/>
        <v>32291.73489396575</v>
      </c>
      <c r="O267">
        <v>-5.2750000000000004</v>
      </c>
      <c r="P267">
        <f t="shared" si="70"/>
        <v>4.1246143118270275</v>
      </c>
      <c r="Q267">
        <f t="shared" si="71"/>
        <v>0.74749386328624423</v>
      </c>
      <c r="R267">
        <f t="shared" si="72"/>
        <v>0</v>
      </c>
    </row>
    <row r="268" spans="1:18" x14ac:dyDescent="0.3">
      <c r="A268">
        <v>2022</v>
      </c>
      <c r="B268">
        <v>2022</v>
      </c>
      <c r="C268">
        <v>1</v>
      </c>
      <c r="D268">
        <v>15</v>
      </c>
      <c r="E268">
        <f t="shared" si="61"/>
        <v>0.9836544569804776</v>
      </c>
      <c r="F268">
        <f t="shared" si="62"/>
        <v>-0.36307303047359252</v>
      </c>
      <c r="G268">
        <f t="shared" si="63"/>
        <v>-0.37156387272215397</v>
      </c>
      <c r="H268">
        <f t="shared" si="64"/>
        <v>0.35085449536083313</v>
      </c>
      <c r="I268">
        <f t="shared" si="65"/>
        <v>0.35085449536083313</v>
      </c>
      <c r="J268">
        <f t="shared" si="66"/>
        <v>1.2123125489625293</v>
      </c>
      <c r="K268">
        <f t="shared" si="67"/>
        <v>1.2123125489625293</v>
      </c>
      <c r="L268">
        <f t="shared" si="68"/>
        <v>9.2613856675066515</v>
      </c>
      <c r="M268">
        <f t="shared" si="69"/>
        <v>33340.988403023941</v>
      </c>
      <c r="O268">
        <v>-8.1850000000000005</v>
      </c>
      <c r="P268">
        <f t="shared" si="70"/>
        <v>3.2957662517360631</v>
      </c>
      <c r="Q268">
        <f t="shared" si="71"/>
        <v>0.77178213895888759</v>
      </c>
      <c r="R268">
        <f t="shared" si="72"/>
        <v>0</v>
      </c>
    </row>
    <row r="269" spans="1:18" x14ac:dyDescent="0.3">
      <c r="A269">
        <v>2022.0830000000001</v>
      </c>
      <c r="B269">
        <v>2022</v>
      </c>
      <c r="C269">
        <v>2</v>
      </c>
      <c r="D269">
        <v>46</v>
      </c>
      <c r="E269">
        <f t="shared" si="61"/>
        <v>0.98766307181268032</v>
      </c>
      <c r="F269">
        <f t="shared" si="62"/>
        <v>-0.22481601209005461</v>
      </c>
      <c r="G269">
        <f t="shared" si="63"/>
        <v>-0.22675421055624276</v>
      </c>
      <c r="H269">
        <f t="shared" si="64"/>
        <v>0.20774321694590894</v>
      </c>
      <c r="I269">
        <f t="shared" si="65"/>
        <v>0.20774321694590894</v>
      </c>
      <c r="J269">
        <f t="shared" si="66"/>
        <v>1.3615287242871821</v>
      </c>
      <c r="K269">
        <f t="shared" si="67"/>
        <v>1.3615287242871821</v>
      </c>
      <c r="L269">
        <f t="shared" si="68"/>
        <v>10.401313278331552</v>
      </c>
      <c r="M269">
        <f t="shared" si="69"/>
        <v>37444.727801993591</v>
      </c>
      <c r="O269">
        <v>-7.15</v>
      </c>
      <c r="P269">
        <f t="shared" si="70"/>
        <v>3.5718281579117113</v>
      </c>
      <c r="Q269">
        <f t="shared" si="71"/>
        <v>0.86677610652762926</v>
      </c>
      <c r="R269">
        <f t="shared" si="72"/>
        <v>0</v>
      </c>
    </row>
    <row r="270" spans="1:18" x14ac:dyDescent="0.3">
      <c r="A270">
        <v>2022.1669999999999</v>
      </c>
      <c r="B270">
        <v>2022</v>
      </c>
      <c r="C270">
        <v>3</v>
      </c>
      <c r="D270">
        <v>74</v>
      </c>
      <c r="E270">
        <f t="shared" si="61"/>
        <v>0.99427993971510187</v>
      </c>
      <c r="F270">
        <f t="shared" si="62"/>
        <v>-4.3621592034280218E-2</v>
      </c>
      <c r="G270">
        <f t="shared" si="63"/>
        <v>-4.3635438069264162E-2</v>
      </c>
      <c r="H270">
        <f t="shared" si="64"/>
        <v>3.931448034471504E-2</v>
      </c>
      <c r="I270">
        <f t="shared" si="65"/>
        <v>3.931448034471504E-2</v>
      </c>
      <c r="J270">
        <f t="shared" si="66"/>
        <v>1.5314713850087283</v>
      </c>
      <c r="K270">
        <f t="shared" si="67"/>
        <v>1.5314713850087283</v>
      </c>
      <c r="L270">
        <f t="shared" si="68"/>
        <v>11.699579574140653</v>
      </c>
      <c r="M270">
        <f t="shared" si="69"/>
        <v>42118.486466906354</v>
      </c>
      <c r="O270">
        <v>-1.135</v>
      </c>
      <c r="P270">
        <f t="shared" si="70"/>
        <v>5.6215106390304515</v>
      </c>
      <c r="Q270">
        <f t="shared" si="71"/>
        <v>0.9749649645117211</v>
      </c>
      <c r="R270">
        <f t="shared" si="72"/>
        <v>0</v>
      </c>
    </row>
    <row r="271" spans="1:18" x14ac:dyDescent="0.3">
      <c r="A271">
        <v>2022.25</v>
      </c>
      <c r="B271">
        <v>2022</v>
      </c>
      <c r="C271">
        <v>4</v>
      </c>
      <c r="D271">
        <v>105</v>
      </c>
      <c r="E271">
        <f t="shared" si="61"/>
        <v>1.0030489833689265</v>
      </c>
      <c r="F271">
        <f t="shared" si="62"/>
        <v>0.16404835724360806</v>
      </c>
      <c r="G271">
        <f t="shared" si="63"/>
        <v>0.16479322136929075</v>
      </c>
      <c r="H271">
        <f t="shared" si="64"/>
        <v>-0.14973841573748065</v>
      </c>
      <c r="I271">
        <f t="shared" si="65"/>
        <v>0.14973841573748065</v>
      </c>
      <c r="J271">
        <f t="shared" si="66"/>
        <v>1.4204922996118807</v>
      </c>
      <c r="K271">
        <f t="shared" si="67"/>
        <v>1.7211007003881191</v>
      </c>
      <c r="L271">
        <f t="shared" si="68"/>
        <v>13.148240833233231</v>
      </c>
      <c r="M271">
        <f t="shared" si="69"/>
        <v>47333.666999639638</v>
      </c>
      <c r="O271">
        <v>6.71</v>
      </c>
      <c r="P271">
        <f t="shared" si="70"/>
        <v>9.8208229666692493</v>
      </c>
      <c r="Q271">
        <f t="shared" si="71"/>
        <v>1.0956867361027693</v>
      </c>
      <c r="R271">
        <f t="shared" si="72"/>
        <v>1.6488640403133028</v>
      </c>
    </row>
    <row r="272" spans="1:18" x14ac:dyDescent="0.3">
      <c r="A272">
        <v>2022.3330000000001</v>
      </c>
      <c r="B272">
        <v>2022</v>
      </c>
      <c r="C272">
        <v>5</v>
      </c>
      <c r="D272">
        <v>135</v>
      </c>
      <c r="E272">
        <f t="shared" si="61"/>
        <v>1.010753372303602</v>
      </c>
      <c r="F272">
        <f t="shared" si="62"/>
        <v>0.3198555016050319</v>
      </c>
      <c r="G272">
        <f t="shared" si="63"/>
        <v>0.32557697304685879</v>
      </c>
      <c r="H272">
        <f t="shared" si="64"/>
        <v>-0.3039677255589901</v>
      </c>
      <c r="I272">
        <f t="shared" si="65"/>
        <v>0.3039677255589901</v>
      </c>
      <c r="J272">
        <f t="shared" si="66"/>
        <v>1.2619413035801896</v>
      </c>
      <c r="K272">
        <f t="shared" si="67"/>
        <v>1.8796516964198102</v>
      </c>
      <c r="L272">
        <f t="shared" si="68"/>
        <v>14.359481221261413</v>
      </c>
      <c r="M272">
        <f t="shared" si="69"/>
        <v>51694.132396541092</v>
      </c>
      <c r="O272">
        <v>12.56</v>
      </c>
      <c r="P272">
        <f t="shared" si="70"/>
        <v>14.552027641178181</v>
      </c>
      <c r="Q272">
        <f t="shared" si="71"/>
        <v>1.1966234351051177</v>
      </c>
      <c r="R272">
        <f t="shared" si="72"/>
        <v>2.6136758626330217</v>
      </c>
    </row>
    <row r="273" spans="1:18" x14ac:dyDescent="0.3">
      <c r="A273">
        <v>2022.4169999999999</v>
      </c>
      <c r="B273">
        <v>2022</v>
      </c>
      <c r="C273">
        <v>6</v>
      </c>
      <c r="D273">
        <v>166</v>
      </c>
      <c r="E273">
        <f t="shared" si="61"/>
        <v>1.0157551505698299</v>
      </c>
      <c r="F273">
        <f t="shared" si="62"/>
        <v>0.39508305005033428</v>
      </c>
      <c r="G273">
        <f t="shared" si="63"/>
        <v>0.40615825420466661</v>
      </c>
      <c r="H273">
        <f t="shared" si="64"/>
        <v>-0.38723796302535368</v>
      </c>
      <c r="I273">
        <f t="shared" si="65"/>
        <v>0.38723796302535368</v>
      </c>
      <c r="J273">
        <f t="shared" si="66"/>
        <v>1.173162066196491</v>
      </c>
      <c r="K273">
        <f t="shared" si="67"/>
        <v>1.9684309338035089</v>
      </c>
      <c r="L273">
        <f t="shared" si="68"/>
        <v>15.037704635991545</v>
      </c>
      <c r="M273">
        <f t="shared" si="69"/>
        <v>54135.736689569567</v>
      </c>
      <c r="O273">
        <v>17.96</v>
      </c>
      <c r="P273">
        <f t="shared" si="70"/>
        <v>20.588038559647476</v>
      </c>
      <c r="Q273">
        <f t="shared" si="71"/>
        <v>1.2531420529992954</v>
      </c>
      <c r="R273">
        <f t="shared" si="72"/>
        <v>3.8006557426732579</v>
      </c>
    </row>
    <row r="274" spans="1:18" x14ac:dyDescent="0.3">
      <c r="A274">
        <v>2022.5</v>
      </c>
      <c r="B274">
        <v>2022</v>
      </c>
      <c r="C274">
        <v>7</v>
      </c>
      <c r="D274">
        <v>196</v>
      </c>
      <c r="E274">
        <f t="shared" si="61"/>
        <v>1.0164361146697132</v>
      </c>
      <c r="F274">
        <f t="shared" si="62"/>
        <v>0.36930986980181479</v>
      </c>
      <c r="G274">
        <f t="shared" si="63"/>
        <v>0.37826628160088055</v>
      </c>
      <c r="H274">
        <f t="shared" si="64"/>
        <v>-0.35782399877747662</v>
      </c>
      <c r="I274">
        <f t="shared" si="65"/>
        <v>0.35782399877747662</v>
      </c>
      <c r="J274">
        <f t="shared" si="66"/>
        <v>1.2048594421131398</v>
      </c>
      <c r="K274">
        <f t="shared" si="67"/>
        <v>1.9367335578868601</v>
      </c>
      <c r="L274">
        <f t="shared" si="68"/>
        <v>14.795554521103066</v>
      </c>
      <c r="M274">
        <f t="shared" si="69"/>
        <v>53263.996275971032</v>
      </c>
      <c r="O274">
        <v>20.38</v>
      </c>
      <c r="P274">
        <f t="shared" si="70"/>
        <v>23.938538237137092</v>
      </c>
      <c r="Q274">
        <f t="shared" si="71"/>
        <v>1.2329628767585887</v>
      </c>
      <c r="R274">
        <f t="shared" si="72"/>
        <v>4.3121847384744862</v>
      </c>
    </row>
    <row r="275" spans="1:18" x14ac:dyDescent="0.3">
      <c r="A275">
        <v>2022.5830000000001</v>
      </c>
      <c r="B275">
        <v>2022</v>
      </c>
      <c r="C275">
        <v>8</v>
      </c>
      <c r="D275">
        <f t="shared" ref="D275:D327" si="74">INT(MOD(A275,1) * 365 + 15)</f>
        <v>227</v>
      </c>
      <c r="E275">
        <f t="shared" si="61"/>
        <v>1.0126514913826727</v>
      </c>
      <c r="F275">
        <f t="shared" si="62"/>
        <v>0.24780368293128335</v>
      </c>
      <c r="G275">
        <f t="shared" si="63"/>
        <v>0.25041257056366523</v>
      </c>
      <c r="H275">
        <f t="shared" si="64"/>
        <v>-0.23030664078517366</v>
      </c>
      <c r="I275">
        <f t="shared" si="65"/>
        <v>0.23030664078517366</v>
      </c>
      <c r="J275">
        <f t="shared" si="66"/>
        <v>1.338403217300441</v>
      </c>
      <c r="K275">
        <f t="shared" si="67"/>
        <v>1.8031897826995589</v>
      </c>
      <c r="L275">
        <f t="shared" si="68"/>
        <v>13.7753552279729</v>
      </c>
      <c r="M275">
        <f t="shared" si="69"/>
        <v>49591.278820702442</v>
      </c>
      <c r="O275">
        <v>19.03</v>
      </c>
      <c r="P275">
        <f t="shared" si="70"/>
        <v>22.015093442716644</v>
      </c>
      <c r="Q275">
        <f t="shared" si="71"/>
        <v>1.1479462689977418</v>
      </c>
      <c r="R275">
        <f t="shared" si="72"/>
        <v>3.7093072555698039</v>
      </c>
    </row>
    <row r="276" spans="1:18" x14ac:dyDescent="0.3">
      <c r="A276">
        <v>2022.6669999999999</v>
      </c>
      <c r="B276">
        <v>2022</v>
      </c>
      <c r="C276">
        <v>9</v>
      </c>
      <c r="D276">
        <f t="shared" si="74"/>
        <v>258</v>
      </c>
      <c r="E276">
        <f t="shared" si="61"/>
        <v>1.0053544332529973</v>
      </c>
      <c r="F276">
        <f t="shared" si="62"/>
        <v>5.907937020665284E-2</v>
      </c>
      <c r="G276">
        <f t="shared" si="63"/>
        <v>5.911379246312444E-2</v>
      </c>
      <c r="H276">
        <f t="shared" si="64"/>
        <v>-5.3288383300168086E-2</v>
      </c>
      <c r="I276">
        <f t="shared" si="65"/>
        <v>5.3288383300168086E-2</v>
      </c>
      <c r="J276">
        <f t="shared" si="66"/>
        <v>1.5174823643424027</v>
      </c>
      <c r="K276">
        <f t="shared" si="67"/>
        <v>1.6241106356575972</v>
      </c>
      <c r="L276">
        <f t="shared" si="68"/>
        <v>12.407291318065287</v>
      </c>
      <c r="M276">
        <f t="shared" si="69"/>
        <v>44666.248745035031</v>
      </c>
      <c r="O276">
        <v>14.395</v>
      </c>
      <c r="P276">
        <f t="shared" si="70"/>
        <v>16.400458865680253</v>
      </c>
      <c r="Q276">
        <f t="shared" si="71"/>
        <v>1.0339409431721072</v>
      </c>
      <c r="R276">
        <f t="shared" si="72"/>
        <v>2.5289690830698177</v>
      </c>
    </row>
    <row r="277" spans="1:18" x14ac:dyDescent="0.3">
      <c r="A277">
        <v>2022.75</v>
      </c>
      <c r="B277">
        <v>2022</v>
      </c>
      <c r="C277">
        <v>10</v>
      </c>
      <c r="D277">
        <f t="shared" si="74"/>
        <v>288</v>
      </c>
      <c r="E277">
        <f t="shared" si="61"/>
        <v>0.99685243576476834</v>
      </c>
      <c r="F277">
        <f t="shared" si="62"/>
        <v>-0.14229385353876925</v>
      </c>
      <c r="G277">
        <f t="shared" si="63"/>
        <v>-0.14277846557927834</v>
      </c>
      <c r="H277">
        <f t="shared" si="64"/>
        <v>0.12943907383329611</v>
      </c>
      <c r="I277">
        <f t="shared" si="65"/>
        <v>0.12943907383329611</v>
      </c>
      <c r="J277">
        <f t="shared" si="66"/>
        <v>1.440992726276386</v>
      </c>
      <c r="K277">
        <f t="shared" si="67"/>
        <v>1.440992726276386</v>
      </c>
      <c r="L277">
        <f t="shared" si="68"/>
        <v>11.008373536624958</v>
      </c>
      <c r="M277">
        <f t="shared" si="69"/>
        <v>39630.144731849854</v>
      </c>
      <c r="O277">
        <v>9.0749999999999993</v>
      </c>
      <c r="P277">
        <f t="shared" si="70"/>
        <v>11.538903013786799</v>
      </c>
      <c r="Q277">
        <f t="shared" si="71"/>
        <v>0.91736446138541317</v>
      </c>
      <c r="R277">
        <f t="shared" si="72"/>
        <v>1.6084378791454668</v>
      </c>
    </row>
    <row r="278" spans="1:18" x14ac:dyDescent="0.3">
      <c r="A278">
        <v>2022.8330000000001</v>
      </c>
      <c r="B278">
        <v>2022</v>
      </c>
      <c r="C278">
        <v>11</v>
      </c>
      <c r="D278">
        <f t="shared" si="74"/>
        <v>319</v>
      </c>
      <c r="E278">
        <f t="shared" si="61"/>
        <v>0.98895302674203966</v>
      </c>
      <c r="F278">
        <f t="shared" si="62"/>
        <v>-0.31329817664989418</v>
      </c>
      <c r="G278">
        <f t="shared" si="63"/>
        <v>-0.31866407888058701</v>
      </c>
      <c r="H278">
        <f t="shared" si="64"/>
        <v>0.2970499840990532</v>
      </c>
      <c r="I278">
        <f t="shared" si="65"/>
        <v>0.2970499840990532</v>
      </c>
      <c r="J278">
        <f t="shared" si="66"/>
        <v>1.2691943055428287</v>
      </c>
      <c r="K278">
        <f t="shared" si="67"/>
        <v>1.2691943055428287</v>
      </c>
      <c r="L278">
        <f t="shared" si="68"/>
        <v>9.6959302786188726</v>
      </c>
      <c r="M278">
        <f t="shared" si="69"/>
        <v>34905.349003027943</v>
      </c>
      <c r="O278">
        <v>0.86499999999999999</v>
      </c>
      <c r="P278">
        <f t="shared" si="70"/>
        <v>6.5033857074537647</v>
      </c>
      <c r="Q278">
        <f t="shared" si="71"/>
        <v>0.80799418988490601</v>
      </c>
      <c r="R278">
        <f t="shared" si="72"/>
        <v>0.82235595158402197</v>
      </c>
    </row>
    <row r="279" spans="1:18" x14ac:dyDescent="0.3">
      <c r="A279">
        <v>2022.9169999999999</v>
      </c>
      <c r="B279">
        <v>2022</v>
      </c>
      <c r="C279">
        <v>12</v>
      </c>
      <c r="D279">
        <f t="shared" si="74"/>
        <v>349</v>
      </c>
      <c r="E279">
        <f t="shared" si="61"/>
        <v>0.98421186751794465</v>
      </c>
      <c r="F279">
        <f t="shared" si="62"/>
        <v>-0.39428976446609471</v>
      </c>
      <c r="G279">
        <f t="shared" si="63"/>
        <v>-0.40529487599032227</v>
      </c>
      <c r="H279">
        <f t="shared" si="64"/>
        <v>0.38631712851921368</v>
      </c>
      <c r="I279">
        <f t="shared" si="65"/>
        <v>0.38631712851921368</v>
      </c>
      <c r="J279">
        <f t="shared" si="66"/>
        <v>1.1741606147517589</v>
      </c>
      <c r="K279">
        <f t="shared" si="67"/>
        <v>1.1741606147517589</v>
      </c>
      <c r="L279">
        <f t="shared" si="68"/>
        <v>8.9699263594349308</v>
      </c>
      <c r="M279">
        <f t="shared" si="69"/>
        <v>32291.73489396575</v>
      </c>
      <c r="O279">
        <v>-5.2750000000000004</v>
      </c>
      <c r="P279">
        <f t="shared" si="70"/>
        <v>4.1246143118270275</v>
      </c>
      <c r="Q279">
        <f t="shared" si="71"/>
        <v>0.74749386328624423</v>
      </c>
      <c r="R279">
        <f t="shared" si="72"/>
        <v>0</v>
      </c>
    </row>
    <row r="280" spans="1:18" x14ac:dyDescent="0.3">
      <c r="A280">
        <v>2023</v>
      </c>
      <c r="B280">
        <v>2023</v>
      </c>
      <c r="C280">
        <v>1</v>
      </c>
      <c r="D280">
        <v>15</v>
      </c>
      <c r="E280">
        <f t="shared" si="61"/>
        <v>0.9836544569804776</v>
      </c>
      <c r="F280">
        <f t="shared" si="62"/>
        <v>-0.36307303047359252</v>
      </c>
      <c r="G280">
        <f t="shared" si="63"/>
        <v>-0.37156387272215397</v>
      </c>
      <c r="H280">
        <f t="shared" si="64"/>
        <v>0.35085449536083313</v>
      </c>
      <c r="I280">
        <f t="shared" si="65"/>
        <v>0.35085449536083313</v>
      </c>
      <c r="J280">
        <f t="shared" si="66"/>
        <v>1.2123125489625293</v>
      </c>
      <c r="K280">
        <f t="shared" si="67"/>
        <v>1.2123125489625293</v>
      </c>
      <c r="L280">
        <f t="shared" si="68"/>
        <v>9.2613856675066515</v>
      </c>
      <c r="M280">
        <f t="shared" si="69"/>
        <v>33340.988403023941</v>
      </c>
      <c r="O280">
        <v>-8.1850000000000005</v>
      </c>
      <c r="P280">
        <f t="shared" si="70"/>
        <v>3.2957662517360631</v>
      </c>
      <c r="Q280">
        <f t="shared" si="71"/>
        <v>0.77178213895888759</v>
      </c>
      <c r="R280">
        <f t="shared" si="72"/>
        <v>0</v>
      </c>
    </row>
    <row r="281" spans="1:18" x14ac:dyDescent="0.3">
      <c r="A281">
        <v>2023.0830000000001</v>
      </c>
      <c r="B281">
        <v>2023</v>
      </c>
      <c r="C281">
        <v>2</v>
      </c>
      <c r="D281">
        <v>46</v>
      </c>
      <c r="E281">
        <f t="shared" si="61"/>
        <v>0.98766307181268032</v>
      </c>
      <c r="F281">
        <f t="shared" si="62"/>
        <v>-0.22481601209005461</v>
      </c>
      <c r="G281">
        <f t="shared" si="63"/>
        <v>-0.22675421055624276</v>
      </c>
      <c r="H281">
        <f t="shared" si="64"/>
        <v>0.20774321694590894</v>
      </c>
      <c r="I281">
        <f t="shared" si="65"/>
        <v>0.20774321694590894</v>
      </c>
      <c r="J281">
        <f t="shared" si="66"/>
        <v>1.3615287242871821</v>
      </c>
      <c r="K281">
        <f t="shared" si="67"/>
        <v>1.3615287242871821</v>
      </c>
      <c r="L281">
        <f t="shared" si="68"/>
        <v>10.401313278331552</v>
      </c>
      <c r="M281">
        <f t="shared" si="69"/>
        <v>37444.727801993591</v>
      </c>
      <c r="O281">
        <v>-7.15</v>
      </c>
      <c r="P281">
        <f t="shared" si="70"/>
        <v>3.5718281579117113</v>
      </c>
      <c r="Q281">
        <f t="shared" si="71"/>
        <v>0.86677610652762926</v>
      </c>
      <c r="R281">
        <f t="shared" si="72"/>
        <v>0</v>
      </c>
    </row>
    <row r="282" spans="1:18" x14ac:dyDescent="0.3">
      <c r="A282">
        <v>2023.1669999999999</v>
      </c>
      <c r="B282">
        <v>2023</v>
      </c>
      <c r="C282">
        <v>3</v>
      </c>
      <c r="D282">
        <v>74</v>
      </c>
      <c r="E282">
        <f t="shared" si="61"/>
        <v>0.99427993971510187</v>
      </c>
      <c r="F282">
        <f t="shared" si="62"/>
        <v>-4.3621592034280218E-2</v>
      </c>
      <c r="G282">
        <f t="shared" si="63"/>
        <v>-4.3635438069264162E-2</v>
      </c>
      <c r="H282">
        <f t="shared" si="64"/>
        <v>3.931448034471504E-2</v>
      </c>
      <c r="I282">
        <f t="shared" si="65"/>
        <v>3.931448034471504E-2</v>
      </c>
      <c r="J282">
        <f t="shared" si="66"/>
        <v>1.5314713850087283</v>
      </c>
      <c r="K282">
        <f t="shared" si="67"/>
        <v>1.5314713850087283</v>
      </c>
      <c r="L282">
        <f t="shared" si="68"/>
        <v>11.699579574140653</v>
      </c>
      <c r="M282">
        <f t="shared" si="69"/>
        <v>42118.486466906354</v>
      </c>
      <c r="O282">
        <v>-1.135</v>
      </c>
      <c r="P282">
        <f t="shared" si="70"/>
        <v>5.6215106390304515</v>
      </c>
      <c r="Q282">
        <f t="shared" si="71"/>
        <v>0.9749649645117211</v>
      </c>
      <c r="R282">
        <f t="shared" si="72"/>
        <v>0</v>
      </c>
    </row>
    <row r="283" spans="1:18" x14ac:dyDescent="0.3">
      <c r="A283">
        <v>2023.25</v>
      </c>
      <c r="B283">
        <v>2023</v>
      </c>
      <c r="C283">
        <v>4</v>
      </c>
      <c r="D283">
        <v>105</v>
      </c>
      <c r="E283">
        <f t="shared" si="61"/>
        <v>1.0030489833689265</v>
      </c>
      <c r="F283">
        <f t="shared" si="62"/>
        <v>0.16404835724360806</v>
      </c>
      <c r="G283">
        <f t="shared" si="63"/>
        <v>0.16479322136929075</v>
      </c>
      <c r="H283">
        <f t="shared" si="64"/>
        <v>-0.14973841573748065</v>
      </c>
      <c r="I283">
        <f t="shared" si="65"/>
        <v>0.14973841573748065</v>
      </c>
      <c r="J283">
        <f t="shared" si="66"/>
        <v>1.4204922996118807</v>
      </c>
      <c r="K283">
        <f t="shared" si="67"/>
        <v>1.7211007003881191</v>
      </c>
      <c r="L283">
        <f t="shared" si="68"/>
        <v>13.148240833233231</v>
      </c>
      <c r="M283">
        <f t="shared" si="69"/>
        <v>47333.666999639638</v>
      </c>
      <c r="O283">
        <v>6.71</v>
      </c>
      <c r="P283">
        <f t="shared" si="70"/>
        <v>9.8208229666692493</v>
      </c>
      <c r="Q283">
        <f t="shared" si="71"/>
        <v>1.0956867361027693</v>
      </c>
      <c r="R283">
        <f t="shared" si="72"/>
        <v>1.6488640403133028</v>
      </c>
    </row>
    <row r="284" spans="1:18" x14ac:dyDescent="0.3">
      <c r="A284">
        <v>2023.3330000000001</v>
      </c>
      <c r="B284">
        <v>2023</v>
      </c>
      <c r="C284">
        <v>5</v>
      </c>
      <c r="D284">
        <v>135</v>
      </c>
      <c r="E284">
        <f t="shared" si="61"/>
        <v>1.010753372303602</v>
      </c>
      <c r="F284">
        <f t="shared" si="62"/>
        <v>0.3198555016050319</v>
      </c>
      <c r="G284">
        <f t="shared" si="63"/>
        <v>0.32557697304685879</v>
      </c>
      <c r="H284">
        <f t="shared" si="64"/>
        <v>-0.3039677255589901</v>
      </c>
      <c r="I284">
        <f t="shared" si="65"/>
        <v>0.3039677255589901</v>
      </c>
      <c r="J284">
        <f t="shared" si="66"/>
        <v>1.2619413035801896</v>
      </c>
      <c r="K284">
        <f t="shared" si="67"/>
        <v>1.8796516964198102</v>
      </c>
      <c r="L284">
        <f t="shared" si="68"/>
        <v>14.359481221261413</v>
      </c>
      <c r="M284">
        <f t="shared" si="69"/>
        <v>51694.132396541092</v>
      </c>
      <c r="O284">
        <v>12.56</v>
      </c>
      <c r="P284">
        <f t="shared" si="70"/>
        <v>14.552027641178181</v>
      </c>
      <c r="Q284">
        <f t="shared" si="71"/>
        <v>1.1966234351051177</v>
      </c>
      <c r="R284">
        <f t="shared" si="72"/>
        <v>2.6136758626330217</v>
      </c>
    </row>
    <row r="285" spans="1:18" x14ac:dyDescent="0.3">
      <c r="A285">
        <v>2023.4169999999999</v>
      </c>
      <c r="B285">
        <v>2023</v>
      </c>
      <c r="C285">
        <v>6</v>
      </c>
      <c r="D285">
        <v>166</v>
      </c>
      <c r="E285">
        <f t="shared" si="61"/>
        <v>1.0157551505698299</v>
      </c>
      <c r="F285">
        <f t="shared" si="62"/>
        <v>0.39508305005033428</v>
      </c>
      <c r="G285">
        <f t="shared" si="63"/>
        <v>0.40615825420466661</v>
      </c>
      <c r="H285">
        <f t="shared" si="64"/>
        <v>-0.38723796302535368</v>
      </c>
      <c r="I285">
        <f t="shared" si="65"/>
        <v>0.38723796302535368</v>
      </c>
      <c r="J285">
        <f t="shared" si="66"/>
        <v>1.173162066196491</v>
      </c>
      <c r="K285">
        <f t="shared" si="67"/>
        <v>1.9684309338035089</v>
      </c>
      <c r="L285">
        <f t="shared" si="68"/>
        <v>15.037704635991545</v>
      </c>
      <c r="M285">
        <f t="shared" si="69"/>
        <v>54135.736689569567</v>
      </c>
      <c r="O285">
        <v>17.96</v>
      </c>
      <c r="P285">
        <f t="shared" si="70"/>
        <v>20.588038559647476</v>
      </c>
      <c r="Q285">
        <f t="shared" si="71"/>
        <v>1.2531420529992954</v>
      </c>
      <c r="R285">
        <f t="shared" si="72"/>
        <v>3.8006557426732579</v>
      </c>
    </row>
    <row r="286" spans="1:18" x14ac:dyDescent="0.3">
      <c r="A286">
        <v>2023.5</v>
      </c>
      <c r="B286">
        <v>2023</v>
      </c>
      <c r="C286">
        <v>7</v>
      </c>
      <c r="D286">
        <v>196</v>
      </c>
      <c r="E286">
        <f t="shared" si="61"/>
        <v>1.0164361146697132</v>
      </c>
      <c r="F286">
        <f t="shared" si="62"/>
        <v>0.36930986980181479</v>
      </c>
      <c r="G286">
        <f t="shared" si="63"/>
        <v>0.37826628160088055</v>
      </c>
      <c r="H286">
        <f t="shared" si="64"/>
        <v>-0.35782399877747662</v>
      </c>
      <c r="I286">
        <f t="shared" si="65"/>
        <v>0.35782399877747662</v>
      </c>
      <c r="J286">
        <f t="shared" si="66"/>
        <v>1.2048594421131398</v>
      </c>
      <c r="K286">
        <f t="shared" si="67"/>
        <v>1.9367335578868601</v>
      </c>
      <c r="L286">
        <f t="shared" si="68"/>
        <v>14.795554521103066</v>
      </c>
      <c r="M286">
        <f t="shared" si="69"/>
        <v>53263.996275971032</v>
      </c>
      <c r="O286">
        <v>20.38</v>
      </c>
      <c r="P286">
        <f t="shared" si="70"/>
        <v>23.938538237137092</v>
      </c>
      <c r="Q286">
        <f t="shared" si="71"/>
        <v>1.2329628767585887</v>
      </c>
      <c r="R286">
        <f t="shared" si="72"/>
        <v>4.3121847384744862</v>
      </c>
    </row>
    <row r="287" spans="1:18" x14ac:dyDescent="0.3">
      <c r="A287">
        <v>2023.5830000000001</v>
      </c>
      <c r="B287">
        <v>2023</v>
      </c>
      <c r="C287">
        <v>8</v>
      </c>
      <c r="D287">
        <f t="shared" si="74"/>
        <v>227</v>
      </c>
      <c r="E287">
        <f t="shared" si="61"/>
        <v>1.0126514913826727</v>
      </c>
      <c r="F287">
        <f t="shared" si="62"/>
        <v>0.24780368293128335</v>
      </c>
      <c r="G287">
        <f t="shared" si="63"/>
        <v>0.25041257056366523</v>
      </c>
      <c r="H287">
        <f t="shared" si="64"/>
        <v>-0.23030664078517366</v>
      </c>
      <c r="I287">
        <f t="shared" si="65"/>
        <v>0.23030664078517366</v>
      </c>
      <c r="J287">
        <f t="shared" si="66"/>
        <v>1.338403217300441</v>
      </c>
      <c r="K287">
        <f t="shared" si="67"/>
        <v>1.8031897826995589</v>
      </c>
      <c r="L287">
        <f t="shared" si="68"/>
        <v>13.7753552279729</v>
      </c>
      <c r="M287">
        <f t="shared" si="69"/>
        <v>49591.278820702442</v>
      </c>
      <c r="O287">
        <v>19.03</v>
      </c>
      <c r="P287">
        <f t="shared" si="70"/>
        <v>22.015093442716644</v>
      </c>
      <c r="Q287">
        <f t="shared" si="71"/>
        <v>1.1479462689977418</v>
      </c>
      <c r="R287">
        <f t="shared" si="72"/>
        <v>3.7093072555698039</v>
      </c>
    </row>
    <row r="288" spans="1:18" x14ac:dyDescent="0.3">
      <c r="A288">
        <v>2023.6669999999999</v>
      </c>
      <c r="B288">
        <v>2023</v>
      </c>
      <c r="C288">
        <v>9</v>
      </c>
      <c r="D288">
        <f t="shared" si="74"/>
        <v>258</v>
      </c>
      <c r="E288">
        <f t="shared" si="61"/>
        <v>1.0053544332529973</v>
      </c>
      <c r="F288">
        <f t="shared" si="62"/>
        <v>5.907937020665284E-2</v>
      </c>
      <c r="G288">
        <f t="shared" si="63"/>
        <v>5.911379246312444E-2</v>
      </c>
      <c r="H288">
        <f t="shared" si="64"/>
        <v>-5.3288383300168086E-2</v>
      </c>
      <c r="I288">
        <f t="shared" si="65"/>
        <v>5.3288383300168086E-2</v>
      </c>
      <c r="J288">
        <f t="shared" si="66"/>
        <v>1.5174823643424027</v>
      </c>
      <c r="K288">
        <f t="shared" si="67"/>
        <v>1.6241106356575972</v>
      </c>
      <c r="L288">
        <f t="shared" si="68"/>
        <v>12.407291318065287</v>
      </c>
      <c r="M288">
        <f t="shared" si="69"/>
        <v>44666.248745035031</v>
      </c>
      <c r="O288">
        <v>14.395</v>
      </c>
      <c r="P288">
        <f t="shared" si="70"/>
        <v>16.400458865680253</v>
      </c>
      <c r="Q288">
        <f t="shared" si="71"/>
        <v>1.0339409431721072</v>
      </c>
      <c r="R288">
        <f t="shared" si="72"/>
        <v>2.5289690830698177</v>
      </c>
    </row>
    <row r="289" spans="1:18" x14ac:dyDescent="0.3">
      <c r="A289">
        <v>2023.75</v>
      </c>
      <c r="B289">
        <v>2023</v>
      </c>
      <c r="C289">
        <v>10</v>
      </c>
      <c r="D289">
        <f t="shared" si="74"/>
        <v>288</v>
      </c>
      <c r="E289">
        <f t="shared" si="61"/>
        <v>0.99685243576476834</v>
      </c>
      <c r="F289">
        <f t="shared" si="62"/>
        <v>-0.14229385353876925</v>
      </c>
      <c r="G289">
        <f t="shared" si="63"/>
        <v>-0.14277846557927834</v>
      </c>
      <c r="H289">
        <f t="shared" si="64"/>
        <v>0.12943907383329611</v>
      </c>
      <c r="I289">
        <f t="shared" si="65"/>
        <v>0.12943907383329611</v>
      </c>
      <c r="J289">
        <f t="shared" si="66"/>
        <v>1.440992726276386</v>
      </c>
      <c r="K289">
        <f t="shared" si="67"/>
        <v>1.440992726276386</v>
      </c>
      <c r="L289">
        <f t="shared" si="68"/>
        <v>11.008373536624958</v>
      </c>
      <c r="M289">
        <f t="shared" si="69"/>
        <v>39630.144731849854</v>
      </c>
      <c r="O289">
        <v>9.0749999999999993</v>
      </c>
      <c r="P289">
        <f t="shared" si="70"/>
        <v>11.538903013786799</v>
      </c>
      <c r="Q289">
        <f t="shared" si="71"/>
        <v>0.91736446138541317</v>
      </c>
      <c r="R289">
        <f t="shared" si="72"/>
        <v>1.6084378791454668</v>
      </c>
    </row>
    <row r="290" spans="1:18" x14ac:dyDescent="0.3">
      <c r="A290">
        <v>2023.8330000000001</v>
      </c>
      <c r="B290">
        <v>2023</v>
      </c>
      <c r="C290">
        <v>11</v>
      </c>
      <c r="D290">
        <f t="shared" si="74"/>
        <v>319</v>
      </c>
      <c r="E290">
        <f t="shared" si="61"/>
        <v>0.98895302674203966</v>
      </c>
      <c r="F290">
        <f t="shared" si="62"/>
        <v>-0.31329817664989418</v>
      </c>
      <c r="G290">
        <f t="shared" si="63"/>
        <v>-0.31866407888058701</v>
      </c>
      <c r="H290">
        <f t="shared" si="64"/>
        <v>0.2970499840990532</v>
      </c>
      <c r="I290">
        <f t="shared" si="65"/>
        <v>0.2970499840990532</v>
      </c>
      <c r="J290">
        <f t="shared" si="66"/>
        <v>1.2691943055428287</v>
      </c>
      <c r="K290">
        <f t="shared" si="67"/>
        <v>1.2691943055428287</v>
      </c>
      <c r="L290">
        <f t="shared" si="68"/>
        <v>9.6959302786188726</v>
      </c>
      <c r="M290">
        <f t="shared" si="69"/>
        <v>34905.349003027943</v>
      </c>
      <c r="O290">
        <v>0.86499999999999999</v>
      </c>
      <c r="P290">
        <f t="shared" si="70"/>
        <v>6.5033857074537647</v>
      </c>
      <c r="Q290">
        <f t="shared" si="71"/>
        <v>0.80799418988490601</v>
      </c>
      <c r="R290">
        <f t="shared" si="72"/>
        <v>0.82235595158402197</v>
      </c>
    </row>
    <row r="291" spans="1:18" x14ac:dyDescent="0.3">
      <c r="A291">
        <v>2023.9169999999999</v>
      </c>
      <c r="B291">
        <v>2023</v>
      </c>
      <c r="C291">
        <v>12</v>
      </c>
      <c r="D291">
        <f t="shared" si="74"/>
        <v>349</v>
      </c>
      <c r="E291">
        <f t="shared" si="61"/>
        <v>0.98421186751794465</v>
      </c>
      <c r="F291">
        <f t="shared" si="62"/>
        <v>-0.39428976446609471</v>
      </c>
      <c r="G291">
        <f t="shared" si="63"/>
        <v>-0.40529487599032227</v>
      </c>
      <c r="H291">
        <f t="shared" si="64"/>
        <v>0.38631712851921368</v>
      </c>
      <c r="I291">
        <f t="shared" si="65"/>
        <v>0.38631712851921368</v>
      </c>
      <c r="J291">
        <f t="shared" si="66"/>
        <v>1.1741606147517589</v>
      </c>
      <c r="K291">
        <f t="shared" si="67"/>
        <v>1.1741606147517589</v>
      </c>
      <c r="L291">
        <f t="shared" si="68"/>
        <v>8.9699263594349308</v>
      </c>
      <c r="M291">
        <f t="shared" si="69"/>
        <v>32291.73489396575</v>
      </c>
      <c r="O291">
        <v>-5.2750000000000004</v>
      </c>
      <c r="P291">
        <f t="shared" si="70"/>
        <v>4.1246143118270275</v>
      </c>
      <c r="Q291">
        <f t="shared" si="71"/>
        <v>0.74749386328624423</v>
      </c>
      <c r="R291">
        <f t="shared" si="72"/>
        <v>0</v>
      </c>
    </row>
    <row r="292" spans="1:18" x14ac:dyDescent="0.3">
      <c r="A292">
        <v>2024</v>
      </c>
      <c r="B292">
        <v>2024</v>
      </c>
      <c r="C292">
        <v>1</v>
      </c>
      <c r="D292">
        <v>15</v>
      </c>
      <c r="E292">
        <f t="shared" si="61"/>
        <v>0.9836544569804776</v>
      </c>
      <c r="F292">
        <f t="shared" si="62"/>
        <v>-0.36307303047359252</v>
      </c>
      <c r="G292">
        <f t="shared" si="63"/>
        <v>-0.37156387272215397</v>
      </c>
      <c r="H292">
        <f t="shared" si="64"/>
        <v>0.35085449536083313</v>
      </c>
      <c r="I292">
        <f t="shared" si="65"/>
        <v>0.35085449536083313</v>
      </c>
      <c r="J292">
        <f t="shared" si="66"/>
        <v>1.2123125489625293</v>
      </c>
      <c r="K292">
        <f t="shared" si="67"/>
        <v>1.2123125489625293</v>
      </c>
      <c r="L292">
        <f t="shared" si="68"/>
        <v>9.2613856675066515</v>
      </c>
      <c r="M292">
        <f t="shared" si="69"/>
        <v>33340.988403023941</v>
      </c>
      <c r="O292">
        <v>-8.1850000000000005</v>
      </c>
      <c r="P292">
        <f t="shared" si="70"/>
        <v>3.2957662517360631</v>
      </c>
      <c r="Q292">
        <f t="shared" si="71"/>
        <v>0.77178213895888759</v>
      </c>
      <c r="R292">
        <f t="shared" si="72"/>
        <v>0</v>
      </c>
    </row>
    <row r="293" spans="1:18" x14ac:dyDescent="0.3">
      <c r="A293">
        <v>2024.0830000000001</v>
      </c>
      <c r="B293">
        <v>2024</v>
      </c>
      <c r="C293">
        <v>2</v>
      </c>
      <c r="D293">
        <v>46</v>
      </c>
      <c r="E293">
        <f t="shared" si="61"/>
        <v>0.98766307181268032</v>
      </c>
      <c r="F293">
        <f t="shared" si="62"/>
        <v>-0.22481601209005461</v>
      </c>
      <c r="G293">
        <f t="shared" si="63"/>
        <v>-0.22675421055624276</v>
      </c>
      <c r="H293">
        <f t="shared" si="64"/>
        <v>0.20774321694590894</v>
      </c>
      <c r="I293">
        <f t="shared" si="65"/>
        <v>0.20774321694590894</v>
      </c>
      <c r="J293">
        <f t="shared" si="66"/>
        <v>1.3615287242871821</v>
      </c>
      <c r="K293">
        <f t="shared" si="67"/>
        <v>1.3615287242871821</v>
      </c>
      <c r="L293">
        <f t="shared" si="68"/>
        <v>10.401313278331552</v>
      </c>
      <c r="M293">
        <f t="shared" si="69"/>
        <v>37444.727801993591</v>
      </c>
      <c r="O293">
        <v>-7.15</v>
      </c>
      <c r="P293">
        <f t="shared" si="70"/>
        <v>3.5718281579117113</v>
      </c>
      <c r="Q293">
        <f t="shared" si="71"/>
        <v>0.86677610652762926</v>
      </c>
      <c r="R293">
        <f t="shared" si="72"/>
        <v>0</v>
      </c>
    </row>
    <row r="294" spans="1:18" x14ac:dyDescent="0.3">
      <c r="A294">
        <v>2024.1669999999999</v>
      </c>
      <c r="B294">
        <v>2024</v>
      </c>
      <c r="C294">
        <v>3</v>
      </c>
      <c r="D294">
        <v>74</v>
      </c>
      <c r="E294">
        <f t="shared" si="61"/>
        <v>0.99427993971510187</v>
      </c>
      <c r="F294">
        <f t="shared" si="62"/>
        <v>-4.3621592034280218E-2</v>
      </c>
      <c r="G294">
        <f t="shared" si="63"/>
        <v>-4.3635438069264162E-2</v>
      </c>
      <c r="H294">
        <f t="shared" si="64"/>
        <v>3.931448034471504E-2</v>
      </c>
      <c r="I294">
        <f t="shared" si="65"/>
        <v>3.931448034471504E-2</v>
      </c>
      <c r="J294">
        <f t="shared" si="66"/>
        <v>1.5314713850087283</v>
      </c>
      <c r="K294">
        <f t="shared" si="67"/>
        <v>1.5314713850087283</v>
      </c>
      <c r="L294">
        <f t="shared" si="68"/>
        <v>11.699579574140653</v>
      </c>
      <c r="M294">
        <f t="shared" si="69"/>
        <v>42118.486466906354</v>
      </c>
      <c r="O294">
        <v>-1.135</v>
      </c>
      <c r="P294">
        <f t="shared" si="70"/>
        <v>5.6215106390304515</v>
      </c>
      <c r="Q294">
        <f t="shared" si="71"/>
        <v>0.9749649645117211</v>
      </c>
      <c r="R294">
        <f t="shared" si="72"/>
        <v>0</v>
      </c>
    </row>
    <row r="295" spans="1:18" x14ac:dyDescent="0.3">
      <c r="A295">
        <v>2024.25</v>
      </c>
      <c r="B295">
        <v>2024</v>
      </c>
      <c r="C295">
        <v>4</v>
      </c>
      <c r="D295">
        <v>105</v>
      </c>
      <c r="E295">
        <f t="shared" si="61"/>
        <v>1.0030489833689265</v>
      </c>
      <c r="F295">
        <f t="shared" si="62"/>
        <v>0.16404835724360806</v>
      </c>
      <c r="G295">
        <f t="shared" si="63"/>
        <v>0.16479322136929075</v>
      </c>
      <c r="H295">
        <f t="shared" si="64"/>
        <v>-0.14973841573748065</v>
      </c>
      <c r="I295">
        <f t="shared" si="65"/>
        <v>0.14973841573748065</v>
      </c>
      <c r="J295">
        <f t="shared" si="66"/>
        <v>1.4204922996118807</v>
      </c>
      <c r="K295">
        <f t="shared" si="67"/>
        <v>1.7211007003881191</v>
      </c>
      <c r="L295">
        <f t="shared" si="68"/>
        <v>13.148240833233231</v>
      </c>
      <c r="M295">
        <f t="shared" si="69"/>
        <v>47333.666999639638</v>
      </c>
      <c r="O295">
        <v>6.71</v>
      </c>
      <c r="P295">
        <f t="shared" si="70"/>
        <v>9.8208229666692493</v>
      </c>
      <c r="Q295">
        <f t="shared" si="71"/>
        <v>1.0956867361027693</v>
      </c>
      <c r="R295">
        <f t="shared" si="72"/>
        <v>1.6488640403133028</v>
      </c>
    </row>
    <row r="296" spans="1:18" x14ac:dyDescent="0.3">
      <c r="A296">
        <v>2024.3330000000001</v>
      </c>
      <c r="B296">
        <v>2024</v>
      </c>
      <c r="C296">
        <v>5</v>
      </c>
      <c r="D296">
        <v>135</v>
      </c>
      <c r="E296">
        <f t="shared" si="61"/>
        <v>1.010753372303602</v>
      </c>
      <c r="F296">
        <f t="shared" si="62"/>
        <v>0.3198555016050319</v>
      </c>
      <c r="G296">
        <f t="shared" si="63"/>
        <v>0.32557697304685879</v>
      </c>
      <c r="H296">
        <f t="shared" si="64"/>
        <v>-0.3039677255589901</v>
      </c>
      <c r="I296">
        <f t="shared" si="65"/>
        <v>0.3039677255589901</v>
      </c>
      <c r="J296">
        <f t="shared" si="66"/>
        <v>1.2619413035801896</v>
      </c>
      <c r="K296">
        <f t="shared" si="67"/>
        <v>1.8796516964198102</v>
      </c>
      <c r="L296">
        <f t="shared" si="68"/>
        <v>14.359481221261413</v>
      </c>
      <c r="M296">
        <f t="shared" si="69"/>
        <v>51694.132396541092</v>
      </c>
      <c r="O296">
        <v>12.56</v>
      </c>
      <c r="P296">
        <f t="shared" si="70"/>
        <v>14.552027641178181</v>
      </c>
      <c r="Q296">
        <f t="shared" si="71"/>
        <v>1.1966234351051177</v>
      </c>
      <c r="R296">
        <f t="shared" si="72"/>
        <v>2.6136758626330217</v>
      </c>
    </row>
    <row r="297" spans="1:18" x14ac:dyDescent="0.3">
      <c r="A297">
        <v>2024.4169999999999</v>
      </c>
      <c r="B297">
        <v>2024</v>
      </c>
      <c r="C297">
        <v>6</v>
      </c>
      <c r="D297">
        <v>166</v>
      </c>
      <c r="E297">
        <f t="shared" si="61"/>
        <v>1.0157551505698299</v>
      </c>
      <c r="F297">
        <f t="shared" si="62"/>
        <v>0.39508305005033428</v>
      </c>
      <c r="G297">
        <f t="shared" si="63"/>
        <v>0.40615825420466661</v>
      </c>
      <c r="H297">
        <f t="shared" si="64"/>
        <v>-0.38723796302535368</v>
      </c>
      <c r="I297">
        <f t="shared" si="65"/>
        <v>0.38723796302535368</v>
      </c>
      <c r="J297">
        <f t="shared" si="66"/>
        <v>1.173162066196491</v>
      </c>
      <c r="K297">
        <f t="shared" si="67"/>
        <v>1.9684309338035089</v>
      </c>
      <c r="L297">
        <f t="shared" si="68"/>
        <v>15.037704635991545</v>
      </c>
      <c r="M297">
        <f t="shared" si="69"/>
        <v>54135.736689569567</v>
      </c>
      <c r="O297">
        <v>17.96</v>
      </c>
      <c r="P297">
        <f t="shared" si="70"/>
        <v>20.588038559647476</v>
      </c>
      <c r="Q297">
        <f t="shared" si="71"/>
        <v>1.2531420529992954</v>
      </c>
      <c r="R297">
        <f t="shared" si="72"/>
        <v>3.8006557426732579</v>
      </c>
    </row>
    <row r="298" spans="1:18" x14ac:dyDescent="0.3">
      <c r="A298">
        <v>2024.5</v>
      </c>
      <c r="B298">
        <v>2024</v>
      </c>
      <c r="C298">
        <v>7</v>
      </c>
      <c r="D298">
        <v>196</v>
      </c>
      <c r="E298">
        <f t="shared" si="61"/>
        <v>1.0164361146697132</v>
      </c>
      <c r="F298">
        <f t="shared" si="62"/>
        <v>0.36930986980181479</v>
      </c>
      <c r="G298">
        <f t="shared" si="63"/>
        <v>0.37826628160088055</v>
      </c>
      <c r="H298">
        <f t="shared" si="64"/>
        <v>-0.35782399877747662</v>
      </c>
      <c r="I298">
        <f t="shared" si="65"/>
        <v>0.35782399877747662</v>
      </c>
      <c r="J298">
        <f t="shared" si="66"/>
        <v>1.2048594421131398</v>
      </c>
      <c r="K298">
        <f t="shared" si="67"/>
        <v>1.9367335578868601</v>
      </c>
      <c r="L298">
        <f t="shared" si="68"/>
        <v>14.795554521103066</v>
      </c>
      <c r="M298">
        <f t="shared" si="69"/>
        <v>53263.996275971032</v>
      </c>
      <c r="O298">
        <v>20.38</v>
      </c>
      <c r="P298">
        <f t="shared" si="70"/>
        <v>23.938538237137092</v>
      </c>
      <c r="Q298">
        <f t="shared" si="71"/>
        <v>1.2329628767585887</v>
      </c>
      <c r="R298">
        <f t="shared" si="72"/>
        <v>4.3121847384744862</v>
      </c>
    </row>
    <row r="299" spans="1:18" x14ac:dyDescent="0.3">
      <c r="A299">
        <v>2024.5830000000001</v>
      </c>
      <c r="B299">
        <v>2024</v>
      </c>
      <c r="C299">
        <v>8</v>
      </c>
      <c r="D299">
        <f t="shared" si="74"/>
        <v>227</v>
      </c>
      <c r="E299">
        <f t="shared" si="61"/>
        <v>1.0126514913826727</v>
      </c>
      <c r="F299">
        <f t="shared" si="62"/>
        <v>0.24780368293128335</v>
      </c>
      <c r="G299">
        <f t="shared" si="63"/>
        <v>0.25041257056366523</v>
      </c>
      <c r="H299">
        <f t="shared" si="64"/>
        <v>-0.23030664078517366</v>
      </c>
      <c r="I299">
        <f t="shared" si="65"/>
        <v>0.23030664078517366</v>
      </c>
      <c r="J299">
        <f t="shared" si="66"/>
        <v>1.338403217300441</v>
      </c>
      <c r="K299">
        <f t="shared" si="67"/>
        <v>1.8031897826995589</v>
      </c>
      <c r="L299">
        <f t="shared" si="68"/>
        <v>13.7753552279729</v>
      </c>
      <c r="M299">
        <f t="shared" si="69"/>
        <v>49591.278820702442</v>
      </c>
      <c r="O299">
        <v>19.03</v>
      </c>
      <c r="P299">
        <f t="shared" si="70"/>
        <v>22.015093442716644</v>
      </c>
      <c r="Q299">
        <f t="shared" si="71"/>
        <v>1.1479462689977418</v>
      </c>
      <c r="R299">
        <f t="shared" si="72"/>
        <v>3.7093072555698039</v>
      </c>
    </row>
    <row r="300" spans="1:18" x14ac:dyDescent="0.3">
      <c r="A300">
        <v>2024.6669999999999</v>
      </c>
      <c r="B300">
        <v>2024</v>
      </c>
      <c r="C300">
        <v>9</v>
      </c>
      <c r="D300">
        <f t="shared" si="74"/>
        <v>258</v>
      </c>
      <c r="E300">
        <f t="shared" si="61"/>
        <v>1.0053544332529973</v>
      </c>
      <c r="F300">
        <f t="shared" si="62"/>
        <v>5.907937020665284E-2</v>
      </c>
      <c r="G300">
        <f t="shared" si="63"/>
        <v>5.911379246312444E-2</v>
      </c>
      <c r="H300">
        <f t="shared" si="64"/>
        <v>-5.3288383300168086E-2</v>
      </c>
      <c r="I300">
        <f t="shared" si="65"/>
        <v>5.3288383300168086E-2</v>
      </c>
      <c r="J300">
        <f t="shared" si="66"/>
        <v>1.5174823643424027</v>
      </c>
      <c r="K300">
        <f t="shared" si="67"/>
        <v>1.6241106356575972</v>
      </c>
      <c r="L300">
        <f t="shared" si="68"/>
        <v>12.407291318065287</v>
      </c>
      <c r="M300">
        <f t="shared" si="69"/>
        <v>44666.248745035031</v>
      </c>
      <c r="O300">
        <v>14.395</v>
      </c>
      <c r="P300">
        <f t="shared" si="70"/>
        <v>16.400458865680253</v>
      </c>
      <c r="Q300">
        <f t="shared" si="71"/>
        <v>1.0339409431721072</v>
      </c>
      <c r="R300">
        <f t="shared" si="72"/>
        <v>2.5289690830698177</v>
      </c>
    </row>
    <row r="301" spans="1:18" x14ac:dyDescent="0.3">
      <c r="A301">
        <v>2024.75</v>
      </c>
      <c r="B301">
        <v>2024</v>
      </c>
      <c r="C301">
        <v>10</v>
      </c>
      <c r="D301">
        <f t="shared" si="74"/>
        <v>288</v>
      </c>
      <c r="E301">
        <f t="shared" si="61"/>
        <v>0.99685243576476834</v>
      </c>
      <c r="F301">
        <f t="shared" si="62"/>
        <v>-0.14229385353876925</v>
      </c>
      <c r="G301">
        <f t="shared" si="63"/>
        <v>-0.14277846557927834</v>
      </c>
      <c r="H301">
        <f t="shared" si="64"/>
        <v>0.12943907383329611</v>
      </c>
      <c r="I301">
        <f t="shared" si="65"/>
        <v>0.12943907383329611</v>
      </c>
      <c r="J301">
        <f t="shared" si="66"/>
        <v>1.440992726276386</v>
      </c>
      <c r="K301">
        <f t="shared" si="67"/>
        <v>1.440992726276386</v>
      </c>
      <c r="L301">
        <f t="shared" si="68"/>
        <v>11.008373536624958</v>
      </c>
      <c r="M301">
        <f t="shared" si="69"/>
        <v>39630.144731849854</v>
      </c>
      <c r="O301">
        <v>9.0749999999999993</v>
      </c>
      <c r="P301">
        <f t="shared" si="70"/>
        <v>11.538903013786799</v>
      </c>
      <c r="Q301">
        <f t="shared" si="71"/>
        <v>0.91736446138541317</v>
      </c>
      <c r="R301">
        <f t="shared" si="72"/>
        <v>1.6084378791454668</v>
      </c>
    </row>
    <row r="302" spans="1:18" x14ac:dyDescent="0.3">
      <c r="A302">
        <v>2024.8330000000001</v>
      </c>
      <c r="B302">
        <v>2024</v>
      </c>
      <c r="C302">
        <v>11</v>
      </c>
      <c r="D302">
        <f t="shared" si="74"/>
        <v>319</v>
      </c>
      <c r="E302">
        <f t="shared" si="61"/>
        <v>0.98895302674203966</v>
      </c>
      <c r="F302">
        <f t="shared" si="62"/>
        <v>-0.31329817664989418</v>
      </c>
      <c r="G302">
        <f t="shared" si="63"/>
        <v>-0.31866407888058701</v>
      </c>
      <c r="H302">
        <f t="shared" si="64"/>
        <v>0.2970499840990532</v>
      </c>
      <c r="I302">
        <f t="shared" si="65"/>
        <v>0.2970499840990532</v>
      </c>
      <c r="J302">
        <f t="shared" si="66"/>
        <v>1.2691943055428287</v>
      </c>
      <c r="K302">
        <f t="shared" si="67"/>
        <v>1.2691943055428287</v>
      </c>
      <c r="L302">
        <f t="shared" si="68"/>
        <v>9.6959302786188726</v>
      </c>
      <c r="M302">
        <f t="shared" si="69"/>
        <v>34905.349003027943</v>
      </c>
      <c r="O302">
        <v>0.86499999999999999</v>
      </c>
      <c r="P302">
        <f t="shared" si="70"/>
        <v>6.5033857074537647</v>
      </c>
      <c r="Q302">
        <f t="shared" si="71"/>
        <v>0.80799418988490601</v>
      </c>
      <c r="R302">
        <f t="shared" si="72"/>
        <v>0.82235595158402197</v>
      </c>
    </row>
    <row r="303" spans="1:18" x14ac:dyDescent="0.3">
      <c r="A303">
        <v>2024.9169999999999</v>
      </c>
      <c r="B303">
        <v>2024</v>
      </c>
      <c r="C303">
        <v>12</v>
      </c>
      <c r="D303">
        <f t="shared" si="74"/>
        <v>349</v>
      </c>
      <c r="E303">
        <f t="shared" si="61"/>
        <v>0.98421186751794465</v>
      </c>
      <c r="F303">
        <f t="shared" si="62"/>
        <v>-0.39428976446609471</v>
      </c>
      <c r="G303">
        <f t="shared" si="63"/>
        <v>-0.40529487599032227</v>
      </c>
      <c r="H303">
        <f t="shared" si="64"/>
        <v>0.38631712851921368</v>
      </c>
      <c r="I303">
        <f t="shared" si="65"/>
        <v>0.38631712851921368</v>
      </c>
      <c r="J303">
        <f t="shared" si="66"/>
        <v>1.1741606147517589</v>
      </c>
      <c r="K303">
        <f t="shared" si="67"/>
        <v>1.1741606147517589</v>
      </c>
      <c r="L303">
        <f t="shared" si="68"/>
        <v>8.9699263594349308</v>
      </c>
      <c r="M303">
        <f t="shared" si="69"/>
        <v>32291.73489396575</v>
      </c>
      <c r="O303">
        <v>-5.2750000000000004</v>
      </c>
      <c r="P303">
        <f t="shared" si="70"/>
        <v>4.1246143118270275</v>
      </c>
      <c r="Q303">
        <f t="shared" si="71"/>
        <v>0.74749386328624423</v>
      </c>
      <c r="R303">
        <f t="shared" si="72"/>
        <v>0</v>
      </c>
    </row>
    <row r="304" spans="1:18" x14ac:dyDescent="0.3">
      <c r="A304">
        <v>2025</v>
      </c>
      <c r="B304">
        <v>2025</v>
      </c>
      <c r="C304">
        <v>1</v>
      </c>
      <c r="D304">
        <v>15</v>
      </c>
      <c r="E304">
        <f t="shared" si="61"/>
        <v>0.9836544569804776</v>
      </c>
      <c r="F304">
        <f t="shared" si="62"/>
        <v>-0.36307303047359252</v>
      </c>
      <c r="G304">
        <f t="shared" si="63"/>
        <v>-0.37156387272215397</v>
      </c>
      <c r="H304">
        <f t="shared" si="64"/>
        <v>0.35085449536083313</v>
      </c>
      <c r="I304">
        <f t="shared" si="65"/>
        <v>0.35085449536083313</v>
      </c>
      <c r="J304">
        <f t="shared" si="66"/>
        <v>1.2123125489625293</v>
      </c>
      <c r="K304">
        <f t="shared" si="67"/>
        <v>1.2123125489625293</v>
      </c>
      <c r="L304">
        <f t="shared" si="68"/>
        <v>9.2613856675066515</v>
      </c>
      <c r="M304">
        <f t="shared" si="69"/>
        <v>33340.988403023941</v>
      </c>
      <c r="O304">
        <v>-8.1850000000000005</v>
      </c>
      <c r="P304">
        <f t="shared" si="70"/>
        <v>3.2957662517360631</v>
      </c>
      <c r="Q304">
        <f t="shared" si="71"/>
        <v>0.77178213895888759</v>
      </c>
      <c r="R304">
        <f t="shared" si="72"/>
        <v>0</v>
      </c>
    </row>
    <row r="305" spans="1:18" x14ac:dyDescent="0.3">
      <c r="A305">
        <v>2025.0830000000001</v>
      </c>
      <c r="B305">
        <v>2025</v>
      </c>
      <c r="C305">
        <v>2</v>
      </c>
      <c r="D305">
        <v>46</v>
      </c>
      <c r="E305">
        <f t="shared" si="61"/>
        <v>0.98766307181268032</v>
      </c>
      <c r="F305">
        <f t="shared" si="62"/>
        <v>-0.22481601209005461</v>
      </c>
      <c r="G305">
        <f t="shared" si="63"/>
        <v>-0.22675421055624276</v>
      </c>
      <c r="H305">
        <f t="shared" si="64"/>
        <v>0.20774321694590894</v>
      </c>
      <c r="I305">
        <f t="shared" si="65"/>
        <v>0.20774321694590894</v>
      </c>
      <c r="J305">
        <f t="shared" si="66"/>
        <v>1.3615287242871821</v>
      </c>
      <c r="K305">
        <f t="shared" si="67"/>
        <v>1.3615287242871821</v>
      </c>
      <c r="L305">
        <f t="shared" si="68"/>
        <v>10.401313278331552</v>
      </c>
      <c r="M305">
        <f t="shared" si="69"/>
        <v>37444.727801993591</v>
      </c>
      <c r="O305">
        <v>-7.15</v>
      </c>
      <c r="P305">
        <f t="shared" si="70"/>
        <v>3.5718281579117113</v>
      </c>
      <c r="Q305">
        <f t="shared" si="71"/>
        <v>0.86677610652762926</v>
      </c>
      <c r="R305">
        <f t="shared" si="72"/>
        <v>0</v>
      </c>
    </row>
    <row r="306" spans="1:18" x14ac:dyDescent="0.3">
      <c r="A306">
        <v>2025.1669999999999</v>
      </c>
      <c r="B306">
        <v>2025</v>
      </c>
      <c r="C306">
        <v>3</v>
      </c>
      <c r="D306">
        <v>74</v>
      </c>
      <c r="E306">
        <f t="shared" si="61"/>
        <v>0.99427993971510187</v>
      </c>
      <c r="F306">
        <f t="shared" si="62"/>
        <v>-4.3621592034280218E-2</v>
      </c>
      <c r="G306">
        <f t="shared" si="63"/>
        <v>-4.3635438069264162E-2</v>
      </c>
      <c r="H306">
        <f t="shared" si="64"/>
        <v>3.931448034471504E-2</v>
      </c>
      <c r="I306">
        <f t="shared" si="65"/>
        <v>3.931448034471504E-2</v>
      </c>
      <c r="J306">
        <f t="shared" si="66"/>
        <v>1.5314713850087283</v>
      </c>
      <c r="K306">
        <f t="shared" si="67"/>
        <v>1.5314713850087283</v>
      </c>
      <c r="L306">
        <f t="shared" si="68"/>
        <v>11.699579574140653</v>
      </c>
      <c r="M306">
        <f t="shared" si="69"/>
        <v>42118.486466906354</v>
      </c>
      <c r="O306">
        <v>-1.135</v>
      </c>
      <c r="P306">
        <f t="shared" si="70"/>
        <v>5.6215106390304515</v>
      </c>
      <c r="Q306">
        <f t="shared" si="71"/>
        <v>0.9749649645117211</v>
      </c>
      <c r="R306">
        <f t="shared" si="72"/>
        <v>0</v>
      </c>
    </row>
    <row r="307" spans="1:18" x14ac:dyDescent="0.3">
      <c r="A307">
        <v>2025.25</v>
      </c>
      <c r="B307">
        <v>2025</v>
      </c>
      <c r="C307">
        <v>4</v>
      </c>
      <c r="D307">
        <v>105</v>
      </c>
      <c r="E307">
        <f t="shared" si="61"/>
        <v>1.0030489833689265</v>
      </c>
      <c r="F307">
        <f t="shared" si="62"/>
        <v>0.16404835724360806</v>
      </c>
      <c r="G307">
        <f t="shared" si="63"/>
        <v>0.16479322136929075</v>
      </c>
      <c r="H307">
        <f t="shared" si="64"/>
        <v>-0.14973841573748065</v>
      </c>
      <c r="I307">
        <f t="shared" si="65"/>
        <v>0.14973841573748065</v>
      </c>
      <c r="J307">
        <f t="shared" si="66"/>
        <v>1.4204922996118807</v>
      </c>
      <c r="K307">
        <f t="shared" si="67"/>
        <v>1.7211007003881191</v>
      </c>
      <c r="L307">
        <f t="shared" si="68"/>
        <v>13.148240833233231</v>
      </c>
      <c r="M307">
        <f t="shared" si="69"/>
        <v>47333.666999639638</v>
      </c>
      <c r="O307">
        <v>6.71</v>
      </c>
      <c r="P307">
        <f t="shared" si="70"/>
        <v>9.8208229666692493</v>
      </c>
      <c r="Q307">
        <f t="shared" si="71"/>
        <v>1.0956867361027693</v>
      </c>
      <c r="R307">
        <f t="shared" si="72"/>
        <v>1.6488640403133028</v>
      </c>
    </row>
    <row r="308" spans="1:18" x14ac:dyDescent="0.3">
      <c r="A308">
        <v>2025.3330000000001</v>
      </c>
      <c r="B308">
        <v>2025</v>
      </c>
      <c r="C308">
        <v>5</v>
      </c>
      <c r="D308">
        <v>135</v>
      </c>
      <c r="E308">
        <f t="shared" si="61"/>
        <v>1.010753372303602</v>
      </c>
      <c r="F308">
        <f t="shared" si="62"/>
        <v>0.3198555016050319</v>
      </c>
      <c r="G308">
        <f t="shared" si="63"/>
        <v>0.32557697304685879</v>
      </c>
      <c r="H308">
        <f t="shared" si="64"/>
        <v>-0.3039677255589901</v>
      </c>
      <c r="I308">
        <f t="shared" si="65"/>
        <v>0.3039677255589901</v>
      </c>
      <c r="J308">
        <f t="shared" si="66"/>
        <v>1.2619413035801896</v>
      </c>
      <c r="K308">
        <f t="shared" si="67"/>
        <v>1.8796516964198102</v>
      </c>
      <c r="L308">
        <f t="shared" si="68"/>
        <v>14.359481221261413</v>
      </c>
      <c r="M308">
        <f t="shared" si="69"/>
        <v>51694.132396541092</v>
      </c>
      <c r="O308">
        <v>12.56</v>
      </c>
      <c r="P308">
        <f t="shared" si="70"/>
        <v>14.552027641178181</v>
      </c>
      <c r="Q308">
        <f t="shared" si="71"/>
        <v>1.1966234351051177</v>
      </c>
      <c r="R308">
        <f t="shared" si="72"/>
        <v>2.6136758626330217</v>
      </c>
    </row>
    <row r="309" spans="1:18" x14ac:dyDescent="0.3">
      <c r="A309">
        <v>2025.4169999999999</v>
      </c>
      <c r="B309">
        <v>2025</v>
      </c>
      <c r="C309">
        <v>6</v>
      </c>
      <c r="D309">
        <v>166</v>
      </c>
      <c r="E309">
        <f t="shared" si="61"/>
        <v>1.0157551505698299</v>
      </c>
      <c r="F309">
        <f t="shared" si="62"/>
        <v>0.39508305005033428</v>
      </c>
      <c r="G309">
        <f t="shared" si="63"/>
        <v>0.40615825420466661</v>
      </c>
      <c r="H309">
        <f t="shared" si="64"/>
        <v>-0.38723796302535368</v>
      </c>
      <c r="I309">
        <f t="shared" si="65"/>
        <v>0.38723796302535368</v>
      </c>
      <c r="J309">
        <f t="shared" si="66"/>
        <v>1.173162066196491</v>
      </c>
      <c r="K309">
        <f t="shared" si="67"/>
        <v>1.9684309338035089</v>
      </c>
      <c r="L309">
        <f t="shared" si="68"/>
        <v>15.037704635991545</v>
      </c>
      <c r="M309">
        <f t="shared" si="69"/>
        <v>54135.736689569567</v>
      </c>
      <c r="O309">
        <v>17.96</v>
      </c>
      <c r="P309">
        <f t="shared" si="70"/>
        <v>20.588038559647476</v>
      </c>
      <c r="Q309">
        <f t="shared" si="71"/>
        <v>1.2531420529992954</v>
      </c>
      <c r="R309">
        <f t="shared" si="72"/>
        <v>3.8006557426732579</v>
      </c>
    </row>
    <row r="310" spans="1:18" x14ac:dyDescent="0.3">
      <c r="A310">
        <v>2025.5</v>
      </c>
      <c r="B310">
        <v>2025</v>
      </c>
      <c r="C310">
        <v>7</v>
      </c>
      <c r="D310">
        <v>196</v>
      </c>
      <c r="E310">
        <f t="shared" si="61"/>
        <v>1.0164361146697132</v>
      </c>
      <c r="F310">
        <f t="shared" si="62"/>
        <v>0.36930986980181479</v>
      </c>
      <c r="G310">
        <f t="shared" si="63"/>
        <v>0.37826628160088055</v>
      </c>
      <c r="H310">
        <f t="shared" si="64"/>
        <v>-0.35782399877747662</v>
      </c>
      <c r="I310">
        <f t="shared" si="65"/>
        <v>0.35782399877747662</v>
      </c>
      <c r="J310">
        <f t="shared" si="66"/>
        <v>1.2048594421131398</v>
      </c>
      <c r="K310">
        <f t="shared" si="67"/>
        <v>1.9367335578868601</v>
      </c>
      <c r="L310">
        <f t="shared" si="68"/>
        <v>14.795554521103066</v>
      </c>
      <c r="M310">
        <f t="shared" si="69"/>
        <v>53263.996275971032</v>
      </c>
      <c r="O310">
        <v>20.38</v>
      </c>
      <c r="P310">
        <f t="shared" si="70"/>
        <v>23.938538237137092</v>
      </c>
      <c r="Q310">
        <f t="shared" si="71"/>
        <v>1.2329628767585887</v>
      </c>
      <c r="R310">
        <f t="shared" si="72"/>
        <v>4.3121847384744862</v>
      </c>
    </row>
    <row r="311" spans="1:18" x14ac:dyDescent="0.3">
      <c r="A311">
        <v>2025.5830000000001</v>
      </c>
      <c r="B311">
        <v>2025</v>
      </c>
      <c r="C311">
        <v>8</v>
      </c>
      <c r="D311">
        <f t="shared" si="74"/>
        <v>227</v>
      </c>
      <c r="E311">
        <f t="shared" si="61"/>
        <v>1.0126514913826727</v>
      </c>
      <c r="F311">
        <f t="shared" si="62"/>
        <v>0.24780368293128335</v>
      </c>
      <c r="G311">
        <f t="shared" si="63"/>
        <v>0.25041257056366523</v>
      </c>
      <c r="H311">
        <f t="shared" si="64"/>
        <v>-0.23030664078517366</v>
      </c>
      <c r="I311">
        <f t="shared" si="65"/>
        <v>0.23030664078517366</v>
      </c>
      <c r="J311">
        <f t="shared" si="66"/>
        <v>1.338403217300441</v>
      </c>
      <c r="K311">
        <f t="shared" si="67"/>
        <v>1.8031897826995589</v>
      </c>
      <c r="L311">
        <f t="shared" si="68"/>
        <v>13.7753552279729</v>
      </c>
      <c r="M311">
        <f t="shared" si="69"/>
        <v>49591.278820702442</v>
      </c>
      <c r="O311">
        <v>19.03</v>
      </c>
      <c r="P311">
        <f t="shared" si="70"/>
        <v>22.015093442716644</v>
      </c>
      <c r="Q311">
        <f t="shared" si="71"/>
        <v>1.1479462689977418</v>
      </c>
      <c r="R311">
        <f t="shared" si="72"/>
        <v>3.7093072555698039</v>
      </c>
    </row>
    <row r="312" spans="1:18" x14ac:dyDescent="0.3">
      <c r="A312">
        <v>2025.6669999999999</v>
      </c>
      <c r="B312">
        <v>2025</v>
      </c>
      <c r="C312">
        <v>9</v>
      </c>
      <c r="D312">
        <f t="shared" si="74"/>
        <v>258</v>
      </c>
      <c r="E312">
        <f t="shared" si="61"/>
        <v>1.0053544332529973</v>
      </c>
      <c r="F312">
        <f t="shared" si="62"/>
        <v>5.907937020665284E-2</v>
      </c>
      <c r="G312">
        <f t="shared" si="63"/>
        <v>5.911379246312444E-2</v>
      </c>
      <c r="H312">
        <f t="shared" si="64"/>
        <v>-5.3288383300168086E-2</v>
      </c>
      <c r="I312">
        <f t="shared" si="65"/>
        <v>5.3288383300168086E-2</v>
      </c>
      <c r="J312">
        <f t="shared" si="66"/>
        <v>1.5174823643424027</v>
      </c>
      <c r="K312">
        <f t="shared" si="67"/>
        <v>1.6241106356575972</v>
      </c>
      <c r="L312">
        <f t="shared" si="68"/>
        <v>12.407291318065287</v>
      </c>
      <c r="M312">
        <f t="shared" si="69"/>
        <v>44666.248745035031</v>
      </c>
      <c r="O312">
        <v>14.395</v>
      </c>
      <c r="P312">
        <f t="shared" si="70"/>
        <v>16.400458865680253</v>
      </c>
      <c r="Q312">
        <f t="shared" si="71"/>
        <v>1.0339409431721072</v>
      </c>
      <c r="R312">
        <f t="shared" si="72"/>
        <v>2.5289690830698177</v>
      </c>
    </row>
    <row r="313" spans="1:18" x14ac:dyDescent="0.3">
      <c r="A313">
        <v>2025.75</v>
      </c>
      <c r="B313">
        <v>2025</v>
      </c>
      <c r="C313">
        <v>10</v>
      </c>
      <c r="D313">
        <f t="shared" si="74"/>
        <v>288</v>
      </c>
      <c r="E313">
        <f t="shared" si="61"/>
        <v>0.99685243576476834</v>
      </c>
      <c r="F313">
        <f t="shared" si="62"/>
        <v>-0.14229385353876925</v>
      </c>
      <c r="G313">
        <f t="shared" si="63"/>
        <v>-0.14277846557927834</v>
      </c>
      <c r="H313">
        <f t="shared" si="64"/>
        <v>0.12943907383329611</v>
      </c>
      <c r="I313">
        <f t="shared" si="65"/>
        <v>0.12943907383329611</v>
      </c>
      <c r="J313">
        <f t="shared" si="66"/>
        <v>1.440992726276386</v>
      </c>
      <c r="K313">
        <f t="shared" si="67"/>
        <v>1.440992726276386</v>
      </c>
      <c r="L313">
        <f t="shared" si="68"/>
        <v>11.008373536624958</v>
      </c>
      <c r="M313">
        <f t="shared" si="69"/>
        <v>39630.144731849854</v>
      </c>
      <c r="O313">
        <v>9.0749999999999993</v>
      </c>
      <c r="P313">
        <f t="shared" si="70"/>
        <v>11.538903013786799</v>
      </c>
      <c r="Q313">
        <f t="shared" si="71"/>
        <v>0.91736446138541317</v>
      </c>
      <c r="R313">
        <f t="shared" si="72"/>
        <v>1.6084378791454668</v>
      </c>
    </row>
    <row r="314" spans="1:18" x14ac:dyDescent="0.3">
      <c r="A314">
        <v>2025.8330000000001</v>
      </c>
      <c r="B314">
        <v>2025</v>
      </c>
      <c r="C314">
        <v>11</v>
      </c>
      <c r="D314">
        <f t="shared" si="74"/>
        <v>319</v>
      </c>
      <c r="E314">
        <f t="shared" si="61"/>
        <v>0.98895302674203966</v>
      </c>
      <c r="F314">
        <f t="shared" si="62"/>
        <v>-0.31329817664989418</v>
      </c>
      <c r="G314">
        <f t="shared" si="63"/>
        <v>-0.31866407888058701</v>
      </c>
      <c r="H314">
        <f t="shared" si="64"/>
        <v>0.2970499840990532</v>
      </c>
      <c r="I314">
        <f t="shared" si="65"/>
        <v>0.2970499840990532</v>
      </c>
      <c r="J314">
        <f t="shared" si="66"/>
        <v>1.2691943055428287</v>
      </c>
      <c r="K314">
        <f t="shared" si="67"/>
        <v>1.2691943055428287</v>
      </c>
      <c r="L314">
        <f t="shared" si="68"/>
        <v>9.6959302786188726</v>
      </c>
      <c r="M314">
        <f t="shared" si="69"/>
        <v>34905.349003027943</v>
      </c>
      <c r="O314">
        <v>0.86499999999999999</v>
      </c>
      <c r="P314">
        <f t="shared" si="70"/>
        <v>6.5033857074537647</v>
      </c>
      <c r="Q314">
        <f t="shared" si="71"/>
        <v>0.80799418988490601</v>
      </c>
      <c r="R314">
        <f t="shared" si="72"/>
        <v>0.82235595158402197</v>
      </c>
    </row>
    <row r="315" spans="1:18" x14ac:dyDescent="0.3">
      <c r="A315">
        <v>2025.9169999999999</v>
      </c>
      <c r="B315">
        <v>2025</v>
      </c>
      <c r="C315">
        <v>12</v>
      </c>
      <c r="D315">
        <f t="shared" si="74"/>
        <v>349</v>
      </c>
      <c r="E315">
        <f t="shared" si="61"/>
        <v>0.98421186751794465</v>
      </c>
      <c r="F315">
        <f t="shared" si="62"/>
        <v>-0.39428976446609471</v>
      </c>
      <c r="G315">
        <f t="shared" si="63"/>
        <v>-0.40529487599032227</v>
      </c>
      <c r="H315">
        <f t="shared" si="64"/>
        <v>0.38631712851921368</v>
      </c>
      <c r="I315">
        <f t="shared" si="65"/>
        <v>0.38631712851921368</v>
      </c>
      <c r="J315">
        <f t="shared" si="66"/>
        <v>1.1741606147517589</v>
      </c>
      <c r="K315">
        <f t="shared" si="67"/>
        <v>1.1741606147517589</v>
      </c>
      <c r="L315">
        <f t="shared" si="68"/>
        <v>8.9699263594349308</v>
      </c>
      <c r="M315">
        <f t="shared" si="69"/>
        <v>32291.73489396575</v>
      </c>
      <c r="O315">
        <v>-5.2750000000000004</v>
      </c>
      <c r="P315">
        <f t="shared" si="70"/>
        <v>4.1246143118270275</v>
      </c>
      <c r="Q315">
        <f t="shared" si="71"/>
        <v>0.74749386328624423</v>
      </c>
      <c r="R315">
        <f t="shared" si="72"/>
        <v>0</v>
      </c>
    </row>
    <row r="316" spans="1:18" x14ac:dyDescent="0.3">
      <c r="A316">
        <v>2026</v>
      </c>
      <c r="B316">
        <v>2026</v>
      </c>
      <c r="C316">
        <v>1</v>
      </c>
      <c r="D316">
        <v>15</v>
      </c>
      <c r="E316">
        <f t="shared" si="61"/>
        <v>0.9836544569804776</v>
      </c>
      <c r="F316">
        <f t="shared" si="62"/>
        <v>-0.36307303047359252</v>
      </c>
      <c r="G316">
        <f t="shared" si="63"/>
        <v>-0.37156387272215397</v>
      </c>
      <c r="H316">
        <f t="shared" si="64"/>
        <v>0.35085449536083313</v>
      </c>
      <c r="I316">
        <f t="shared" si="65"/>
        <v>0.35085449536083313</v>
      </c>
      <c r="J316">
        <f t="shared" si="66"/>
        <v>1.2123125489625293</v>
      </c>
      <c r="K316">
        <f t="shared" si="67"/>
        <v>1.2123125489625293</v>
      </c>
      <c r="L316">
        <f t="shared" si="68"/>
        <v>9.2613856675066515</v>
      </c>
      <c r="M316">
        <f t="shared" si="69"/>
        <v>33340.988403023941</v>
      </c>
      <c r="O316">
        <v>-8.1850000000000005</v>
      </c>
      <c r="P316">
        <f t="shared" si="70"/>
        <v>3.2957662517360631</v>
      </c>
      <c r="Q316">
        <f t="shared" si="71"/>
        <v>0.77178213895888759</v>
      </c>
      <c r="R316">
        <f t="shared" si="72"/>
        <v>0</v>
      </c>
    </row>
    <row r="317" spans="1:18" x14ac:dyDescent="0.3">
      <c r="A317">
        <v>2026.0830000000001</v>
      </c>
      <c r="B317">
        <v>2026</v>
      </c>
      <c r="C317">
        <v>2</v>
      </c>
      <c r="D317">
        <v>46</v>
      </c>
      <c r="E317">
        <f t="shared" si="61"/>
        <v>0.98766307181268032</v>
      </c>
      <c r="F317">
        <f t="shared" si="62"/>
        <v>-0.22481601209005461</v>
      </c>
      <c r="G317">
        <f t="shared" si="63"/>
        <v>-0.22675421055624276</v>
      </c>
      <c r="H317">
        <f t="shared" si="64"/>
        <v>0.20774321694590894</v>
      </c>
      <c r="I317">
        <f t="shared" si="65"/>
        <v>0.20774321694590894</v>
      </c>
      <c r="J317">
        <f t="shared" si="66"/>
        <v>1.3615287242871821</v>
      </c>
      <c r="K317">
        <f t="shared" si="67"/>
        <v>1.3615287242871821</v>
      </c>
      <c r="L317">
        <f t="shared" si="68"/>
        <v>10.401313278331552</v>
      </c>
      <c r="M317">
        <f t="shared" si="69"/>
        <v>37444.727801993591</v>
      </c>
      <c r="O317">
        <v>-7.15</v>
      </c>
      <c r="P317">
        <f t="shared" si="70"/>
        <v>3.5718281579117113</v>
      </c>
      <c r="Q317">
        <f t="shared" si="71"/>
        <v>0.86677610652762926</v>
      </c>
      <c r="R317">
        <f t="shared" si="72"/>
        <v>0</v>
      </c>
    </row>
    <row r="318" spans="1:18" x14ac:dyDescent="0.3">
      <c r="A318">
        <v>2026.1669999999999</v>
      </c>
      <c r="B318">
        <v>2026</v>
      </c>
      <c r="C318">
        <v>3</v>
      </c>
      <c r="D318">
        <v>74</v>
      </c>
      <c r="E318">
        <f t="shared" si="61"/>
        <v>0.99427993971510187</v>
      </c>
      <c r="F318">
        <f t="shared" si="62"/>
        <v>-4.3621592034280218E-2</v>
      </c>
      <c r="G318">
        <f t="shared" si="63"/>
        <v>-4.3635438069264162E-2</v>
      </c>
      <c r="H318">
        <f t="shared" si="64"/>
        <v>3.931448034471504E-2</v>
      </c>
      <c r="I318">
        <f t="shared" si="65"/>
        <v>3.931448034471504E-2</v>
      </c>
      <c r="J318">
        <f t="shared" si="66"/>
        <v>1.5314713850087283</v>
      </c>
      <c r="K318">
        <f t="shared" si="67"/>
        <v>1.5314713850087283</v>
      </c>
      <c r="L318">
        <f t="shared" si="68"/>
        <v>11.699579574140653</v>
      </c>
      <c r="M318">
        <f t="shared" si="69"/>
        <v>42118.486466906354</v>
      </c>
      <c r="O318">
        <v>-1.135</v>
      </c>
      <c r="P318">
        <f t="shared" si="70"/>
        <v>5.6215106390304515</v>
      </c>
      <c r="Q318">
        <f t="shared" si="71"/>
        <v>0.9749649645117211</v>
      </c>
      <c r="R318">
        <f t="shared" si="72"/>
        <v>0</v>
      </c>
    </row>
    <row r="319" spans="1:18" x14ac:dyDescent="0.3">
      <c r="A319">
        <v>2026.25</v>
      </c>
      <c r="B319">
        <v>2026</v>
      </c>
      <c r="C319">
        <v>4</v>
      </c>
      <c r="D319">
        <v>105</v>
      </c>
      <c r="E319">
        <f t="shared" si="61"/>
        <v>1.0030489833689265</v>
      </c>
      <c r="F319">
        <f t="shared" si="62"/>
        <v>0.16404835724360806</v>
      </c>
      <c r="G319">
        <f t="shared" si="63"/>
        <v>0.16479322136929075</v>
      </c>
      <c r="H319">
        <f t="shared" si="64"/>
        <v>-0.14973841573748065</v>
      </c>
      <c r="I319">
        <f t="shared" si="65"/>
        <v>0.14973841573748065</v>
      </c>
      <c r="J319">
        <f t="shared" si="66"/>
        <v>1.4204922996118807</v>
      </c>
      <c r="K319">
        <f t="shared" si="67"/>
        <v>1.7211007003881191</v>
      </c>
      <c r="L319">
        <f t="shared" si="68"/>
        <v>13.148240833233231</v>
      </c>
      <c r="M319">
        <f t="shared" si="69"/>
        <v>47333.666999639638</v>
      </c>
      <c r="O319">
        <v>6.71</v>
      </c>
      <c r="P319">
        <f t="shared" si="70"/>
        <v>9.8208229666692493</v>
      </c>
      <c r="Q319">
        <f t="shared" si="71"/>
        <v>1.0956867361027693</v>
      </c>
      <c r="R319">
        <f t="shared" si="72"/>
        <v>1.6488640403133028</v>
      </c>
    </row>
    <row r="320" spans="1:18" x14ac:dyDescent="0.3">
      <c r="A320">
        <v>2026.3330000000001</v>
      </c>
      <c r="B320">
        <v>2026</v>
      </c>
      <c r="C320">
        <v>5</v>
      </c>
      <c r="D320">
        <v>135</v>
      </c>
      <c r="E320">
        <f t="shared" si="61"/>
        <v>1.010753372303602</v>
      </c>
      <c r="F320">
        <f t="shared" si="62"/>
        <v>0.3198555016050319</v>
      </c>
      <c r="G320">
        <f t="shared" si="63"/>
        <v>0.32557697304685879</v>
      </c>
      <c r="H320">
        <f t="shared" si="64"/>
        <v>-0.3039677255589901</v>
      </c>
      <c r="I320">
        <f t="shared" si="65"/>
        <v>0.3039677255589901</v>
      </c>
      <c r="J320">
        <f t="shared" si="66"/>
        <v>1.2619413035801896</v>
      </c>
      <c r="K320">
        <f t="shared" si="67"/>
        <v>1.8796516964198102</v>
      </c>
      <c r="L320">
        <f t="shared" si="68"/>
        <v>14.359481221261413</v>
      </c>
      <c r="M320">
        <f t="shared" si="69"/>
        <v>51694.132396541092</v>
      </c>
      <c r="O320">
        <v>12.56</v>
      </c>
      <c r="P320">
        <f t="shared" si="70"/>
        <v>14.552027641178181</v>
      </c>
      <c r="Q320">
        <f t="shared" si="71"/>
        <v>1.1966234351051177</v>
      </c>
      <c r="R320">
        <f t="shared" si="72"/>
        <v>2.6136758626330217</v>
      </c>
    </row>
    <row r="321" spans="1:18" x14ac:dyDescent="0.3">
      <c r="A321">
        <v>2026.4169999999999</v>
      </c>
      <c r="B321">
        <v>2026</v>
      </c>
      <c r="C321">
        <v>6</v>
      </c>
      <c r="D321">
        <v>166</v>
      </c>
      <c r="E321">
        <f t="shared" si="61"/>
        <v>1.0157551505698299</v>
      </c>
      <c r="F321">
        <f t="shared" si="62"/>
        <v>0.39508305005033428</v>
      </c>
      <c r="G321">
        <f t="shared" si="63"/>
        <v>0.40615825420466661</v>
      </c>
      <c r="H321">
        <f t="shared" si="64"/>
        <v>-0.38723796302535368</v>
      </c>
      <c r="I321">
        <f t="shared" si="65"/>
        <v>0.38723796302535368</v>
      </c>
      <c r="J321">
        <f t="shared" si="66"/>
        <v>1.173162066196491</v>
      </c>
      <c r="K321">
        <f t="shared" si="67"/>
        <v>1.9684309338035089</v>
      </c>
      <c r="L321">
        <f t="shared" si="68"/>
        <v>15.037704635991545</v>
      </c>
      <c r="M321">
        <f t="shared" si="69"/>
        <v>54135.736689569567</v>
      </c>
      <c r="O321">
        <v>17.96</v>
      </c>
      <c r="P321">
        <f t="shared" si="70"/>
        <v>20.588038559647476</v>
      </c>
      <c r="Q321">
        <f t="shared" si="71"/>
        <v>1.2531420529992954</v>
      </c>
      <c r="R321">
        <f t="shared" si="72"/>
        <v>3.8006557426732579</v>
      </c>
    </row>
    <row r="322" spans="1:18" x14ac:dyDescent="0.3">
      <c r="A322">
        <v>2026.5</v>
      </c>
      <c r="B322">
        <v>2026</v>
      </c>
      <c r="C322">
        <v>7</v>
      </c>
      <c r="D322">
        <v>196</v>
      </c>
      <c r="E322">
        <f t="shared" si="61"/>
        <v>1.0164361146697132</v>
      </c>
      <c r="F322">
        <f t="shared" si="62"/>
        <v>0.36930986980181479</v>
      </c>
      <c r="G322">
        <f t="shared" si="63"/>
        <v>0.37826628160088055</v>
      </c>
      <c r="H322">
        <f t="shared" si="64"/>
        <v>-0.35782399877747662</v>
      </c>
      <c r="I322">
        <f t="shared" si="65"/>
        <v>0.35782399877747662</v>
      </c>
      <c r="J322">
        <f t="shared" si="66"/>
        <v>1.2048594421131398</v>
      </c>
      <c r="K322">
        <f t="shared" si="67"/>
        <v>1.9367335578868601</v>
      </c>
      <c r="L322">
        <f t="shared" si="68"/>
        <v>14.795554521103066</v>
      </c>
      <c r="M322">
        <f t="shared" si="69"/>
        <v>53263.996275971032</v>
      </c>
      <c r="O322">
        <v>20.38</v>
      </c>
      <c r="P322">
        <f t="shared" si="70"/>
        <v>23.938538237137092</v>
      </c>
      <c r="Q322">
        <f t="shared" si="71"/>
        <v>1.2329628767585887</v>
      </c>
      <c r="R322">
        <f t="shared" si="72"/>
        <v>4.3121847384744862</v>
      </c>
    </row>
    <row r="323" spans="1:18" x14ac:dyDescent="0.3">
      <c r="A323">
        <v>2026.5830000000001</v>
      </c>
      <c r="B323">
        <v>2026</v>
      </c>
      <c r="C323">
        <v>8</v>
      </c>
      <c r="D323">
        <f t="shared" si="74"/>
        <v>227</v>
      </c>
      <c r="E323">
        <f t="shared" si="61"/>
        <v>1.0126514913826727</v>
      </c>
      <c r="F323">
        <f t="shared" si="62"/>
        <v>0.24780368293128335</v>
      </c>
      <c r="G323">
        <f t="shared" si="63"/>
        <v>0.25041257056366523</v>
      </c>
      <c r="H323">
        <f t="shared" si="64"/>
        <v>-0.23030664078517366</v>
      </c>
      <c r="I323">
        <f t="shared" si="65"/>
        <v>0.23030664078517366</v>
      </c>
      <c r="J323">
        <f t="shared" si="66"/>
        <v>1.338403217300441</v>
      </c>
      <c r="K323">
        <f t="shared" si="67"/>
        <v>1.8031897826995589</v>
      </c>
      <c r="L323">
        <f t="shared" si="68"/>
        <v>13.7753552279729</v>
      </c>
      <c r="M323">
        <f t="shared" si="69"/>
        <v>49591.278820702442</v>
      </c>
      <c r="O323">
        <v>19.03</v>
      </c>
      <c r="P323">
        <f t="shared" si="70"/>
        <v>22.015093442716644</v>
      </c>
      <c r="Q323">
        <f t="shared" si="71"/>
        <v>1.1479462689977418</v>
      </c>
      <c r="R323">
        <f t="shared" si="72"/>
        <v>3.7093072555698039</v>
      </c>
    </row>
    <row r="324" spans="1:18" x14ac:dyDescent="0.3">
      <c r="A324">
        <v>2026.6669999999999</v>
      </c>
      <c r="B324">
        <v>2026</v>
      </c>
      <c r="C324">
        <v>9</v>
      </c>
      <c r="D324">
        <f t="shared" si="74"/>
        <v>258</v>
      </c>
      <c r="E324">
        <f t="shared" si="61"/>
        <v>1.0053544332529973</v>
      </c>
      <c r="F324">
        <f t="shared" si="62"/>
        <v>5.907937020665284E-2</v>
      </c>
      <c r="G324">
        <f t="shared" si="63"/>
        <v>5.911379246312444E-2</v>
      </c>
      <c r="H324">
        <f t="shared" si="64"/>
        <v>-5.3288383300168086E-2</v>
      </c>
      <c r="I324">
        <f t="shared" si="65"/>
        <v>5.3288383300168086E-2</v>
      </c>
      <c r="J324">
        <f t="shared" si="66"/>
        <v>1.5174823643424027</v>
      </c>
      <c r="K324">
        <f t="shared" si="67"/>
        <v>1.6241106356575972</v>
      </c>
      <c r="L324">
        <f t="shared" si="68"/>
        <v>12.407291318065287</v>
      </c>
      <c r="M324">
        <f t="shared" si="69"/>
        <v>44666.248745035031</v>
      </c>
      <c r="O324">
        <v>14.395</v>
      </c>
      <c r="P324">
        <f t="shared" si="70"/>
        <v>16.400458865680253</v>
      </c>
      <c r="Q324">
        <f t="shared" si="71"/>
        <v>1.0339409431721072</v>
      </c>
      <c r="R324">
        <f t="shared" si="72"/>
        <v>2.5289690830698177</v>
      </c>
    </row>
    <row r="325" spans="1:18" x14ac:dyDescent="0.3">
      <c r="A325">
        <v>2026.75</v>
      </c>
      <c r="B325">
        <v>2026</v>
      </c>
      <c r="C325">
        <v>10</v>
      </c>
      <c r="D325">
        <f t="shared" si="74"/>
        <v>288</v>
      </c>
      <c r="E325">
        <f t="shared" ref="E325:E388" si="75">1 - (0.0167 * COS(0.0172 * ($D325 - 3)))</f>
        <v>0.99685243576476834</v>
      </c>
      <c r="F325">
        <f t="shared" ref="F325:F388" si="76">0.39785 * SIN(4.868961 + 0.017203 * $D325 + 0.033446 * SIN(6.224111 + 0.017202 * $D325))</f>
        <v>-0.14229385353876925</v>
      </c>
      <c r="G325">
        <f t="shared" ref="G325:G388" si="77">IF(ABS(F325)&lt; 0.7,ATAN($F325 / (SQRT(1 - $F325 * $F325))),PI() / 2 - ATAN(SQRT(1 - $F325* $F325) / $F325))</f>
        <v>-0.14277846557927834</v>
      </c>
      <c r="H325">
        <f t="shared" ref="H325:H388" si="78">-TAN($G325) * TAN($F$1)</f>
        <v>0.12943907383329611</v>
      </c>
      <c r="I325">
        <f t="shared" ref="I325:I388" si="79">ABS(H325)</f>
        <v>0.12943907383329611</v>
      </c>
      <c r="J325">
        <f t="shared" ref="J325:J388" si="80">IF($I325 &lt; 0.7,1.570796 - ATAN($I325 / SQRT(1 - $I325 * $I325)),ATAN(SQRT(1 - $I325 * $I325) / $I325))</f>
        <v>1.440992726276386</v>
      </c>
      <c r="K325">
        <f t="shared" ref="K325:K388" si="81">IF(H325&gt;=1,0,IF(H325&lt;=-1,PI(),IF(H325&lt; 0,3.141593 - J325,J325)))</f>
        <v>1.440992726276386</v>
      </c>
      <c r="L325">
        <f t="shared" ref="L325:L388" si="82">2 * (K325 * 24) / (2 * PI())</f>
        <v>11.008373536624958</v>
      </c>
      <c r="M325">
        <f t="shared" ref="M325:M388" si="83">L325*60*60</f>
        <v>39630.144731849854</v>
      </c>
      <c r="O325">
        <v>9.0749999999999993</v>
      </c>
      <c r="P325">
        <f t="shared" ref="P325:P388" si="84">6.108*EXP((17.27*O325)/(O325+237.3))</f>
        <v>11.538903013786799</v>
      </c>
      <c r="Q325">
        <f t="shared" ref="Q325:Q388" si="85">L325/12</f>
        <v>0.91736446138541317</v>
      </c>
      <c r="R325">
        <f t="shared" ref="R325:R388" si="86">IF(O325&lt;0,0,1.2*0.165*216.7*Q325*(P325/(O325+273.3)))</f>
        <v>1.6084378791454668</v>
      </c>
    </row>
    <row r="326" spans="1:18" x14ac:dyDescent="0.3">
      <c r="A326">
        <v>2026.8330000000001</v>
      </c>
      <c r="B326">
        <v>2026</v>
      </c>
      <c r="C326">
        <v>11</v>
      </c>
      <c r="D326">
        <f t="shared" si="74"/>
        <v>319</v>
      </c>
      <c r="E326">
        <f t="shared" si="75"/>
        <v>0.98895302674203966</v>
      </c>
      <c r="F326">
        <f t="shared" si="76"/>
        <v>-0.31329817664989418</v>
      </c>
      <c r="G326">
        <f t="shared" si="77"/>
        <v>-0.31866407888058701</v>
      </c>
      <c r="H326">
        <f t="shared" si="78"/>
        <v>0.2970499840990532</v>
      </c>
      <c r="I326">
        <f t="shared" si="79"/>
        <v>0.2970499840990532</v>
      </c>
      <c r="J326">
        <f t="shared" si="80"/>
        <v>1.2691943055428287</v>
      </c>
      <c r="K326">
        <f t="shared" si="81"/>
        <v>1.2691943055428287</v>
      </c>
      <c r="L326">
        <f t="shared" si="82"/>
        <v>9.6959302786188726</v>
      </c>
      <c r="M326">
        <f t="shared" si="83"/>
        <v>34905.349003027943</v>
      </c>
      <c r="O326">
        <v>0.86499999999999999</v>
      </c>
      <c r="P326">
        <f t="shared" si="84"/>
        <v>6.5033857074537647</v>
      </c>
      <c r="Q326">
        <f t="shared" si="85"/>
        <v>0.80799418988490601</v>
      </c>
      <c r="R326">
        <f t="shared" si="86"/>
        <v>0.82235595158402197</v>
      </c>
    </row>
    <row r="327" spans="1:18" x14ac:dyDescent="0.3">
      <c r="A327">
        <v>2026.9169999999999</v>
      </c>
      <c r="B327">
        <v>2026</v>
      </c>
      <c r="C327">
        <v>12</v>
      </c>
      <c r="D327">
        <f t="shared" si="74"/>
        <v>349</v>
      </c>
      <c r="E327">
        <f t="shared" si="75"/>
        <v>0.98421186751794465</v>
      </c>
      <c r="F327">
        <f t="shared" si="76"/>
        <v>-0.39428976446609471</v>
      </c>
      <c r="G327">
        <f t="shared" si="77"/>
        <v>-0.40529487599032227</v>
      </c>
      <c r="H327">
        <f t="shared" si="78"/>
        <v>0.38631712851921368</v>
      </c>
      <c r="I327">
        <f t="shared" si="79"/>
        <v>0.38631712851921368</v>
      </c>
      <c r="J327">
        <f t="shared" si="80"/>
        <v>1.1741606147517589</v>
      </c>
      <c r="K327">
        <f t="shared" si="81"/>
        <v>1.1741606147517589</v>
      </c>
      <c r="L327">
        <f t="shared" si="82"/>
        <v>8.9699263594349308</v>
      </c>
      <c r="M327">
        <f t="shared" si="83"/>
        <v>32291.73489396575</v>
      </c>
      <c r="O327">
        <v>-5.2750000000000004</v>
      </c>
      <c r="P327">
        <f t="shared" si="84"/>
        <v>4.1246143118270275</v>
      </c>
      <c r="Q327">
        <f t="shared" si="85"/>
        <v>0.74749386328624423</v>
      </c>
      <c r="R327">
        <f t="shared" si="86"/>
        <v>0</v>
      </c>
    </row>
    <row r="328" spans="1:18" x14ac:dyDescent="0.3">
      <c r="A328">
        <v>2027</v>
      </c>
      <c r="B328">
        <v>2027</v>
      </c>
      <c r="C328">
        <v>1</v>
      </c>
      <c r="D328">
        <v>15</v>
      </c>
      <c r="E328">
        <f t="shared" si="75"/>
        <v>0.9836544569804776</v>
      </c>
      <c r="F328">
        <f t="shared" si="76"/>
        <v>-0.36307303047359252</v>
      </c>
      <c r="G328">
        <f t="shared" si="77"/>
        <v>-0.37156387272215397</v>
      </c>
      <c r="H328">
        <f t="shared" si="78"/>
        <v>0.35085449536083313</v>
      </c>
      <c r="I328">
        <f t="shared" si="79"/>
        <v>0.35085449536083313</v>
      </c>
      <c r="J328">
        <f t="shared" si="80"/>
        <v>1.2123125489625293</v>
      </c>
      <c r="K328">
        <f t="shared" si="81"/>
        <v>1.2123125489625293</v>
      </c>
      <c r="L328">
        <f t="shared" si="82"/>
        <v>9.2613856675066515</v>
      </c>
      <c r="M328">
        <f t="shared" si="83"/>
        <v>33340.988403023941</v>
      </c>
      <c r="O328">
        <v>-8.1850000000000005</v>
      </c>
      <c r="P328">
        <f t="shared" si="84"/>
        <v>3.2957662517360631</v>
      </c>
      <c r="Q328">
        <f t="shared" si="85"/>
        <v>0.77178213895888759</v>
      </c>
      <c r="R328">
        <f t="shared" si="86"/>
        <v>0</v>
      </c>
    </row>
    <row r="329" spans="1:18" x14ac:dyDescent="0.3">
      <c r="A329">
        <v>2027.0830000000001</v>
      </c>
      <c r="B329">
        <v>2027</v>
      </c>
      <c r="C329">
        <v>2</v>
      </c>
      <c r="D329">
        <v>46</v>
      </c>
      <c r="E329">
        <f t="shared" si="75"/>
        <v>0.98766307181268032</v>
      </c>
      <c r="F329">
        <f t="shared" si="76"/>
        <v>-0.22481601209005461</v>
      </c>
      <c r="G329">
        <f t="shared" si="77"/>
        <v>-0.22675421055624276</v>
      </c>
      <c r="H329">
        <f t="shared" si="78"/>
        <v>0.20774321694590894</v>
      </c>
      <c r="I329">
        <f t="shared" si="79"/>
        <v>0.20774321694590894</v>
      </c>
      <c r="J329">
        <f t="shared" si="80"/>
        <v>1.3615287242871821</v>
      </c>
      <c r="K329">
        <f t="shared" si="81"/>
        <v>1.3615287242871821</v>
      </c>
      <c r="L329">
        <f t="shared" si="82"/>
        <v>10.401313278331552</v>
      </c>
      <c r="M329">
        <f t="shared" si="83"/>
        <v>37444.727801993591</v>
      </c>
      <c r="O329">
        <v>-7.15</v>
      </c>
      <c r="P329">
        <f t="shared" si="84"/>
        <v>3.5718281579117113</v>
      </c>
      <c r="Q329">
        <f t="shared" si="85"/>
        <v>0.86677610652762926</v>
      </c>
      <c r="R329">
        <f t="shared" si="86"/>
        <v>0</v>
      </c>
    </row>
    <row r="330" spans="1:18" x14ac:dyDescent="0.3">
      <c r="A330">
        <v>2027.1669999999999</v>
      </c>
      <c r="B330">
        <v>2027</v>
      </c>
      <c r="C330">
        <v>3</v>
      </c>
      <c r="D330">
        <v>74</v>
      </c>
      <c r="E330">
        <f t="shared" si="75"/>
        <v>0.99427993971510187</v>
      </c>
      <c r="F330">
        <f t="shared" si="76"/>
        <v>-4.3621592034280218E-2</v>
      </c>
      <c r="G330">
        <f t="shared" si="77"/>
        <v>-4.3635438069264162E-2</v>
      </c>
      <c r="H330">
        <f t="shared" si="78"/>
        <v>3.931448034471504E-2</v>
      </c>
      <c r="I330">
        <f t="shared" si="79"/>
        <v>3.931448034471504E-2</v>
      </c>
      <c r="J330">
        <f t="shared" si="80"/>
        <v>1.5314713850087283</v>
      </c>
      <c r="K330">
        <f t="shared" si="81"/>
        <v>1.5314713850087283</v>
      </c>
      <c r="L330">
        <f t="shared" si="82"/>
        <v>11.699579574140653</v>
      </c>
      <c r="M330">
        <f t="shared" si="83"/>
        <v>42118.486466906354</v>
      </c>
      <c r="O330">
        <v>-1.135</v>
      </c>
      <c r="P330">
        <f t="shared" si="84"/>
        <v>5.6215106390304515</v>
      </c>
      <c r="Q330">
        <f t="shared" si="85"/>
        <v>0.9749649645117211</v>
      </c>
      <c r="R330">
        <f t="shared" si="86"/>
        <v>0</v>
      </c>
    </row>
    <row r="331" spans="1:18" x14ac:dyDescent="0.3">
      <c r="A331">
        <v>2027.25</v>
      </c>
      <c r="B331">
        <v>2027</v>
      </c>
      <c r="C331">
        <v>4</v>
      </c>
      <c r="D331">
        <v>105</v>
      </c>
      <c r="E331">
        <f t="shared" si="75"/>
        <v>1.0030489833689265</v>
      </c>
      <c r="F331">
        <f t="shared" si="76"/>
        <v>0.16404835724360806</v>
      </c>
      <c r="G331">
        <f t="shared" si="77"/>
        <v>0.16479322136929075</v>
      </c>
      <c r="H331">
        <f t="shared" si="78"/>
        <v>-0.14973841573748065</v>
      </c>
      <c r="I331">
        <f t="shared" si="79"/>
        <v>0.14973841573748065</v>
      </c>
      <c r="J331">
        <f t="shared" si="80"/>
        <v>1.4204922996118807</v>
      </c>
      <c r="K331">
        <f t="shared" si="81"/>
        <v>1.7211007003881191</v>
      </c>
      <c r="L331">
        <f t="shared" si="82"/>
        <v>13.148240833233231</v>
      </c>
      <c r="M331">
        <f t="shared" si="83"/>
        <v>47333.666999639638</v>
      </c>
      <c r="O331">
        <v>6.71</v>
      </c>
      <c r="P331">
        <f t="shared" si="84"/>
        <v>9.8208229666692493</v>
      </c>
      <c r="Q331">
        <f t="shared" si="85"/>
        <v>1.0956867361027693</v>
      </c>
      <c r="R331">
        <f t="shared" si="86"/>
        <v>1.6488640403133028</v>
      </c>
    </row>
    <row r="332" spans="1:18" x14ac:dyDescent="0.3">
      <c r="A332">
        <v>2027.3330000000001</v>
      </c>
      <c r="B332">
        <v>2027</v>
      </c>
      <c r="C332">
        <v>5</v>
      </c>
      <c r="D332">
        <v>135</v>
      </c>
      <c r="E332">
        <f t="shared" si="75"/>
        <v>1.010753372303602</v>
      </c>
      <c r="F332">
        <f t="shared" si="76"/>
        <v>0.3198555016050319</v>
      </c>
      <c r="G332">
        <f t="shared" si="77"/>
        <v>0.32557697304685879</v>
      </c>
      <c r="H332">
        <f t="shared" si="78"/>
        <v>-0.3039677255589901</v>
      </c>
      <c r="I332">
        <f t="shared" si="79"/>
        <v>0.3039677255589901</v>
      </c>
      <c r="J332">
        <f t="shared" si="80"/>
        <v>1.2619413035801896</v>
      </c>
      <c r="K332">
        <f t="shared" si="81"/>
        <v>1.8796516964198102</v>
      </c>
      <c r="L332">
        <f t="shared" si="82"/>
        <v>14.359481221261413</v>
      </c>
      <c r="M332">
        <f t="shared" si="83"/>
        <v>51694.132396541092</v>
      </c>
      <c r="O332">
        <v>12.56</v>
      </c>
      <c r="P332">
        <f t="shared" si="84"/>
        <v>14.552027641178181</v>
      </c>
      <c r="Q332">
        <f t="shared" si="85"/>
        <v>1.1966234351051177</v>
      </c>
      <c r="R332">
        <f t="shared" si="86"/>
        <v>2.6136758626330217</v>
      </c>
    </row>
    <row r="333" spans="1:18" x14ac:dyDescent="0.3">
      <c r="A333">
        <v>2027.4169999999999</v>
      </c>
      <c r="B333">
        <v>2027</v>
      </c>
      <c r="C333">
        <v>6</v>
      </c>
      <c r="D333">
        <v>166</v>
      </c>
      <c r="E333">
        <f t="shared" si="75"/>
        <v>1.0157551505698299</v>
      </c>
      <c r="F333">
        <f t="shared" si="76"/>
        <v>0.39508305005033428</v>
      </c>
      <c r="G333">
        <f t="shared" si="77"/>
        <v>0.40615825420466661</v>
      </c>
      <c r="H333">
        <f t="shared" si="78"/>
        <v>-0.38723796302535368</v>
      </c>
      <c r="I333">
        <f t="shared" si="79"/>
        <v>0.38723796302535368</v>
      </c>
      <c r="J333">
        <f t="shared" si="80"/>
        <v>1.173162066196491</v>
      </c>
      <c r="K333">
        <f t="shared" si="81"/>
        <v>1.9684309338035089</v>
      </c>
      <c r="L333">
        <f t="shared" si="82"/>
        <v>15.037704635991545</v>
      </c>
      <c r="M333">
        <f t="shared" si="83"/>
        <v>54135.736689569567</v>
      </c>
      <c r="O333">
        <v>17.96</v>
      </c>
      <c r="P333">
        <f t="shared" si="84"/>
        <v>20.588038559647476</v>
      </c>
      <c r="Q333">
        <f t="shared" si="85"/>
        <v>1.2531420529992954</v>
      </c>
      <c r="R333">
        <f t="shared" si="86"/>
        <v>3.8006557426732579</v>
      </c>
    </row>
    <row r="334" spans="1:18" x14ac:dyDescent="0.3">
      <c r="A334">
        <v>2027.5</v>
      </c>
      <c r="B334">
        <v>2027</v>
      </c>
      <c r="C334">
        <v>7</v>
      </c>
      <c r="D334">
        <v>196</v>
      </c>
      <c r="E334">
        <f t="shared" si="75"/>
        <v>1.0164361146697132</v>
      </c>
      <c r="F334">
        <f t="shared" si="76"/>
        <v>0.36930986980181479</v>
      </c>
      <c r="G334">
        <f t="shared" si="77"/>
        <v>0.37826628160088055</v>
      </c>
      <c r="H334">
        <f t="shared" si="78"/>
        <v>-0.35782399877747662</v>
      </c>
      <c r="I334">
        <f t="shared" si="79"/>
        <v>0.35782399877747662</v>
      </c>
      <c r="J334">
        <f t="shared" si="80"/>
        <v>1.2048594421131398</v>
      </c>
      <c r="K334">
        <f t="shared" si="81"/>
        <v>1.9367335578868601</v>
      </c>
      <c r="L334">
        <f t="shared" si="82"/>
        <v>14.795554521103066</v>
      </c>
      <c r="M334">
        <f t="shared" si="83"/>
        <v>53263.996275971032</v>
      </c>
      <c r="O334">
        <v>20.38</v>
      </c>
      <c r="P334">
        <f t="shared" si="84"/>
        <v>23.938538237137092</v>
      </c>
      <c r="Q334">
        <f t="shared" si="85"/>
        <v>1.2329628767585887</v>
      </c>
      <c r="R334">
        <f t="shared" si="86"/>
        <v>4.3121847384744862</v>
      </c>
    </row>
    <row r="335" spans="1:18" x14ac:dyDescent="0.3">
      <c r="A335">
        <v>2027.5830000000001</v>
      </c>
      <c r="B335">
        <v>2027</v>
      </c>
      <c r="C335">
        <v>8</v>
      </c>
      <c r="D335">
        <f t="shared" ref="D335:D339" si="87">INT(MOD(A335,1) * 365 + 15)</f>
        <v>227</v>
      </c>
      <c r="E335">
        <f t="shared" si="75"/>
        <v>1.0126514913826727</v>
      </c>
      <c r="F335">
        <f t="shared" si="76"/>
        <v>0.24780368293128335</v>
      </c>
      <c r="G335">
        <f t="shared" si="77"/>
        <v>0.25041257056366523</v>
      </c>
      <c r="H335">
        <f t="shared" si="78"/>
        <v>-0.23030664078517366</v>
      </c>
      <c r="I335">
        <f t="shared" si="79"/>
        <v>0.23030664078517366</v>
      </c>
      <c r="J335">
        <f t="shared" si="80"/>
        <v>1.338403217300441</v>
      </c>
      <c r="K335">
        <f t="shared" si="81"/>
        <v>1.8031897826995589</v>
      </c>
      <c r="L335">
        <f t="shared" si="82"/>
        <v>13.7753552279729</v>
      </c>
      <c r="M335">
        <f t="shared" si="83"/>
        <v>49591.278820702442</v>
      </c>
      <c r="O335">
        <v>19.03</v>
      </c>
      <c r="P335">
        <f t="shared" si="84"/>
        <v>22.015093442716644</v>
      </c>
      <c r="Q335">
        <f t="shared" si="85"/>
        <v>1.1479462689977418</v>
      </c>
      <c r="R335">
        <f t="shared" si="86"/>
        <v>3.7093072555698039</v>
      </c>
    </row>
    <row r="336" spans="1:18" x14ac:dyDescent="0.3">
      <c r="A336">
        <v>2027.6669999999999</v>
      </c>
      <c r="B336">
        <v>2027</v>
      </c>
      <c r="C336">
        <v>9</v>
      </c>
      <c r="D336">
        <f t="shared" si="87"/>
        <v>258</v>
      </c>
      <c r="E336">
        <f t="shared" si="75"/>
        <v>1.0053544332529973</v>
      </c>
      <c r="F336">
        <f t="shared" si="76"/>
        <v>5.907937020665284E-2</v>
      </c>
      <c r="G336">
        <f t="shared" si="77"/>
        <v>5.911379246312444E-2</v>
      </c>
      <c r="H336">
        <f t="shared" si="78"/>
        <v>-5.3288383300168086E-2</v>
      </c>
      <c r="I336">
        <f t="shared" si="79"/>
        <v>5.3288383300168086E-2</v>
      </c>
      <c r="J336">
        <f t="shared" si="80"/>
        <v>1.5174823643424027</v>
      </c>
      <c r="K336">
        <f t="shared" si="81"/>
        <v>1.6241106356575972</v>
      </c>
      <c r="L336">
        <f t="shared" si="82"/>
        <v>12.407291318065287</v>
      </c>
      <c r="M336">
        <f t="shared" si="83"/>
        <v>44666.248745035031</v>
      </c>
      <c r="O336">
        <v>14.395</v>
      </c>
      <c r="P336">
        <f t="shared" si="84"/>
        <v>16.400458865680253</v>
      </c>
      <c r="Q336">
        <f t="shared" si="85"/>
        <v>1.0339409431721072</v>
      </c>
      <c r="R336">
        <f t="shared" si="86"/>
        <v>2.5289690830698177</v>
      </c>
    </row>
    <row r="337" spans="1:18" x14ac:dyDescent="0.3">
      <c r="A337">
        <v>2027.75</v>
      </c>
      <c r="B337">
        <v>2027</v>
      </c>
      <c r="C337">
        <v>10</v>
      </c>
      <c r="D337">
        <f t="shared" si="87"/>
        <v>288</v>
      </c>
      <c r="E337">
        <f t="shared" si="75"/>
        <v>0.99685243576476834</v>
      </c>
      <c r="F337">
        <f t="shared" si="76"/>
        <v>-0.14229385353876925</v>
      </c>
      <c r="G337">
        <f t="shared" si="77"/>
        <v>-0.14277846557927834</v>
      </c>
      <c r="H337">
        <f t="shared" si="78"/>
        <v>0.12943907383329611</v>
      </c>
      <c r="I337">
        <f t="shared" si="79"/>
        <v>0.12943907383329611</v>
      </c>
      <c r="J337">
        <f t="shared" si="80"/>
        <v>1.440992726276386</v>
      </c>
      <c r="K337">
        <f t="shared" si="81"/>
        <v>1.440992726276386</v>
      </c>
      <c r="L337">
        <f t="shared" si="82"/>
        <v>11.008373536624958</v>
      </c>
      <c r="M337">
        <f t="shared" si="83"/>
        <v>39630.144731849854</v>
      </c>
      <c r="O337">
        <v>9.0749999999999993</v>
      </c>
      <c r="P337">
        <f t="shared" si="84"/>
        <v>11.538903013786799</v>
      </c>
      <c r="Q337">
        <f t="shared" si="85"/>
        <v>0.91736446138541317</v>
      </c>
      <c r="R337">
        <f t="shared" si="86"/>
        <v>1.6084378791454668</v>
      </c>
    </row>
    <row r="338" spans="1:18" x14ac:dyDescent="0.3">
      <c r="A338">
        <v>2027.8330000000001</v>
      </c>
      <c r="B338">
        <v>2027</v>
      </c>
      <c r="C338">
        <v>11</v>
      </c>
      <c r="D338">
        <f t="shared" si="87"/>
        <v>319</v>
      </c>
      <c r="E338">
        <f t="shared" si="75"/>
        <v>0.98895302674203966</v>
      </c>
      <c r="F338">
        <f t="shared" si="76"/>
        <v>-0.31329817664989418</v>
      </c>
      <c r="G338">
        <f t="shared" si="77"/>
        <v>-0.31866407888058701</v>
      </c>
      <c r="H338">
        <f t="shared" si="78"/>
        <v>0.2970499840990532</v>
      </c>
      <c r="I338">
        <f t="shared" si="79"/>
        <v>0.2970499840990532</v>
      </c>
      <c r="J338">
        <f t="shared" si="80"/>
        <v>1.2691943055428287</v>
      </c>
      <c r="K338">
        <f t="shared" si="81"/>
        <v>1.2691943055428287</v>
      </c>
      <c r="L338">
        <f t="shared" si="82"/>
        <v>9.6959302786188726</v>
      </c>
      <c r="M338">
        <f t="shared" si="83"/>
        <v>34905.349003027943</v>
      </c>
      <c r="O338">
        <v>0.86499999999999999</v>
      </c>
      <c r="P338">
        <f t="shared" si="84"/>
        <v>6.5033857074537647</v>
      </c>
      <c r="Q338">
        <f t="shared" si="85"/>
        <v>0.80799418988490601</v>
      </c>
      <c r="R338">
        <f t="shared" si="86"/>
        <v>0.82235595158402197</v>
      </c>
    </row>
    <row r="339" spans="1:18" x14ac:dyDescent="0.3">
      <c r="A339">
        <v>2027.9169999999999</v>
      </c>
      <c r="B339">
        <v>2027</v>
      </c>
      <c r="C339">
        <v>12</v>
      </c>
      <c r="D339">
        <f t="shared" si="87"/>
        <v>349</v>
      </c>
      <c r="E339">
        <f t="shared" si="75"/>
        <v>0.98421186751794465</v>
      </c>
      <c r="F339">
        <f t="shared" si="76"/>
        <v>-0.39428976446609471</v>
      </c>
      <c r="G339">
        <f t="shared" si="77"/>
        <v>-0.40529487599032227</v>
      </c>
      <c r="H339">
        <f t="shared" si="78"/>
        <v>0.38631712851921368</v>
      </c>
      <c r="I339">
        <f t="shared" si="79"/>
        <v>0.38631712851921368</v>
      </c>
      <c r="J339">
        <f t="shared" si="80"/>
        <v>1.1741606147517589</v>
      </c>
      <c r="K339">
        <f t="shared" si="81"/>
        <v>1.1741606147517589</v>
      </c>
      <c r="L339">
        <f t="shared" si="82"/>
        <v>8.9699263594349308</v>
      </c>
      <c r="M339">
        <f t="shared" si="83"/>
        <v>32291.73489396575</v>
      </c>
      <c r="O339">
        <v>-5.2750000000000004</v>
      </c>
      <c r="P339">
        <f t="shared" si="84"/>
        <v>4.1246143118270275</v>
      </c>
      <c r="Q339">
        <f t="shared" si="85"/>
        <v>0.74749386328624423</v>
      </c>
      <c r="R339">
        <f t="shared" si="86"/>
        <v>0</v>
      </c>
    </row>
    <row r="340" spans="1:18" x14ac:dyDescent="0.3">
      <c r="A340">
        <v>2028</v>
      </c>
      <c r="B340">
        <v>2028</v>
      </c>
      <c r="C340">
        <v>1</v>
      </c>
      <c r="D340">
        <v>15</v>
      </c>
      <c r="E340">
        <f t="shared" si="75"/>
        <v>0.9836544569804776</v>
      </c>
      <c r="F340">
        <f t="shared" si="76"/>
        <v>-0.36307303047359252</v>
      </c>
      <c r="G340">
        <f t="shared" si="77"/>
        <v>-0.37156387272215397</v>
      </c>
      <c r="H340">
        <f t="shared" si="78"/>
        <v>0.35085449536083313</v>
      </c>
      <c r="I340">
        <f t="shared" si="79"/>
        <v>0.35085449536083313</v>
      </c>
      <c r="J340">
        <f t="shared" si="80"/>
        <v>1.2123125489625293</v>
      </c>
      <c r="K340">
        <f t="shared" si="81"/>
        <v>1.2123125489625293</v>
      </c>
      <c r="L340">
        <f t="shared" si="82"/>
        <v>9.2613856675066515</v>
      </c>
      <c r="M340">
        <f t="shared" si="83"/>
        <v>33340.988403023941</v>
      </c>
      <c r="O340">
        <v>-8.1850000000000005</v>
      </c>
      <c r="P340">
        <f t="shared" si="84"/>
        <v>3.2957662517360631</v>
      </c>
      <c r="Q340">
        <f t="shared" si="85"/>
        <v>0.77178213895888759</v>
      </c>
      <c r="R340">
        <f t="shared" si="86"/>
        <v>0</v>
      </c>
    </row>
    <row r="341" spans="1:18" x14ac:dyDescent="0.3">
      <c r="A341">
        <v>2028.0830000000001</v>
      </c>
      <c r="B341">
        <v>2028</v>
      </c>
      <c r="C341">
        <v>2</v>
      </c>
      <c r="D341">
        <v>46</v>
      </c>
      <c r="E341">
        <f t="shared" si="75"/>
        <v>0.98766307181268032</v>
      </c>
      <c r="F341">
        <f t="shared" si="76"/>
        <v>-0.22481601209005461</v>
      </c>
      <c r="G341">
        <f t="shared" si="77"/>
        <v>-0.22675421055624276</v>
      </c>
      <c r="H341">
        <f t="shared" si="78"/>
        <v>0.20774321694590894</v>
      </c>
      <c r="I341">
        <f t="shared" si="79"/>
        <v>0.20774321694590894</v>
      </c>
      <c r="J341">
        <f t="shared" si="80"/>
        <v>1.3615287242871821</v>
      </c>
      <c r="K341">
        <f t="shared" si="81"/>
        <v>1.3615287242871821</v>
      </c>
      <c r="L341">
        <f t="shared" si="82"/>
        <v>10.401313278331552</v>
      </c>
      <c r="M341">
        <f t="shared" si="83"/>
        <v>37444.727801993591</v>
      </c>
      <c r="O341">
        <v>-7.15</v>
      </c>
      <c r="P341">
        <f t="shared" si="84"/>
        <v>3.5718281579117113</v>
      </c>
      <c r="Q341">
        <f t="shared" si="85"/>
        <v>0.86677610652762926</v>
      </c>
      <c r="R341">
        <f t="shared" si="86"/>
        <v>0</v>
      </c>
    </row>
    <row r="342" spans="1:18" x14ac:dyDescent="0.3">
      <c r="A342">
        <v>2028.1669999999999</v>
      </c>
      <c r="B342">
        <v>2028</v>
      </c>
      <c r="C342">
        <v>3</v>
      </c>
      <c r="D342">
        <v>74</v>
      </c>
      <c r="E342">
        <f t="shared" si="75"/>
        <v>0.99427993971510187</v>
      </c>
      <c r="F342">
        <f t="shared" si="76"/>
        <v>-4.3621592034280218E-2</v>
      </c>
      <c r="G342">
        <f t="shared" si="77"/>
        <v>-4.3635438069264162E-2</v>
      </c>
      <c r="H342">
        <f t="shared" si="78"/>
        <v>3.931448034471504E-2</v>
      </c>
      <c r="I342">
        <f t="shared" si="79"/>
        <v>3.931448034471504E-2</v>
      </c>
      <c r="J342">
        <f t="shared" si="80"/>
        <v>1.5314713850087283</v>
      </c>
      <c r="K342">
        <f t="shared" si="81"/>
        <v>1.5314713850087283</v>
      </c>
      <c r="L342">
        <f t="shared" si="82"/>
        <v>11.699579574140653</v>
      </c>
      <c r="M342">
        <f t="shared" si="83"/>
        <v>42118.486466906354</v>
      </c>
      <c r="O342">
        <v>-1.135</v>
      </c>
      <c r="P342">
        <f t="shared" si="84"/>
        <v>5.6215106390304515</v>
      </c>
      <c r="Q342">
        <f t="shared" si="85"/>
        <v>0.9749649645117211</v>
      </c>
      <c r="R342">
        <f t="shared" si="86"/>
        <v>0</v>
      </c>
    </row>
    <row r="343" spans="1:18" x14ac:dyDescent="0.3">
      <c r="A343">
        <v>2028.25</v>
      </c>
      <c r="B343">
        <v>2028</v>
      </c>
      <c r="C343">
        <v>4</v>
      </c>
      <c r="D343">
        <v>105</v>
      </c>
      <c r="E343">
        <f t="shared" si="75"/>
        <v>1.0030489833689265</v>
      </c>
      <c r="F343">
        <f t="shared" si="76"/>
        <v>0.16404835724360806</v>
      </c>
      <c r="G343">
        <f t="shared" si="77"/>
        <v>0.16479322136929075</v>
      </c>
      <c r="H343">
        <f t="shared" si="78"/>
        <v>-0.14973841573748065</v>
      </c>
      <c r="I343">
        <f t="shared" si="79"/>
        <v>0.14973841573748065</v>
      </c>
      <c r="J343">
        <f t="shared" si="80"/>
        <v>1.4204922996118807</v>
      </c>
      <c r="K343">
        <f t="shared" si="81"/>
        <v>1.7211007003881191</v>
      </c>
      <c r="L343">
        <f t="shared" si="82"/>
        <v>13.148240833233231</v>
      </c>
      <c r="M343">
        <f t="shared" si="83"/>
        <v>47333.666999639638</v>
      </c>
      <c r="O343">
        <v>6.71</v>
      </c>
      <c r="P343">
        <f t="shared" si="84"/>
        <v>9.8208229666692493</v>
      </c>
      <c r="Q343">
        <f t="shared" si="85"/>
        <v>1.0956867361027693</v>
      </c>
      <c r="R343">
        <f t="shared" si="86"/>
        <v>1.6488640403133028</v>
      </c>
    </row>
    <row r="344" spans="1:18" x14ac:dyDescent="0.3">
      <c r="A344">
        <v>2028.3330000000001</v>
      </c>
      <c r="B344">
        <v>2028</v>
      </c>
      <c r="C344">
        <v>5</v>
      </c>
      <c r="D344">
        <v>135</v>
      </c>
      <c r="E344">
        <f t="shared" si="75"/>
        <v>1.010753372303602</v>
      </c>
      <c r="F344">
        <f t="shared" si="76"/>
        <v>0.3198555016050319</v>
      </c>
      <c r="G344">
        <f t="shared" si="77"/>
        <v>0.32557697304685879</v>
      </c>
      <c r="H344">
        <f t="shared" si="78"/>
        <v>-0.3039677255589901</v>
      </c>
      <c r="I344">
        <f t="shared" si="79"/>
        <v>0.3039677255589901</v>
      </c>
      <c r="J344">
        <f t="shared" si="80"/>
        <v>1.2619413035801896</v>
      </c>
      <c r="K344">
        <f t="shared" si="81"/>
        <v>1.8796516964198102</v>
      </c>
      <c r="L344">
        <f t="shared" si="82"/>
        <v>14.359481221261413</v>
      </c>
      <c r="M344">
        <f t="shared" si="83"/>
        <v>51694.132396541092</v>
      </c>
      <c r="O344">
        <v>12.56</v>
      </c>
      <c r="P344">
        <f t="shared" si="84"/>
        <v>14.552027641178181</v>
      </c>
      <c r="Q344">
        <f t="shared" si="85"/>
        <v>1.1966234351051177</v>
      </c>
      <c r="R344">
        <f t="shared" si="86"/>
        <v>2.6136758626330217</v>
      </c>
    </row>
    <row r="345" spans="1:18" x14ac:dyDescent="0.3">
      <c r="A345">
        <v>2028.4169999999999</v>
      </c>
      <c r="B345">
        <v>2028</v>
      </c>
      <c r="C345">
        <v>6</v>
      </c>
      <c r="D345">
        <v>166</v>
      </c>
      <c r="E345">
        <f t="shared" si="75"/>
        <v>1.0157551505698299</v>
      </c>
      <c r="F345">
        <f t="shared" si="76"/>
        <v>0.39508305005033428</v>
      </c>
      <c r="G345">
        <f t="shared" si="77"/>
        <v>0.40615825420466661</v>
      </c>
      <c r="H345">
        <f t="shared" si="78"/>
        <v>-0.38723796302535368</v>
      </c>
      <c r="I345">
        <f t="shared" si="79"/>
        <v>0.38723796302535368</v>
      </c>
      <c r="J345">
        <f t="shared" si="80"/>
        <v>1.173162066196491</v>
      </c>
      <c r="K345">
        <f t="shared" si="81"/>
        <v>1.9684309338035089</v>
      </c>
      <c r="L345">
        <f t="shared" si="82"/>
        <v>15.037704635991545</v>
      </c>
      <c r="M345">
        <f t="shared" si="83"/>
        <v>54135.736689569567</v>
      </c>
      <c r="O345">
        <v>17.96</v>
      </c>
      <c r="P345">
        <f t="shared" si="84"/>
        <v>20.588038559647476</v>
      </c>
      <c r="Q345">
        <f t="shared" si="85"/>
        <v>1.2531420529992954</v>
      </c>
      <c r="R345">
        <f t="shared" si="86"/>
        <v>3.8006557426732579</v>
      </c>
    </row>
    <row r="346" spans="1:18" x14ac:dyDescent="0.3">
      <c r="A346">
        <v>2028.5</v>
      </c>
      <c r="B346">
        <v>2028</v>
      </c>
      <c r="C346">
        <v>7</v>
      </c>
      <c r="D346">
        <v>196</v>
      </c>
      <c r="E346">
        <f t="shared" si="75"/>
        <v>1.0164361146697132</v>
      </c>
      <c r="F346">
        <f t="shared" si="76"/>
        <v>0.36930986980181479</v>
      </c>
      <c r="G346">
        <f t="shared" si="77"/>
        <v>0.37826628160088055</v>
      </c>
      <c r="H346">
        <f t="shared" si="78"/>
        <v>-0.35782399877747662</v>
      </c>
      <c r="I346">
        <f t="shared" si="79"/>
        <v>0.35782399877747662</v>
      </c>
      <c r="J346">
        <f t="shared" si="80"/>
        <v>1.2048594421131398</v>
      </c>
      <c r="K346">
        <f t="shared" si="81"/>
        <v>1.9367335578868601</v>
      </c>
      <c r="L346">
        <f t="shared" si="82"/>
        <v>14.795554521103066</v>
      </c>
      <c r="M346">
        <f t="shared" si="83"/>
        <v>53263.996275971032</v>
      </c>
      <c r="O346">
        <v>20.38</v>
      </c>
      <c r="P346">
        <f t="shared" si="84"/>
        <v>23.938538237137092</v>
      </c>
      <c r="Q346">
        <f t="shared" si="85"/>
        <v>1.2329628767585887</v>
      </c>
      <c r="R346">
        <f t="shared" si="86"/>
        <v>4.3121847384744862</v>
      </c>
    </row>
    <row r="347" spans="1:18" x14ac:dyDescent="0.3">
      <c r="A347">
        <v>2028.5830000000001</v>
      </c>
      <c r="B347">
        <v>2028</v>
      </c>
      <c r="C347">
        <v>8</v>
      </c>
      <c r="D347">
        <f t="shared" ref="D347:D351" si="88">INT(MOD(A347,1) * 365 + 15)</f>
        <v>227</v>
      </c>
      <c r="E347">
        <f t="shared" si="75"/>
        <v>1.0126514913826727</v>
      </c>
      <c r="F347">
        <f t="shared" si="76"/>
        <v>0.24780368293128335</v>
      </c>
      <c r="G347">
        <f t="shared" si="77"/>
        <v>0.25041257056366523</v>
      </c>
      <c r="H347">
        <f t="shared" si="78"/>
        <v>-0.23030664078517366</v>
      </c>
      <c r="I347">
        <f t="shared" si="79"/>
        <v>0.23030664078517366</v>
      </c>
      <c r="J347">
        <f t="shared" si="80"/>
        <v>1.338403217300441</v>
      </c>
      <c r="K347">
        <f t="shared" si="81"/>
        <v>1.8031897826995589</v>
      </c>
      <c r="L347">
        <f t="shared" si="82"/>
        <v>13.7753552279729</v>
      </c>
      <c r="M347">
        <f t="shared" si="83"/>
        <v>49591.278820702442</v>
      </c>
      <c r="O347">
        <v>19.03</v>
      </c>
      <c r="P347">
        <f t="shared" si="84"/>
        <v>22.015093442716644</v>
      </c>
      <c r="Q347">
        <f t="shared" si="85"/>
        <v>1.1479462689977418</v>
      </c>
      <c r="R347">
        <f t="shared" si="86"/>
        <v>3.7093072555698039</v>
      </c>
    </row>
    <row r="348" spans="1:18" x14ac:dyDescent="0.3">
      <c r="A348">
        <v>2028.6669999999999</v>
      </c>
      <c r="B348">
        <v>2028</v>
      </c>
      <c r="C348">
        <v>9</v>
      </c>
      <c r="D348">
        <f t="shared" si="88"/>
        <v>258</v>
      </c>
      <c r="E348">
        <f t="shared" si="75"/>
        <v>1.0053544332529973</v>
      </c>
      <c r="F348">
        <f t="shared" si="76"/>
        <v>5.907937020665284E-2</v>
      </c>
      <c r="G348">
        <f t="shared" si="77"/>
        <v>5.911379246312444E-2</v>
      </c>
      <c r="H348">
        <f t="shared" si="78"/>
        <v>-5.3288383300168086E-2</v>
      </c>
      <c r="I348">
        <f t="shared" si="79"/>
        <v>5.3288383300168086E-2</v>
      </c>
      <c r="J348">
        <f t="shared" si="80"/>
        <v>1.5174823643424027</v>
      </c>
      <c r="K348">
        <f t="shared" si="81"/>
        <v>1.6241106356575972</v>
      </c>
      <c r="L348">
        <f t="shared" si="82"/>
        <v>12.407291318065287</v>
      </c>
      <c r="M348">
        <f t="shared" si="83"/>
        <v>44666.248745035031</v>
      </c>
      <c r="O348">
        <v>14.395</v>
      </c>
      <c r="P348">
        <f t="shared" si="84"/>
        <v>16.400458865680253</v>
      </c>
      <c r="Q348">
        <f t="shared" si="85"/>
        <v>1.0339409431721072</v>
      </c>
      <c r="R348">
        <f t="shared" si="86"/>
        <v>2.5289690830698177</v>
      </c>
    </row>
    <row r="349" spans="1:18" x14ac:dyDescent="0.3">
      <c r="A349">
        <v>2028.75</v>
      </c>
      <c r="B349">
        <v>2028</v>
      </c>
      <c r="C349">
        <v>10</v>
      </c>
      <c r="D349">
        <f t="shared" si="88"/>
        <v>288</v>
      </c>
      <c r="E349">
        <f t="shared" si="75"/>
        <v>0.99685243576476834</v>
      </c>
      <c r="F349">
        <f t="shared" si="76"/>
        <v>-0.14229385353876925</v>
      </c>
      <c r="G349">
        <f t="shared" si="77"/>
        <v>-0.14277846557927834</v>
      </c>
      <c r="H349">
        <f t="shared" si="78"/>
        <v>0.12943907383329611</v>
      </c>
      <c r="I349">
        <f t="shared" si="79"/>
        <v>0.12943907383329611</v>
      </c>
      <c r="J349">
        <f t="shared" si="80"/>
        <v>1.440992726276386</v>
      </c>
      <c r="K349">
        <f t="shared" si="81"/>
        <v>1.440992726276386</v>
      </c>
      <c r="L349">
        <f t="shared" si="82"/>
        <v>11.008373536624958</v>
      </c>
      <c r="M349">
        <f t="shared" si="83"/>
        <v>39630.144731849854</v>
      </c>
      <c r="O349">
        <v>9.0749999999999993</v>
      </c>
      <c r="P349">
        <f t="shared" si="84"/>
        <v>11.538903013786799</v>
      </c>
      <c r="Q349">
        <f t="shared" si="85"/>
        <v>0.91736446138541317</v>
      </c>
      <c r="R349">
        <f t="shared" si="86"/>
        <v>1.6084378791454668</v>
      </c>
    </row>
    <row r="350" spans="1:18" x14ac:dyDescent="0.3">
      <c r="A350">
        <v>2028.8330000000001</v>
      </c>
      <c r="B350">
        <v>2028</v>
      </c>
      <c r="C350">
        <v>11</v>
      </c>
      <c r="D350">
        <f t="shared" si="88"/>
        <v>319</v>
      </c>
      <c r="E350">
        <f t="shared" si="75"/>
        <v>0.98895302674203966</v>
      </c>
      <c r="F350">
        <f t="shared" si="76"/>
        <v>-0.31329817664989418</v>
      </c>
      <c r="G350">
        <f t="shared" si="77"/>
        <v>-0.31866407888058701</v>
      </c>
      <c r="H350">
        <f t="shared" si="78"/>
        <v>0.2970499840990532</v>
      </c>
      <c r="I350">
        <f t="shared" si="79"/>
        <v>0.2970499840990532</v>
      </c>
      <c r="J350">
        <f t="shared" si="80"/>
        <v>1.2691943055428287</v>
      </c>
      <c r="K350">
        <f t="shared" si="81"/>
        <v>1.2691943055428287</v>
      </c>
      <c r="L350">
        <f t="shared" si="82"/>
        <v>9.6959302786188726</v>
      </c>
      <c r="M350">
        <f t="shared" si="83"/>
        <v>34905.349003027943</v>
      </c>
      <c r="O350">
        <v>0.86499999999999999</v>
      </c>
      <c r="P350">
        <f t="shared" si="84"/>
        <v>6.5033857074537647</v>
      </c>
      <c r="Q350">
        <f t="shared" si="85"/>
        <v>0.80799418988490601</v>
      </c>
      <c r="R350">
        <f t="shared" si="86"/>
        <v>0.82235595158402197</v>
      </c>
    </row>
    <row r="351" spans="1:18" x14ac:dyDescent="0.3">
      <c r="A351">
        <v>2028.9169999999999</v>
      </c>
      <c r="B351">
        <v>2028</v>
      </c>
      <c r="C351">
        <v>12</v>
      </c>
      <c r="D351">
        <f t="shared" si="88"/>
        <v>349</v>
      </c>
      <c r="E351">
        <f t="shared" si="75"/>
        <v>0.98421186751794465</v>
      </c>
      <c r="F351">
        <f t="shared" si="76"/>
        <v>-0.39428976446609471</v>
      </c>
      <c r="G351">
        <f t="shared" si="77"/>
        <v>-0.40529487599032227</v>
      </c>
      <c r="H351">
        <f t="shared" si="78"/>
        <v>0.38631712851921368</v>
      </c>
      <c r="I351">
        <f t="shared" si="79"/>
        <v>0.38631712851921368</v>
      </c>
      <c r="J351">
        <f t="shared" si="80"/>
        <v>1.1741606147517589</v>
      </c>
      <c r="K351">
        <f t="shared" si="81"/>
        <v>1.1741606147517589</v>
      </c>
      <c r="L351">
        <f t="shared" si="82"/>
        <v>8.9699263594349308</v>
      </c>
      <c r="M351">
        <f t="shared" si="83"/>
        <v>32291.73489396575</v>
      </c>
      <c r="O351">
        <v>-5.2750000000000004</v>
      </c>
      <c r="P351">
        <f t="shared" si="84"/>
        <v>4.1246143118270275</v>
      </c>
      <c r="Q351">
        <f t="shared" si="85"/>
        <v>0.74749386328624423</v>
      </c>
      <c r="R351">
        <f t="shared" si="86"/>
        <v>0</v>
      </c>
    </row>
    <row r="352" spans="1:18" x14ac:dyDescent="0.3">
      <c r="A352">
        <v>2029</v>
      </c>
      <c r="B352">
        <v>2029</v>
      </c>
      <c r="C352">
        <v>1</v>
      </c>
      <c r="D352">
        <v>15</v>
      </c>
      <c r="E352">
        <f t="shared" si="75"/>
        <v>0.9836544569804776</v>
      </c>
      <c r="F352">
        <f t="shared" si="76"/>
        <v>-0.36307303047359252</v>
      </c>
      <c r="G352">
        <f t="shared" si="77"/>
        <v>-0.37156387272215397</v>
      </c>
      <c r="H352">
        <f t="shared" si="78"/>
        <v>0.35085449536083313</v>
      </c>
      <c r="I352">
        <f t="shared" si="79"/>
        <v>0.35085449536083313</v>
      </c>
      <c r="J352">
        <f t="shared" si="80"/>
        <v>1.2123125489625293</v>
      </c>
      <c r="K352">
        <f t="shared" si="81"/>
        <v>1.2123125489625293</v>
      </c>
      <c r="L352">
        <f t="shared" si="82"/>
        <v>9.2613856675066515</v>
      </c>
      <c r="M352">
        <f t="shared" si="83"/>
        <v>33340.988403023941</v>
      </c>
      <c r="O352">
        <v>-8.1850000000000005</v>
      </c>
      <c r="P352">
        <f t="shared" si="84"/>
        <v>3.2957662517360631</v>
      </c>
      <c r="Q352">
        <f t="shared" si="85"/>
        <v>0.77178213895888759</v>
      </c>
      <c r="R352">
        <f t="shared" si="86"/>
        <v>0</v>
      </c>
    </row>
    <row r="353" spans="1:18" x14ac:dyDescent="0.3">
      <c r="A353">
        <v>2029.0830000000001</v>
      </c>
      <c r="B353">
        <v>2029</v>
      </c>
      <c r="C353">
        <v>2</v>
      </c>
      <c r="D353">
        <v>46</v>
      </c>
      <c r="E353">
        <f t="shared" si="75"/>
        <v>0.98766307181268032</v>
      </c>
      <c r="F353">
        <f t="shared" si="76"/>
        <v>-0.22481601209005461</v>
      </c>
      <c r="G353">
        <f t="shared" si="77"/>
        <v>-0.22675421055624276</v>
      </c>
      <c r="H353">
        <f t="shared" si="78"/>
        <v>0.20774321694590894</v>
      </c>
      <c r="I353">
        <f t="shared" si="79"/>
        <v>0.20774321694590894</v>
      </c>
      <c r="J353">
        <f t="shared" si="80"/>
        <v>1.3615287242871821</v>
      </c>
      <c r="K353">
        <f t="shared" si="81"/>
        <v>1.3615287242871821</v>
      </c>
      <c r="L353">
        <f t="shared" si="82"/>
        <v>10.401313278331552</v>
      </c>
      <c r="M353">
        <f t="shared" si="83"/>
        <v>37444.727801993591</v>
      </c>
      <c r="O353">
        <v>-7.15</v>
      </c>
      <c r="P353">
        <f t="shared" si="84"/>
        <v>3.5718281579117113</v>
      </c>
      <c r="Q353">
        <f t="shared" si="85"/>
        <v>0.86677610652762926</v>
      </c>
      <c r="R353">
        <f t="shared" si="86"/>
        <v>0</v>
      </c>
    </row>
    <row r="354" spans="1:18" x14ac:dyDescent="0.3">
      <c r="A354">
        <v>2029.1669999999999</v>
      </c>
      <c r="B354">
        <v>2029</v>
      </c>
      <c r="C354">
        <v>3</v>
      </c>
      <c r="D354">
        <v>74</v>
      </c>
      <c r="E354">
        <f t="shared" si="75"/>
        <v>0.99427993971510187</v>
      </c>
      <c r="F354">
        <f t="shared" si="76"/>
        <v>-4.3621592034280218E-2</v>
      </c>
      <c r="G354">
        <f t="shared" si="77"/>
        <v>-4.3635438069264162E-2</v>
      </c>
      <c r="H354">
        <f t="shared" si="78"/>
        <v>3.931448034471504E-2</v>
      </c>
      <c r="I354">
        <f t="shared" si="79"/>
        <v>3.931448034471504E-2</v>
      </c>
      <c r="J354">
        <f t="shared" si="80"/>
        <v>1.5314713850087283</v>
      </c>
      <c r="K354">
        <f t="shared" si="81"/>
        <v>1.5314713850087283</v>
      </c>
      <c r="L354">
        <f t="shared" si="82"/>
        <v>11.699579574140653</v>
      </c>
      <c r="M354">
        <f t="shared" si="83"/>
        <v>42118.486466906354</v>
      </c>
      <c r="O354">
        <v>-1.135</v>
      </c>
      <c r="P354">
        <f t="shared" si="84"/>
        <v>5.6215106390304515</v>
      </c>
      <c r="Q354">
        <f t="shared" si="85"/>
        <v>0.9749649645117211</v>
      </c>
      <c r="R354">
        <f t="shared" si="86"/>
        <v>0</v>
      </c>
    </row>
    <row r="355" spans="1:18" x14ac:dyDescent="0.3">
      <c r="A355">
        <v>2029.25</v>
      </c>
      <c r="B355">
        <v>2029</v>
      </c>
      <c r="C355">
        <v>4</v>
      </c>
      <c r="D355">
        <v>105</v>
      </c>
      <c r="E355">
        <f t="shared" si="75"/>
        <v>1.0030489833689265</v>
      </c>
      <c r="F355">
        <f t="shared" si="76"/>
        <v>0.16404835724360806</v>
      </c>
      <c r="G355">
        <f t="shared" si="77"/>
        <v>0.16479322136929075</v>
      </c>
      <c r="H355">
        <f t="shared" si="78"/>
        <v>-0.14973841573748065</v>
      </c>
      <c r="I355">
        <f t="shared" si="79"/>
        <v>0.14973841573748065</v>
      </c>
      <c r="J355">
        <f t="shared" si="80"/>
        <v>1.4204922996118807</v>
      </c>
      <c r="K355">
        <f t="shared" si="81"/>
        <v>1.7211007003881191</v>
      </c>
      <c r="L355">
        <f t="shared" si="82"/>
        <v>13.148240833233231</v>
      </c>
      <c r="M355">
        <f t="shared" si="83"/>
        <v>47333.666999639638</v>
      </c>
      <c r="O355">
        <v>6.71</v>
      </c>
      <c r="P355">
        <f t="shared" si="84"/>
        <v>9.8208229666692493</v>
      </c>
      <c r="Q355">
        <f t="shared" si="85"/>
        <v>1.0956867361027693</v>
      </c>
      <c r="R355">
        <f t="shared" si="86"/>
        <v>1.6488640403133028</v>
      </c>
    </row>
    <row r="356" spans="1:18" x14ac:dyDescent="0.3">
      <c r="A356">
        <v>2029.3330000000001</v>
      </c>
      <c r="B356">
        <v>2029</v>
      </c>
      <c r="C356">
        <v>5</v>
      </c>
      <c r="D356">
        <v>135</v>
      </c>
      <c r="E356">
        <f t="shared" si="75"/>
        <v>1.010753372303602</v>
      </c>
      <c r="F356">
        <f t="shared" si="76"/>
        <v>0.3198555016050319</v>
      </c>
      <c r="G356">
        <f t="shared" si="77"/>
        <v>0.32557697304685879</v>
      </c>
      <c r="H356">
        <f t="shared" si="78"/>
        <v>-0.3039677255589901</v>
      </c>
      <c r="I356">
        <f t="shared" si="79"/>
        <v>0.3039677255589901</v>
      </c>
      <c r="J356">
        <f t="shared" si="80"/>
        <v>1.2619413035801896</v>
      </c>
      <c r="K356">
        <f t="shared" si="81"/>
        <v>1.8796516964198102</v>
      </c>
      <c r="L356">
        <f t="shared" si="82"/>
        <v>14.359481221261413</v>
      </c>
      <c r="M356">
        <f t="shared" si="83"/>
        <v>51694.132396541092</v>
      </c>
      <c r="O356">
        <v>12.56</v>
      </c>
      <c r="P356">
        <f t="shared" si="84"/>
        <v>14.552027641178181</v>
      </c>
      <c r="Q356">
        <f t="shared" si="85"/>
        <v>1.1966234351051177</v>
      </c>
      <c r="R356">
        <f t="shared" si="86"/>
        <v>2.6136758626330217</v>
      </c>
    </row>
    <row r="357" spans="1:18" x14ac:dyDescent="0.3">
      <c r="A357">
        <v>2029.4169999999999</v>
      </c>
      <c r="B357">
        <v>2029</v>
      </c>
      <c r="C357">
        <v>6</v>
      </c>
      <c r="D357">
        <v>166</v>
      </c>
      <c r="E357">
        <f t="shared" si="75"/>
        <v>1.0157551505698299</v>
      </c>
      <c r="F357">
        <f t="shared" si="76"/>
        <v>0.39508305005033428</v>
      </c>
      <c r="G357">
        <f t="shared" si="77"/>
        <v>0.40615825420466661</v>
      </c>
      <c r="H357">
        <f t="shared" si="78"/>
        <v>-0.38723796302535368</v>
      </c>
      <c r="I357">
        <f t="shared" si="79"/>
        <v>0.38723796302535368</v>
      </c>
      <c r="J357">
        <f t="shared" si="80"/>
        <v>1.173162066196491</v>
      </c>
      <c r="K357">
        <f t="shared" si="81"/>
        <v>1.9684309338035089</v>
      </c>
      <c r="L357">
        <f t="shared" si="82"/>
        <v>15.037704635991545</v>
      </c>
      <c r="M357">
        <f t="shared" si="83"/>
        <v>54135.736689569567</v>
      </c>
      <c r="O357">
        <v>17.96</v>
      </c>
      <c r="P357">
        <f t="shared" si="84"/>
        <v>20.588038559647476</v>
      </c>
      <c r="Q357">
        <f t="shared" si="85"/>
        <v>1.2531420529992954</v>
      </c>
      <c r="R357">
        <f t="shared" si="86"/>
        <v>3.8006557426732579</v>
      </c>
    </row>
    <row r="358" spans="1:18" x14ac:dyDescent="0.3">
      <c r="A358">
        <v>2029.5</v>
      </c>
      <c r="B358">
        <v>2029</v>
      </c>
      <c r="C358">
        <v>7</v>
      </c>
      <c r="D358">
        <v>196</v>
      </c>
      <c r="E358">
        <f t="shared" si="75"/>
        <v>1.0164361146697132</v>
      </c>
      <c r="F358">
        <f t="shared" si="76"/>
        <v>0.36930986980181479</v>
      </c>
      <c r="G358">
        <f t="shared" si="77"/>
        <v>0.37826628160088055</v>
      </c>
      <c r="H358">
        <f t="shared" si="78"/>
        <v>-0.35782399877747662</v>
      </c>
      <c r="I358">
        <f t="shared" si="79"/>
        <v>0.35782399877747662</v>
      </c>
      <c r="J358">
        <f t="shared" si="80"/>
        <v>1.2048594421131398</v>
      </c>
      <c r="K358">
        <f t="shared" si="81"/>
        <v>1.9367335578868601</v>
      </c>
      <c r="L358">
        <f t="shared" si="82"/>
        <v>14.795554521103066</v>
      </c>
      <c r="M358">
        <f t="shared" si="83"/>
        <v>53263.996275971032</v>
      </c>
      <c r="O358">
        <v>20.38</v>
      </c>
      <c r="P358">
        <f t="shared" si="84"/>
        <v>23.938538237137092</v>
      </c>
      <c r="Q358">
        <f t="shared" si="85"/>
        <v>1.2329628767585887</v>
      </c>
      <c r="R358">
        <f t="shared" si="86"/>
        <v>4.3121847384744862</v>
      </c>
    </row>
    <row r="359" spans="1:18" x14ac:dyDescent="0.3">
      <c r="A359">
        <v>2029.5830000000001</v>
      </c>
      <c r="B359">
        <v>2029</v>
      </c>
      <c r="C359">
        <v>8</v>
      </c>
      <c r="D359">
        <f t="shared" ref="D359:D363" si="89">INT(MOD(A359,1) * 365 + 15)</f>
        <v>227</v>
      </c>
      <c r="E359">
        <f t="shared" si="75"/>
        <v>1.0126514913826727</v>
      </c>
      <c r="F359">
        <f t="shared" si="76"/>
        <v>0.24780368293128335</v>
      </c>
      <c r="G359">
        <f t="shared" si="77"/>
        <v>0.25041257056366523</v>
      </c>
      <c r="H359">
        <f t="shared" si="78"/>
        <v>-0.23030664078517366</v>
      </c>
      <c r="I359">
        <f t="shared" si="79"/>
        <v>0.23030664078517366</v>
      </c>
      <c r="J359">
        <f t="shared" si="80"/>
        <v>1.338403217300441</v>
      </c>
      <c r="K359">
        <f t="shared" si="81"/>
        <v>1.8031897826995589</v>
      </c>
      <c r="L359">
        <f t="shared" si="82"/>
        <v>13.7753552279729</v>
      </c>
      <c r="M359">
        <f t="shared" si="83"/>
        <v>49591.278820702442</v>
      </c>
      <c r="O359">
        <v>19.03</v>
      </c>
      <c r="P359">
        <f t="shared" si="84"/>
        <v>22.015093442716644</v>
      </c>
      <c r="Q359">
        <f t="shared" si="85"/>
        <v>1.1479462689977418</v>
      </c>
      <c r="R359">
        <f t="shared" si="86"/>
        <v>3.7093072555698039</v>
      </c>
    </row>
    <row r="360" spans="1:18" x14ac:dyDescent="0.3">
      <c r="A360">
        <v>2029.6669999999999</v>
      </c>
      <c r="B360">
        <v>2029</v>
      </c>
      <c r="C360">
        <v>9</v>
      </c>
      <c r="D360">
        <f t="shared" si="89"/>
        <v>258</v>
      </c>
      <c r="E360">
        <f t="shared" si="75"/>
        <v>1.0053544332529973</v>
      </c>
      <c r="F360">
        <f t="shared" si="76"/>
        <v>5.907937020665284E-2</v>
      </c>
      <c r="G360">
        <f t="shared" si="77"/>
        <v>5.911379246312444E-2</v>
      </c>
      <c r="H360">
        <f t="shared" si="78"/>
        <v>-5.3288383300168086E-2</v>
      </c>
      <c r="I360">
        <f t="shared" si="79"/>
        <v>5.3288383300168086E-2</v>
      </c>
      <c r="J360">
        <f t="shared" si="80"/>
        <v>1.5174823643424027</v>
      </c>
      <c r="K360">
        <f t="shared" si="81"/>
        <v>1.6241106356575972</v>
      </c>
      <c r="L360">
        <f t="shared" si="82"/>
        <v>12.407291318065287</v>
      </c>
      <c r="M360">
        <f t="shared" si="83"/>
        <v>44666.248745035031</v>
      </c>
      <c r="O360">
        <v>14.395</v>
      </c>
      <c r="P360">
        <f t="shared" si="84"/>
        <v>16.400458865680253</v>
      </c>
      <c r="Q360">
        <f t="shared" si="85"/>
        <v>1.0339409431721072</v>
      </c>
      <c r="R360">
        <f t="shared" si="86"/>
        <v>2.5289690830698177</v>
      </c>
    </row>
    <row r="361" spans="1:18" x14ac:dyDescent="0.3">
      <c r="A361">
        <v>2029.75</v>
      </c>
      <c r="B361">
        <v>2029</v>
      </c>
      <c r="C361">
        <v>10</v>
      </c>
      <c r="D361">
        <f t="shared" si="89"/>
        <v>288</v>
      </c>
      <c r="E361">
        <f t="shared" si="75"/>
        <v>0.99685243576476834</v>
      </c>
      <c r="F361">
        <f t="shared" si="76"/>
        <v>-0.14229385353876925</v>
      </c>
      <c r="G361">
        <f t="shared" si="77"/>
        <v>-0.14277846557927834</v>
      </c>
      <c r="H361">
        <f t="shared" si="78"/>
        <v>0.12943907383329611</v>
      </c>
      <c r="I361">
        <f t="shared" si="79"/>
        <v>0.12943907383329611</v>
      </c>
      <c r="J361">
        <f t="shared" si="80"/>
        <v>1.440992726276386</v>
      </c>
      <c r="K361">
        <f t="shared" si="81"/>
        <v>1.440992726276386</v>
      </c>
      <c r="L361">
        <f t="shared" si="82"/>
        <v>11.008373536624958</v>
      </c>
      <c r="M361">
        <f t="shared" si="83"/>
        <v>39630.144731849854</v>
      </c>
      <c r="O361">
        <v>9.0749999999999993</v>
      </c>
      <c r="P361">
        <f t="shared" si="84"/>
        <v>11.538903013786799</v>
      </c>
      <c r="Q361">
        <f t="shared" si="85"/>
        <v>0.91736446138541317</v>
      </c>
      <c r="R361">
        <f t="shared" si="86"/>
        <v>1.6084378791454668</v>
      </c>
    </row>
    <row r="362" spans="1:18" x14ac:dyDescent="0.3">
      <c r="A362">
        <v>2029.8330000000001</v>
      </c>
      <c r="B362">
        <v>2029</v>
      </c>
      <c r="C362">
        <v>11</v>
      </c>
      <c r="D362">
        <f t="shared" si="89"/>
        <v>319</v>
      </c>
      <c r="E362">
        <f t="shared" si="75"/>
        <v>0.98895302674203966</v>
      </c>
      <c r="F362">
        <f t="shared" si="76"/>
        <v>-0.31329817664989418</v>
      </c>
      <c r="G362">
        <f t="shared" si="77"/>
        <v>-0.31866407888058701</v>
      </c>
      <c r="H362">
        <f t="shared" si="78"/>
        <v>0.2970499840990532</v>
      </c>
      <c r="I362">
        <f t="shared" si="79"/>
        <v>0.2970499840990532</v>
      </c>
      <c r="J362">
        <f t="shared" si="80"/>
        <v>1.2691943055428287</v>
      </c>
      <c r="K362">
        <f t="shared" si="81"/>
        <v>1.2691943055428287</v>
      </c>
      <c r="L362">
        <f t="shared" si="82"/>
        <v>9.6959302786188726</v>
      </c>
      <c r="M362">
        <f t="shared" si="83"/>
        <v>34905.349003027943</v>
      </c>
      <c r="O362">
        <v>0.86499999999999999</v>
      </c>
      <c r="P362">
        <f t="shared" si="84"/>
        <v>6.5033857074537647</v>
      </c>
      <c r="Q362">
        <f t="shared" si="85"/>
        <v>0.80799418988490601</v>
      </c>
      <c r="R362">
        <f t="shared" si="86"/>
        <v>0.82235595158402197</v>
      </c>
    </row>
    <row r="363" spans="1:18" x14ac:dyDescent="0.3">
      <c r="A363">
        <v>2029.9169999999999</v>
      </c>
      <c r="B363">
        <v>2029</v>
      </c>
      <c r="C363">
        <v>12</v>
      </c>
      <c r="D363">
        <f t="shared" si="89"/>
        <v>349</v>
      </c>
      <c r="E363">
        <f t="shared" si="75"/>
        <v>0.98421186751794465</v>
      </c>
      <c r="F363">
        <f t="shared" si="76"/>
        <v>-0.39428976446609471</v>
      </c>
      <c r="G363">
        <f t="shared" si="77"/>
        <v>-0.40529487599032227</v>
      </c>
      <c r="H363">
        <f t="shared" si="78"/>
        <v>0.38631712851921368</v>
      </c>
      <c r="I363">
        <f t="shared" si="79"/>
        <v>0.38631712851921368</v>
      </c>
      <c r="J363">
        <f t="shared" si="80"/>
        <v>1.1741606147517589</v>
      </c>
      <c r="K363">
        <f t="shared" si="81"/>
        <v>1.1741606147517589</v>
      </c>
      <c r="L363">
        <f t="shared" si="82"/>
        <v>8.9699263594349308</v>
      </c>
      <c r="M363">
        <f t="shared" si="83"/>
        <v>32291.73489396575</v>
      </c>
      <c r="O363">
        <v>-5.2750000000000004</v>
      </c>
      <c r="P363">
        <f t="shared" si="84"/>
        <v>4.1246143118270275</v>
      </c>
      <c r="Q363">
        <f t="shared" si="85"/>
        <v>0.74749386328624423</v>
      </c>
      <c r="R363">
        <f t="shared" si="86"/>
        <v>0</v>
      </c>
    </row>
    <row r="364" spans="1:18" x14ac:dyDescent="0.3">
      <c r="A364">
        <v>2030</v>
      </c>
      <c r="B364">
        <v>2030</v>
      </c>
      <c r="C364">
        <v>1</v>
      </c>
      <c r="D364">
        <v>15</v>
      </c>
      <c r="E364">
        <f t="shared" si="75"/>
        <v>0.9836544569804776</v>
      </c>
      <c r="F364">
        <f t="shared" si="76"/>
        <v>-0.36307303047359252</v>
      </c>
      <c r="G364">
        <f t="shared" si="77"/>
        <v>-0.37156387272215397</v>
      </c>
      <c r="H364">
        <f t="shared" si="78"/>
        <v>0.35085449536083313</v>
      </c>
      <c r="I364">
        <f t="shared" si="79"/>
        <v>0.35085449536083313</v>
      </c>
      <c r="J364">
        <f t="shared" si="80"/>
        <v>1.2123125489625293</v>
      </c>
      <c r="K364">
        <f t="shared" si="81"/>
        <v>1.2123125489625293</v>
      </c>
      <c r="L364">
        <f t="shared" si="82"/>
        <v>9.2613856675066515</v>
      </c>
      <c r="M364">
        <f t="shared" si="83"/>
        <v>33340.988403023941</v>
      </c>
      <c r="O364">
        <v>-8.1850000000000005</v>
      </c>
      <c r="P364">
        <f t="shared" si="84"/>
        <v>3.2957662517360631</v>
      </c>
      <c r="Q364">
        <f t="shared" si="85"/>
        <v>0.77178213895888759</v>
      </c>
      <c r="R364">
        <f t="shared" si="86"/>
        <v>0</v>
      </c>
    </row>
    <row r="365" spans="1:18" x14ac:dyDescent="0.3">
      <c r="A365">
        <v>2030.0830000000001</v>
      </c>
      <c r="B365">
        <v>2030</v>
      </c>
      <c r="C365">
        <v>2</v>
      </c>
      <c r="D365">
        <v>46</v>
      </c>
      <c r="E365">
        <f t="shared" si="75"/>
        <v>0.98766307181268032</v>
      </c>
      <c r="F365">
        <f t="shared" si="76"/>
        <v>-0.22481601209005461</v>
      </c>
      <c r="G365">
        <f t="shared" si="77"/>
        <v>-0.22675421055624276</v>
      </c>
      <c r="H365">
        <f t="shared" si="78"/>
        <v>0.20774321694590894</v>
      </c>
      <c r="I365">
        <f t="shared" si="79"/>
        <v>0.20774321694590894</v>
      </c>
      <c r="J365">
        <f t="shared" si="80"/>
        <v>1.3615287242871821</v>
      </c>
      <c r="K365">
        <f t="shared" si="81"/>
        <v>1.3615287242871821</v>
      </c>
      <c r="L365">
        <f t="shared" si="82"/>
        <v>10.401313278331552</v>
      </c>
      <c r="M365">
        <f t="shared" si="83"/>
        <v>37444.727801993591</v>
      </c>
      <c r="O365">
        <v>-7.15</v>
      </c>
      <c r="P365">
        <f t="shared" si="84"/>
        <v>3.5718281579117113</v>
      </c>
      <c r="Q365">
        <f t="shared" si="85"/>
        <v>0.86677610652762926</v>
      </c>
      <c r="R365">
        <f t="shared" si="86"/>
        <v>0</v>
      </c>
    </row>
    <row r="366" spans="1:18" x14ac:dyDescent="0.3">
      <c r="A366">
        <v>2030.1669999999999</v>
      </c>
      <c r="B366">
        <v>2030</v>
      </c>
      <c r="C366">
        <v>3</v>
      </c>
      <c r="D366">
        <v>74</v>
      </c>
      <c r="E366">
        <f t="shared" si="75"/>
        <v>0.99427993971510187</v>
      </c>
      <c r="F366">
        <f t="shared" si="76"/>
        <v>-4.3621592034280218E-2</v>
      </c>
      <c r="G366">
        <f t="shared" si="77"/>
        <v>-4.3635438069264162E-2</v>
      </c>
      <c r="H366">
        <f t="shared" si="78"/>
        <v>3.931448034471504E-2</v>
      </c>
      <c r="I366">
        <f t="shared" si="79"/>
        <v>3.931448034471504E-2</v>
      </c>
      <c r="J366">
        <f t="shared" si="80"/>
        <v>1.5314713850087283</v>
      </c>
      <c r="K366">
        <f t="shared" si="81"/>
        <v>1.5314713850087283</v>
      </c>
      <c r="L366">
        <f t="shared" si="82"/>
        <v>11.699579574140653</v>
      </c>
      <c r="M366">
        <f t="shared" si="83"/>
        <v>42118.486466906354</v>
      </c>
      <c r="O366">
        <v>-1.135</v>
      </c>
      <c r="P366">
        <f t="shared" si="84"/>
        <v>5.6215106390304515</v>
      </c>
      <c r="Q366">
        <f t="shared" si="85"/>
        <v>0.9749649645117211</v>
      </c>
      <c r="R366">
        <f t="shared" si="86"/>
        <v>0</v>
      </c>
    </row>
    <row r="367" spans="1:18" x14ac:dyDescent="0.3">
      <c r="A367">
        <v>2030.25</v>
      </c>
      <c r="B367">
        <v>2030</v>
      </c>
      <c r="C367">
        <v>4</v>
      </c>
      <c r="D367">
        <v>105</v>
      </c>
      <c r="E367">
        <f t="shared" si="75"/>
        <v>1.0030489833689265</v>
      </c>
      <c r="F367">
        <f t="shared" si="76"/>
        <v>0.16404835724360806</v>
      </c>
      <c r="G367">
        <f t="shared" si="77"/>
        <v>0.16479322136929075</v>
      </c>
      <c r="H367">
        <f t="shared" si="78"/>
        <v>-0.14973841573748065</v>
      </c>
      <c r="I367">
        <f t="shared" si="79"/>
        <v>0.14973841573748065</v>
      </c>
      <c r="J367">
        <f t="shared" si="80"/>
        <v>1.4204922996118807</v>
      </c>
      <c r="K367">
        <f t="shared" si="81"/>
        <v>1.7211007003881191</v>
      </c>
      <c r="L367">
        <f t="shared" si="82"/>
        <v>13.148240833233231</v>
      </c>
      <c r="M367">
        <f t="shared" si="83"/>
        <v>47333.666999639638</v>
      </c>
      <c r="O367">
        <v>6.71</v>
      </c>
      <c r="P367">
        <f t="shared" si="84"/>
        <v>9.8208229666692493</v>
      </c>
      <c r="Q367">
        <f t="shared" si="85"/>
        <v>1.0956867361027693</v>
      </c>
      <c r="R367">
        <f t="shared" si="86"/>
        <v>1.6488640403133028</v>
      </c>
    </row>
    <row r="368" spans="1:18" x14ac:dyDescent="0.3">
      <c r="A368">
        <v>2030.3330000000001</v>
      </c>
      <c r="B368">
        <v>2030</v>
      </c>
      <c r="C368">
        <v>5</v>
      </c>
      <c r="D368">
        <v>135</v>
      </c>
      <c r="E368">
        <f t="shared" si="75"/>
        <v>1.010753372303602</v>
      </c>
      <c r="F368">
        <f t="shared" si="76"/>
        <v>0.3198555016050319</v>
      </c>
      <c r="G368">
        <f t="shared" si="77"/>
        <v>0.32557697304685879</v>
      </c>
      <c r="H368">
        <f t="shared" si="78"/>
        <v>-0.3039677255589901</v>
      </c>
      <c r="I368">
        <f t="shared" si="79"/>
        <v>0.3039677255589901</v>
      </c>
      <c r="J368">
        <f t="shared" si="80"/>
        <v>1.2619413035801896</v>
      </c>
      <c r="K368">
        <f t="shared" si="81"/>
        <v>1.8796516964198102</v>
      </c>
      <c r="L368">
        <f t="shared" si="82"/>
        <v>14.359481221261413</v>
      </c>
      <c r="M368">
        <f t="shared" si="83"/>
        <v>51694.132396541092</v>
      </c>
      <c r="O368">
        <v>12.56</v>
      </c>
      <c r="P368">
        <f t="shared" si="84"/>
        <v>14.552027641178181</v>
      </c>
      <c r="Q368">
        <f t="shared" si="85"/>
        <v>1.1966234351051177</v>
      </c>
      <c r="R368">
        <f t="shared" si="86"/>
        <v>2.6136758626330217</v>
      </c>
    </row>
    <row r="369" spans="1:18" x14ac:dyDescent="0.3">
      <c r="A369">
        <v>2030.4169999999999</v>
      </c>
      <c r="B369">
        <v>2030</v>
      </c>
      <c r="C369">
        <v>6</v>
      </c>
      <c r="D369">
        <v>166</v>
      </c>
      <c r="E369">
        <f t="shared" si="75"/>
        <v>1.0157551505698299</v>
      </c>
      <c r="F369">
        <f t="shared" si="76"/>
        <v>0.39508305005033428</v>
      </c>
      <c r="G369">
        <f t="shared" si="77"/>
        <v>0.40615825420466661</v>
      </c>
      <c r="H369">
        <f t="shared" si="78"/>
        <v>-0.38723796302535368</v>
      </c>
      <c r="I369">
        <f t="shared" si="79"/>
        <v>0.38723796302535368</v>
      </c>
      <c r="J369">
        <f t="shared" si="80"/>
        <v>1.173162066196491</v>
      </c>
      <c r="K369">
        <f t="shared" si="81"/>
        <v>1.9684309338035089</v>
      </c>
      <c r="L369">
        <f t="shared" si="82"/>
        <v>15.037704635991545</v>
      </c>
      <c r="M369">
        <f t="shared" si="83"/>
        <v>54135.736689569567</v>
      </c>
      <c r="O369">
        <v>17.96</v>
      </c>
      <c r="P369">
        <f t="shared" si="84"/>
        <v>20.588038559647476</v>
      </c>
      <c r="Q369">
        <f t="shared" si="85"/>
        <v>1.2531420529992954</v>
      </c>
      <c r="R369">
        <f t="shared" si="86"/>
        <v>3.8006557426732579</v>
      </c>
    </row>
    <row r="370" spans="1:18" x14ac:dyDescent="0.3">
      <c r="A370">
        <v>2030.5</v>
      </c>
      <c r="B370">
        <v>2030</v>
      </c>
      <c r="C370">
        <v>7</v>
      </c>
      <c r="D370">
        <v>196</v>
      </c>
      <c r="E370">
        <f t="shared" si="75"/>
        <v>1.0164361146697132</v>
      </c>
      <c r="F370">
        <f t="shared" si="76"/>
        <v>0.36930986980181479</v>
      </c>
      <c r="G370">
        <f t="shared" si="77"/>
        <v>0.37826628160088055</v>
      </c>
      <c r="H370">
        <f t="shared" si="78"/>
        <v>-0.35782399877747662</v>
      </c>
      <c r="I370">
        <f t="shared" si="79"/>
        <v>0.35782399877747662</v>
      </c>
      <c r="J370">
        <f t="shared" si="80"/>
        <v>1.2048594421131398</v>
      </c>
      <c r="K370">
        <f t="shared" si="81"/>
        <v>1.9367335578868601</v>
      </c>
      <c r="L370">
        <f t="shared" si="82"/>
        <v>14.795554521103066</v>
      </c>
      <c r="M370">
        <f t="shared" si="83"/>
        <v>53263.996275971032</v>
      </c>
      <c r="O370">
        <v>20.38</v>
      </c>
      <c r="P370">
        <f t="shared" si="84"/>
        <v>23.938538237137092</v>
      </c>
      <c r="Q370">
        <f t="shared" si="85"/>
        <v>1.2329628767585887</v>
      </c>
      <c r="R370">
        <f t="shared" si="86"/>
        <v>4.3121847384744862</v>
      </c>
    </row>
    <row r="371" spans="1:18" x14ac:dyDescent="0.3">
      <c r="A371">
        <v>2030.5830000000001</v>
      </c>
      <c r="B371">
        <v>2030</v>
      </c>
      <c r="C371">
        <v>8</v>
      </c>
      <c r="D371">
        <f t="shared" ref="D371:D423" si="90">INT(MOD(A371,1) * 365 + 15)</f>
        <v>227</v>
      </c>
      <c r="E371">
        <f t="shared" si="75"/>
        <v>1.0126514913826727</v>
      </c>
      <c r="F371">
        <f t="shared" si="76"/>
        <v>0.24780368293128335</v>
      </c>
      <c r="G371">
        <f t="shared" si="77"/>
        <v>0.25041257056366523</v>
      </c>
      <c r="H371">
        <f t="shared" si="78"/>
        <v>-0.23030664078517366</v>
      </c>
      <c r="I371">
        <f t="shared" si="79"/>
        <v>0.23030664078517366</v>
      </c>
      <c r="J371">
        <f t="shared" si="80"/>
        <v>1.338403217300441</v>
      </c>
      <c r="K371">
        <f t="shared" si="81"/>
        <v>1.8031897826995589</v>
      </c>
      <c r="L371">
        <f t="shared" si="82"/>
        <v>13.7753552279729</v>
      </c>
      <c r="M371">
        <f t="shared" si="83"/>
        <v>49591.278820702442</v>
      </c>
      <c r="O371">
        <v>19.03</v>
      </c>
      <c r="P371">
        <f t="shared" si="84"/>
        <v>22.015093442716644</v>
      </c>
      <c r="Q371">
        <f t="shared" si="85"/>
        <v>1.1479462689977418</v>
      </c>
      <c r="R371">
        <f t="shared" si="86"/>
        <v>3.7093072555698039</v>
      </c>
    </row>
    <row r="372" spans="1:18" x14ac:dyDescent="0.3">
      <c r="A372">
        <v>2030.6669999999999</v>
      </c>
      <c r="B372">
        <v>2030</v>
      </c>
      <c r="C372">
        <v>9</v>
      </c>
      <c r="D372">
        <f t="shared" si="90"/>
        <v>258</v>
      </c>
      <c r="E372">
        <f t="shared" si="75"/>
        <v>1.0053544332529973</v>
      </c>
      <c r="F372">
        <f t="shared" si="76"/>
        <v>5.907937020665284E-2</v>
      </c>
      <c r="G372">
        <f t="shared" si="77"/>
        <v>5.911379246312444E-2</v>
      </c>
      <c r="H372">
        <f t="shared" si="78"/>
        <v>-5.3288383300168086E-2</v>
      </c>
      <c r="I372">
        <f t="shared" si="79"/>
        <v>5.3288383300168086E-2</v>
      </c>
      <c r="J372">
        <f t="shared" si="80"/>
        <v>1.5174823643424027</v>
      </c>
      <c r="K372">
        <f t="shared" si="81"/>
        <v>1.6241106356575972</v>
      </c>
      <c r="L372">
        <f t="shared" si="82"/>
        <v>12.407291318065287</v>
      </c>
      <c r="M372">
        <f t="shared" si="83"/>
        <v>44666.248745035031</v>
      </c>
      <c r="O372">
        <v>14.395</v>
      </c>
      <c r="P372">
        <f t="shared" si="84"/>
        <v>16.400458865680253</v>
      </c>
      <c r="Q372">
        <f t="shared" si="85"/>
        <v>1.0339409431721072</v>
      </c>
      <c r="R372">
        <f t="shared" si="86"/>
        <v>2.5289690830698177</v>
      </c>
    </row>
    <row r="373" spans="1:18" x14ac:dyDescent="0.3">
      <c r="A373">
        <v>2030.75</v>
      </c>
      <c r="B373">
        <v>2030</v>
      </c>
      <c r="C373">
        <v>10</v>
      </c>
      <c r="D373">
        <f t="shared" si="90"/>
        <v>288</v>
      </c>
      <c r="E373">
        <f t="shared" si="75"/>
        <v>0.99685243576476834</v>
      </c>
      <c r="F373">
        <f t="shared" si="76"/>
        <v>-0.14229385353876925</v>
      </c>
      <c r="G373">
        <f t="shared" si="77"/>
        <v>-0.14277846557927834</v>
      </c>
      <c r="H373">
        <f t="shared" si="78"/>
        <v>0.12943907383329611</v>
      </c>
      <c r="I373">
        <f t="shared" si="79"/>
        <v>0.12943907383329611</v>
      </c>
      <c r="J373">
        <f t="shared" si="80"/>
        <v>1.440992726276386</v>
      </c>
      <c r="K373">
        <f t="shared" si="81"/>
        <v>1.440992726276386</v>
      </c>
      <c r="L373">
        <f t="shared" si="82"/>
        <v>11.008373536624958</v>
      </c>
      <c r="M373">
        <f t="shared" si="83"/>
        <v>39630.144731849854</v>
      </c>
      <c r="O373">
        <v>9.0749999999999993</v>
      </c>
      <c r="P373">
        <f t="shared" si="84"/>
        <v>11.538903013786799</v>
      </c>
      <c r="Q373">
        <f t="shared" si="85"/>
        <v>0.91736446138541317</v>
      </c>
      <c r="R373">
        <f t="shared" si="86"/>
        <v>1.6084378791454668</v>
      </c>
    </row>
    <row r="374" spans="1:18" x14ac:dyDescent="0.3">
      <c r="A374">
        <v>2030.8330000000001</v>
      </c>
      <c r="B374">
        <v>2030</v>
      </c>
      <c r="C374">
        <v>11</v>
      </c>
      <c r="D374">
        <f t="shared" si="90"/>
        <v>319</v>
      </c>
      <c r="E374">
        <f t="shared" si="75"/>
        <v>0.98895302674203966</v>
      </c>
      <c r="F374">
        <f t="shared" si="76"/>
        <v>-0.31329817664989418</v>
      </c>
      <c r="G374">
        <f t="shared" si="77"/>
        <v>-0.31866407888058701</v>
      </c>
      <c r="H374">
        <f t="shared" si="78"/>
        <v>0.2970499840990532</v>
      </c>
      <c r="I374">
        <f t="shared" si="79"/>
        <v>0.2970499840990532</v>
      </c>
      <c r="J374">
        <f t="shared" si="80"/>
        <v>1.2691943055428287</v>
      </c>
      <c r="K374">
        <f t="shared" si="81"/>
        <v>1.2691943055428287</v>
      </c>
      <c r="L374">
        <f t="shared" si="82"/>
        <v>9.6959302786188726</v>
      </c>
      <c r="M374">
        <f t="shared" si="83"/>
        <v>34905.349003027943</v>
      </c>
      <c r="O374">
        <v>0.86499999999999999</v>
      </c>
      <c r="P374">
        <f t="shared" si="84"/>
        <v>6.5033857074537647</v>
      </c>
      <c r="Q374">
        <f t="shared" si="85"/>
        <v>0.80799418988490601</v>
      </c>
      <c r="R374">
        <f t="shared" si="86"/>
        <v>0.82235595158402197</v>
      </c>
    </row>
    <row r="375" spans="1:18" x14ac:dyDescent="0.3">
      <c r="A375">
        <v>2030.9169999999999</v>
      </c>
      <c r="B375">
        <v>2030</v>
      </c>
      <c r="C375">
        <v>12</v>
      </c>
      <c r="D375">
        <f t="shared" si="90"/>
        <v>349</v>
      </c>
      <c r="E375">
        <f t="shared" si="75"/>
        <v>0.98421186751794465</v>
      </c>
      <c r="F375">
        <f t="shared" si="76"/>
        <v>-0.39428976446609471</v>
      </c>
      <c r="G375">
        <f t="shared" si="77"/>
        <v>-0.40529487599032227</v>
      </c>
      <c r="H375">
        <f t="shared" si="78"/>
        <v>0.38631712851921368</v>
      </c>
      <c r="I375">
        <f t="shared" si="79"/>
        <v>0.38631712851921368</v>
      </c>
      <c r="J375">
        <f t="shared" si="80"/>
        <v>1.1741606147517589</v>
      </c>
      <c r="K375">
        <f t="shared" si="81"/>
        <v>1.1741606147517589</v>
      </c>
      <c r="L375">
        <f t="shared" si="82"/>
        <v>8.9699263594349308</v>
      </c>
      <c r="M375">
        <f t="shared" si="83"/>
        <v>32291.73489396575</v>
      </c>
      <c r="O375">
        <v>-5.2750000000000004</v>
      </c>
      <c r="P375">
        <f t="shared" si="84"/>
        <v>4.1246143118270275</v>
      </c>
      <c r="Q375">
        <f t="shared" si="85"/>
        <v>0.74749386328624423</v>
      </c>
      <c r="R375">
        <f t="shared" si="86"/>
        <v>0</v>
      </c>
    </row>
    <row r="376" spans="1:18" x14ac:dyDescent="0.3">
      <c r="A376">
        <v>2031</v>
      </c>
      <c r="B376">
        <v>2031</v>
      </c>
      <c r="C376">
        <v>1</v>
      </c>
      <c r="D376">
        <v>15</v>
      </c>
      <c r="E376">
        <f t="shared" si="75"/>
        <v>0.9836544569804776</v>
      </c>
      <c r="F376">
        <f t="shared" si="76"/>
        <v>-0.36307303047359252</v>
      </c>
      <c r="G376">
        <f t="shared" si="77"/>
        <v>-0.37156387272215397</v>
      </c>
      <c r="H376">
        <f t="shared" si="78"/>
        <v>0.35085449536083313</v>
      </c>
      <c r="I376">
        <f t="shared" si="79"/>
        <v>0.35085449536083313</v>
      </c>
      <c r="J376">
        <f t="shared" si="80"/>
        <v>1.2123125489625293</v>
      </c>
      <c r="K376">
        <f t="shared" si="81"/>
        <v>1.2123125489625293</v>
      </c>
      <c r="L376">
        <f t="shared" si="82"/>
        <v>9.2613856675066515</v>
      </c>
      <c r="M376">
        <f t="shared" si="83"/>
        <v>33340.988403023941</v>
      </c>
      <c r="O376">
        <v>-8.1850000000000005</v>
      </c>
      <c r="P376">
        <f t="shared" si="84"/>
        <v>3.2957662517360631</v>
      </c>
      <c r="Q376">
        <f t="shared" si="85"/>
        <v>0.77178213895888759</v>
      </c>
      <c r="R376">
        <f t="shared" si="86"/>
        <v>0</v>
      </c>
    </row>
    <row r="377" spans="1:18" x14ac:dyDescent="0.3">
      <c r="A377">
        <v>2031.0830000000001</v>
      </c>
      <c r="B377">
        <v>2031</v>
      </c>
      <c r="C377">
        <v>2</v>
      </c>
      <c r="D377">
        <v>46</v>
      </c>
      <c r="E377">
        <f t="shared" si="75"/>
        <v>0.98766307181268032</v>
      </c>
      <c r="F377">
        <f t="shared" si="76"/>
        <v>-0.22481601209005461</v>
      </c>
      <c r="G377">
        <f t="shared" si="77"/>
        <v>-0.22675421055624276</v>
      </c>
      <c r="H377">
        <f t="shared" si="78"/>
        <v>0.20774321694590894</v>
      </c>
      <c r="I377">
        <f t="shared" si="79"/>
        <v>0.20774321694590894</v>
      </c>
      <c r="J377">
        <f t="shared" si="80"/>
        <v>1.3615287242871821</v>
      </c>
      <c r="K377">
        <f t="shared" si="81"/>
        <v>1.3615287242871821</v>
      </c>
      <c r="L377">
        <f t="shared" si="82"/>
        <v>10.401313278331552</v>
      </c>
      <c r="M377">
        <f t="shared" si="83"/>
        <v>37444.727801993591</v>
      </c>
      <c r="O377">
        <v>-7.15</v>
      </c>
      <c r="P377">
        <f t="shared" si="84"/>
        <v>3.5718281579117113</v>
      </c>
      <c r="Q377">
        <f t="shared" si="85"/>
        <v>0.86677610652762926</v>
      </c>
      <c r="R377">
        <f t="shared" si="86"/>
        <v>0</v>
      </c>
    </row>
    <row r="378" spans="1:18" x14ac:dyDescent="0.3">
      <c r="A378">
        <v>2031.1669999999999</v>
      </c>
      <c r="B378">
        <v>2031</v>
      </c>
      <c r="C378">
        <v>3</v>
      </c>
      <c r="D378">
        <v>74</v>
      </c>
      <c r="E378">
        <f t="shared" si="75"/>
        <v>0.99427993971510187</v>
      </c>
      <c r="F378">
        <f t="shared" si="76"/>
        <v>-4.3621592034280218E-2</v>
      </c>
      <c r="G378">
        <f t="shared" si="77"/>
        <v>-4.3635438069264162E-2</v>
      </c>
      <c r="H378">
        <f t="shared" si="78"/>
        <v>3.931448034471504E-2</v>
      </c>
      <c r="I378">
        <f t="shared" si="79"/>
        <v>3.931448034471504E-2</v>
      </c>
      <c r="J378">
        <f t="shared" si="80"/>
        <v>1.5314713850087283</v>
      </c>
      <c r="K378">
        <f t="shared" si="81"/>
        <v>1.5314713850087283</v>
      </c>
      <c r="L378">
        <f t="shared" si="82"/>
        <v>11.699579574140653</v>
      </c>
      <c r="M378">
        <f t="shared" si="83"/>
        <v>42118.486466906354</v>
      </c>
      <c r="O378">
        <v>-1.135</v>
      </c>
      <c r="P378">
        <f t="shared" si="84"/>
        <v>5.6215106390304515</v>
      </c>
      <c r="Q378">
        <f t="shared" si="85"/>
        <v>0.9749649645117211</v>
      </c>
      <c r="R378">
        <f t="shared" si="86"/>
        <v>0</v>
      </c>
    </row>
    <row r="379" spans="1:18" x14ac:dyDescent="0.3">
      <c r="A379">
        <v>2031.25</v>
      </c>
      <c r="B379">
        <v>2031</v>
      </c>
      <c r="C379">
        <v>4</v>
      </c>
      <c r="D379">
        <v>105</v>
      </c>
      <c r="E379">
        <f t="shared" si="75"/>
        <v>1.0030489833689265</v>
      </c>
      <c r="F379">
        <f t="shared" si="76"/>
        <v>0.16404835724360806</v>
      </c>
      <c r="G379">
        <f t="shared" si="77"/>
        <v>0.16479322136929075</v>
      </c>
      <c r="H379">
        <f t="shared" si="78"/>
        <v>-0.14973841573748065</v>
      </c>
      <c r="I379">
        <f t="shared" si="79"/>
        <v>0.14973841573748065</v>
      </c>
      <c r="J379">
        <f t="shared" si="80"/>
        <v>1.4204922996118807</v>
      </c>
      <c r="K379">
        <f t="shared" si="81"/>
        <v>1.7211007003881191</v>
      </c>
      <c r="L379">
        <f t="shared" si="82"/>
        <v>13.148240833233231</v>
      </c>
      <c r="M379">
        <f t="shared" si="83"/>
        <v>47333.666999639638</v>
      </c>
      <c r="O379">
        <v>6.71</v>
      </c>
      <c r="P379">
        <f t="shared" si="84"/>
        <v>9.8208229666692493</v>
      </c>
      <c r="Q379">
        <f t="shared" si="85"/>
        <v>1.0956867361027693</v>
      </c>
      <c r="R379">
        <f t="shared" si="86"/>
        <v>1.6488640403133028</v>
      </c>
    </row>
    <row r="380" spans="1:18" x14ac:dyDescent="0.3">
      <c r="A380">
        <v>2031.3330000000001</v>
      </c>
      <c r="B380">
        <v>2031</v>
      </c>
      <c r="C380">
        <v>5</v>
      </c>
      <c r="D380">
        <v>135</v>
      </c>
      <c r="E380">
        <f t="shared" si="75"/>
        <v>1.010753372303602</v>
      </c>
      <c r="F380">
        <f t="shared" si="76"/>
        <v>0.3198555016050319</v>
      </c>
      <c r="G380">
        <f t="shared" si="77"/>
        <v>0.32557697304685879</v>
      </c>
      <c r="H380">
        <f t="shared" si="78"/>
        <v>-0.3039677255589901</v>
      </c>
      <c r="I380">
        <f t="shared" si="79"/>
        <v>0.3039677255589901</v>
      </c>
      <c r="J380">
        <f t="shared" si="80"/>
        <v>1.2619413035801896</v>
      </c>
      <c r="K380">
        <f t="shared" si="81"/>
        <v>1.8796516964198102</v>
      </c>
      <c r="L380">
        <f t="shared" si="82"/>
        <v>14.359481221261413</v>
      </c>
      <c r="M380">
        <f t="shared" si="83"/>
        <v>51694.132396541092</v>
      </c>
      <c r="O380">
        <v>12.56</v>
      </c>
      <c r="P380">
        <f t="shared" si="84"/>
        <v>14.552027641178181</v>
      </c>
      <c r="Q380">
        <f t="shared" si="85"/>
        <v>1.1966234351051177</v>
      </c>
      <c r="R380">
        <f t="shared" si="86"/>
        <v>2.6136758626330217</v>
      </c>
    </row>
    <row r="381" spans="1:18" x14ac:dyDescent="0.3">
      <c r="A381">
        <v>2031.4169999999999</v>
      </c>
      <c r="B381">
        <v>2031</v>
      </c>
      <c r="C381">
        <v>6</v>
      </c>
      <c r="D381">
        <v>166</v>
      </c>
      <c r="E381">
        <f t="shared" si="75"/>
        <v>1.0157551505698299</v>
      </c>
      <c r="F381">
        <f t="shared" si="76"/>
        <v>0.39508305005033428</v>
      </c>
      <c r="G381">
        <f t="shared" si="77"/>
        <v>0.40615825420466661</v>
      </c>
      <c r="H381">
        <f t="shared" si="78"/>
        <v>-0.38723796302535368</v>
      </c>
      <c r="I381">
        <f t="shared" si="79"/>
        <v>0.38723796302535368</v>
      </c>
      <c r="J381">
        <f t="shared" si="80"/>
        <v>1.173162066196491</v>
      </c>
      <c r="K381">
        <f t="shared" si="81"/>
        <v>1.9684309338035089</v>
      </c>
      <c r="L381">
        <f t="shared" si="82"/>
        <v>15.037704635991545</v>
      </c>
      <c r="M381">
        <f t="shared" si="83"/>
        <v>54135.736689569567</v>
      </c>
      <c r="O381">
        <v>17.96</v>
      </c>
      <c r="P381">
        <f t="shared" si="84"/>
        <v>20.588038559647476</v>
      </c>
      <c r="Q381">
        <f t="shared" si="85"/>
        <v>1.2531420529992954</v>
      </c>
      <c r="R381">
        <f t="shared" si="86"/>
        <v>3.8006557426732579</v>
      </c>
    </row>
    <row r="382" spans="1:18" x14ac:dyDescent="0.3">
      <c r="A382">
        <v>2031.5</v>
      </c>
      <c r="B382">
        <v>2031</v>
      </c>
      <c r="C382">
        <v>7</v>
      </c>
      <c r="D382">
        <v>196</v>
      </c>
      <c r="E382">
        <f t="shared" si="75"/>
        <v>1.0164361146697132</v>
      </c>
      <c r="F382">
        <f t="shared" si="76"/>
        <v>0.36930986980181479</v>
      </c>
      <c r="G382">
        <f t="shared" si="77"/>
        <v>0.37826628160088055</v>
      </c>
      <c r="H382">
        <f t="shared" si="78"/>
        <v>-0.35782399877747662</v>
      </c>
      <c r="I382">
        <f t="shared" si="79"/>
        <v>0.35782399877747662</v>
      </c>
      <c r="J382">
        <f t="shared" si="80"/>
        <v>1.2048594421131398</v>
      </c>
      <c r="K382">
        <f t="shared" si="81"/>
        <v>1.9367335578868601</v>
      </c>
      <c r="L382">
        <f t="shared" si="82"/>
        <v>14.795554521103066</v>
      </c>
      <c r="M382">
        <f t="shared" si="83"/>
        <v>53263.996275971032</v>
      </c>
      <c r="O382">
        <v>20.38</v>
      </c>
      <c r="P382">
        <f t="shared" si="84"/>
        <v>23.938538237137092</v>
      </c>
      <c r="Q382">
        <f t="shared" si="85"/>
        <v>1.2329628767585887</v>
      </c>
      <c r="R382">
        <f t="shared" si="86"/>
        <v>4.3121847384744862</v>
      </c>
    </row>
    <row r="383" spans="1:18" x14ac:dyDescent="0.3">
      <c r="A383">
        <v>2031.5830000000001</v>
      </c>
      <c r="B383">
        <v>2031</v>
      </c>
      <c r="C383">
        <v>8</v>
      </c>
      <c r="D383">
        <f t="shared" si="90"/>
        <v>227</v>
      </c>
      <c r="E383">
        <f t="shared" si="75"/>
        <v>1.0126514913826727</v>
      </c>
      <c r="F383">
        <f t="shared" si="76"/>
        <v>0.24780368293128335</v>
      </c>
      <c r="G383">
        <f t="shared" si="77"/>
        <v>0.25041257056366523</v>
      </c>
      <c r="H383">
        <f t="shared" si="78"/>
        <v>-0.23030664078517366</v>
      </c>
      <c r="I383">
        <f t="shared" si="79"/>
        <v>0.23030664078517366</v>
      </c>
      <c r="J383">
        <f t="shared" si="80"/>
        <v>1.338403217300441</v>
      </c>
      <c r="K383">
        <f t="shared" si="81"/>
        <v>1.8031897826995589</v>
      </c>
      <c r="L383">
        <f t="shared" si="82"/>
        <v>13.7753552279729</v>
      </c>
      <c r="M383">
        <f t="shared" si="83"/>
        <v>49591.278820702442</v>
      </c>
      <c r="O383">
        <v>19.03</v>
      </c>
      <c r="P383">
        <f t="shared" si="84"/>
        <v>22.015093442716644</v>
      </c>
      <c r="Q383">
        <f t="shared" si="85"/>
        <v>1.1479462689977418</v>
      </c>
      <c r="R383">
        <f t="shared" si="86"/>
        <v>3.7093072555698039</v>
      </c>
    </row>
    <row r="384" spans="1:18" x14ac:dyDescent="0.3">
      <c r="A384">
        <v>2031.6669999999999</v>
      </c>
      <c r="B384">
        <v>2031</v>
      </c>
      <c r="C384">
        <v>9</v>
      </c>
      <c r="D384">
        <f t="shared" si="90"/>
        <v>258</v>
      </c>
      <c r="E384">
        <f t="shared" si="75"/>
        <v>1.0053544332529973</v>
      </c>
      <c r="F384">
        <f t="shared" si="76"/>
        <v>5.907937020665284E-2</v>
      </c>
      <c r="G384">
        <f t="shared" si="77"/>
        <v>5.911379246312444E-2</v>
      </c>
      <c r="H384">
        <f t="shared" si="78"/>
        <v>-5.3288383300168086E-2</v>
      </c>
      <c r="I384">
        <f t="shared" si="79"/>
        <v>5.3288383300168086E-2</v>
      </c>
      <c r="J384">
        <f t="shared" si="80"/>
        <v>1.5174823643424027</v>
      </c>
      <c r="K384">
        <f t="shared" si="81"/>
        <v>1.6241106356575972</v>
      </c>
      <c r="L384">
        <f t="shared" si="82"/>
        <v>12.407291318065287</v>
      </c>
      <c r="M384">
        <f t="shared" si="83"/>
        <v>44666.248745035031</v>
      </c>
      <c r="O384">
        <v>14.395</v>
      </c>
      <c r="P384">
        <f t="shared" si="84"/>
        <v>16.400458865680253</v>
      </c>
      <c r="Q384">
        <f t="shared" si="85"/>
        <v>1.0339409431721072</v>
      </c>
      <c r="R384">
        <f t="shared" si="86"/>
        <v>2.5289690830698177</v>
      </c>
    </row>
    <row r="385" spans="1:18" x14ac:dyDescent="0.3">
      <c r="A385">
        <v>2031.75</v>
      </c>
      <c r="B385">
        <v>2031</v>
      </c>
      <c r="C385">
        <v>10</v>
      </c>
      <c r="D385">
        <f t="shared" si="90"/>
        <v>288</v>
      </c>
      <c r="E385">
        <f t="shared" si="75"/>
        <v>0.99685243576476834</v>
      </c>
      <c r="F385">
        <f t="shared" si="76"/>
        <v>-0.14229385353876925</v>
      </c>
      <c r="G385">
        <f t="shared" si="77"/>
        <v>-0.14277846557927834</v>
      </c>
      <c r="H385">
        <f t="shared" si="78"/>
        <v>0.12943907383329611</v>
      </c>
      <c r="I385">
        <f t="shared" si="79"/>
        <v>0.12943907383329611</v>
      </c>
      <c r="J385">
        <f t="shared" si="80"/>
        <v>1.440992726276386</v>
      </c>
      <c r="K385">
        <f t="shared" si="81"/>
        <v>1.440992726276386</v>
      </c>
      <c r="L385">
        <f t="shared" si="82"/>
        <v>11.008373536624958</v>
      </c>
      <c r="M385">
        <f t="shared" si="83"/>
        <v>39630.144731849854</v>
      </c>
      <c r="O385">
        <v>9.0749999999999993</v>
      </c>
      <c r="P385">
        <f t="shared" si="84"/>
        <v>11.538903013786799</v>
      </c>
      <c r="Q385">
        <f t="shared" si="85"/>
        <v>0.91736446138541317</v>
      </c>
      <c r="R385">
        <f t="shared" si="86"/>
        <v>1.6084378791454668</v>
      </c>
    </row>
    <row r="386" spans="1:18" x14ac:dyDescent="0.3">
      <c r="A386">
        <v>2031.8330000000001</v>
      </c>
      <c r="B386">
        <v>2031</v>
      </c>
      <c r="C386">
        <v>11</v>
      </c>
      <c r="D386">
        <f t="shared" si="90"/>
        <v>319</v>
      </c>
      <c r="E386">
        <f t="shared" si="75"/>
        <v>0.98895302674203966</v>
      </c>
      <c r="F386">
        <f t="shared" si="76"/>
        <v>-0.31329817664989418</v>
      </c>
      <c r="G386">
        <f t="shared" si="77"/>
        <v>-0.31866407888058701</v>
      </c>
      <c r="H386">
        <f t="shared" si="78"/>
        <v>0.2970499840990532</v>
      </c>
      <c r="I386">
        <f t="shared" si="79"/>
        <v>0.2970499840990532</v>
      </c>
      <c r="J386">
        <f t="shared" si="80"/>
        <v>1.2691943055428287</v>
      </c>
      <c r="K386">
        <f t="shared" si="81"/>
        <v>1.2691943055428287</v>
      </c>
      <c r="L386">
        <f t="shared" si="82"/>
        <v>9.6959302786188726</v>
      </c>
      <c r="M386">
        <f t="shared" si="83"/>
        <v>34905.349003027943</v>
      </c>
      <c r="O386">
        <v>0.86499999999999999</v>
      </c>
      <c r="P386">
        <f t="shared" si="84"/>
        <v>6.5033857074537647</v>
      </c>
      <c r="Q386">
        <f t="shared" si="85"/>
        <v>0.80799418988490601</v>
      </c>
      <c r="R386">
        <f t="shared" si="86"/>
        <v>0.82235595158402197</v>
      </c>
    </row>
    <row r="387" spans="1:18" x14ac:dyDescent="0.3">
      <c r="A387">
        <v>2031.9169999999999</v>
      </c>
      <c r="B387">
        <v>2031</v>
      </c>
      <c r="C387">
        <v>12</v>
      </c>
      <c r="D387">
        <f t="shared" si="90"/>
        <v>349</v>
      </c>
      <c r="E387">
        <f t="shared" si="75"/>
        <v>0.98421186751794465</v>
      </c>
      <c r="F387">
        <f t="shared" si="76"/>
        <v>-0.39428976446609471</v>
      </c>
      <c r="G387">
        <f t="shared" si="77"/>
        <v>-0.40529487599032227</v>
      </c>
      <c r="H387">
        <f t="shared" si="78"/>
        <v>0.38631712851921368</v>
      </c>
      <c r="I387">
        <f t="shared" si="79"/>
        <v>0.38631712851921368</v>
      </c>
      <c r="J387">
        <f t="shared" si="80"/>
        <v>1.1741606147517589</v>
      </c>
      <c r="K387">
        <f t="shared" si="81"/>
        <v>1.1741606147517589</v>
      </c>
      <c r="L387">
        <f t="shared" si="82"/>
        <v>8.9699263594349308</v>
      </c>
      <c r="M387">
        <f t="shared" si="83"/>
        <v>32291.73489396575</v>
      </c>
      <c r="O387">
        <v>-5.2750000000000004</v>
      </c>
      <c r="P387">
        <f t="shared" si="84"/>
        <v>4.1246143118270275</v>
      </c>
      <c r="Q387">
        <f t="shared" si="85"/>
        <v>0.74749386328624423</v>
      </c>
      <c r="R387">
        <f t="shared" si="86"/>
        <v>0</v>
      </c>
    </row>
    <row r="388" spans="1:18" x14ac:dyDescent="0.3">
      <c r="A388">
        <v>2032</v>
      </c>
      <c r="B388">
        <v>2032</v>
      </c>
      <c r="C388">
        <v>1</v>
      </c>
      <c r="D388">
        <v>15</v>
      </c>
      <c r="E388">
        <f t="shared" si="75"/>
        <v>0.9836544569804776</v>
      </c>
      <c r="F388">
        <f t="shared" si="76"/>
        <v>-0.36307303047359252</v>
      </c>
      <c r="G388">
        <f t="shared" si="77"/>
        <v>-0.37156387272215397</v>
      </c>
      <c r="H388">
        <f t="shared" si="78"/>
        <v>0.35085449536083313</v>
      </c>
      <c r="I388">
        <f t="shared" si="79"/>
        <v>0.35085449536083313</v>
      </c>
      <c r="J388">
        <f t="shared" si="80"/>
        <v>1.2123125489625293</v>
      </c>
      <c r="K388">
        <f t="shared" si="81"/>
        <v>1.2123125489625293</v>
      </c>
      <c r="L388">
        <f t="shared" si="82"/>
        <v>9.2613856675066515</v>
      </c>
      <c r="M388">
        <f t="shared" si="83"/>
        <v>33340.988403023941</v>
      </c>
      <c r="O388">
        <v>-8.1850000000000005</v>
      </c>
      <c r="P388">
        <f t="shared" si="84"/>
        <v>3.2957662517360631</v>
      </c>
      <c r="Q388">
        <f t="shared" si="85"/>
        <v>0.77178213895888759</v>
      </c>
      <c r="R388">
        <f t="shared" si="86"/>
        <v>0</v>
      </c>
    </row>
    <row r="389" spans="1:18" x14ac:dyDescent="0.3">
      <c r="A389">
        <v>2032.0830000000001</v>
      </c>
      <c r="B389">
        <v>2032</v>
      </c>
      <c r="C389">
        <v>2</v>
      </c>
      <c r="D389">
        <v>46</v>
      </c>
      <c r="E389">
        <f t="shared" ref="E389:E452" si="91">1 - (0.0167 * COS(0.0172 * ($D389 - 3)))</f>
        <v>0.98766307181268032</v>
      </c>
      <c r="F389">
        <f t="shared" ref="F389:F452" si="92">0.39785 * SIN(4.868961 + 0.017203 * $D389 + 0.033446 * SIN(6.224111 + 0.017202 * $D389))</f>
        <v>-0.22481601209005461</v>
      </c>
      <c r="G389">
        <f t="shared" ref="G389:G452" si="93">IF(ABS(F389)&lt; 0.7,ATAN($F389 / (SQRT(1 - $F389 * $F389))),PI() / 2 - ATAN(SQRT(1 - $F389* $F389) / $F389))</f>
        <v>-0.22675421055624276</v>
      </c>
      <c r="H389">
        <f t="shared" ref="H389:H452" si="94">-TAN($G389) * TAN($F$1)</f>
        <v>0.20774321694590894</v>
      </c>
      <c r="I389">
        <f t="shared" ref="I389:I452" si="95">ABS(H389)</f>
        <v>0.20774321694590894</v>
      </c>
      <c r="J389">
        <f t="shared" ref="J389:J452" si="96">IF($I389 &lt; 0.7,1.570796 - ATAN($I389 / SQRT(1 - $I389 * $I389)),ATAN(SQRT(1 - $I389 * $I389) / $I389))</f>
        <v>1.3615287242871821</v>
      </c>
      <c r="K389">
        <f t="shared" ref="K389:K452" si="97">IF(H389&gt;=1,0,IF(H389&lt;=-1,PI(),IF(H389&lt; 0,3.141593 - J389,J389)))</f>
        <v>1.3615287242871821</v>
      </c>
      <c r="L389">
        <f t="shared" ref="L389:L452" si="98">2 * (K389 * 24) / (2 * PI())</f>
        <v>10.401313278331552</v>
      </c>
      <c r="M389">
        <f t="shared" ref="M389:M452" si="99">L389*60*60</f>
        <v>37444.727801993591</v>
      </c>
      <c r="O389">
        <v>-7.15</v>
      </c>
      <c r="P389">
        <f t="shared" ref="P389:P452" si="100">6.108*EXP((17.27*O389)/(O389+237.3))</f>
        <v>3.5718281579117113</v>
      </c>
      <c r="Q389">
        <f t="shared" ref="Q389:Q452" si="101">L389/12</f>
        <v>0.86677610652762926</v>
      </c>
      <c r="R389">
        <f t="shared" ref="R389:R452" si="102">IF(O389&lt;0,0,1.2*0.165*216.7*Q389*(P389/(O389+273.3)))</f>
        <v>0</v>
      </c>
    </row>
    <row r="390" spans="1:18" x14ac:dyDescent="0.3">
      <c r="A390">
        <v>2032.1669999999999</v>
      </c>
      <c r="B390">
        <v>2032</v>
      </c>
      <c r="C390">
        <v>3</v>
      </c>
      <c r="D390">
        <v>74</v>
      </c>
      <c r="E390">
        <f t="shared" si="91"/>
        <v>0.99427993971510187</v>
      </c>
      <c r="F390">
        <f t="shared" si="92"/>
        <v>-4.3621592034280218E-2</v>
      </c>
      <c r="G390">
        <f t="shared" si="93"/>
        <v>-4.3635438069264162E-2</v>
      </c>
      <c r="H390">
        <f t="shared" si="94"/>
        <v>3.931448034471504E-2</v>
      </c>
      <c r="I390">
        <f t="shared" si="95"/>
        <v>3.931448034471504E-2</v>
      </c>
      <c r="J390">
        <f t="shared" si="96"/>
        <v>1.5314713850087283</v>
      </c>
      <c r="K390">
        <f t="shared" si="97"/>
        <v>1.5314713850087283</v>
      </c>
      <c r="L390">
        <f t="shared" si="98"/>
        <v>11.699579574140653</v>
      </c>
      <c r="M390">
        <f t="shared" si="99"/>
        <v>42118.486466906354</v>
      </c>
      <c r="O390">
        <v>-1.135</v>
      </c>
      <c r="P390">
        <f t="shared" si="100"/>
        <v>5.6215106390304515</v>
      </c>
      <c r="Q390">
        <f t="shared" si="101"/>
        <v>0.9749649645117211</v>
      </c>
      <c r="R390">
        <f t="shared" si="102"/>
        <v>0</v>
      </c>
    </row>
    <row r="391" spans="1:18" x14ac:dyDescent="0.3">
      <c r="A391">
        <v>2032.25</v>
      </c>
      <c r="B391">
        <v>2032</v>
      </c>
      <c r="C391">
        <v>4</v>
      </c>
      <c r="D391">
        <v>105</v>
      </c>
      <c r="E391">
        <f t="shared" si="91"/>
        <v>1.0030489833689265</v>
      </c>
      <c r="F391">
        <f t="shared" si="92"/>
        <v>0.16404835724360806</v>
      </c>
      <c r="G391">
        <f t="shared" si="93"/>
        <v>0.16479322136929075</v>
      </c>
      <c r="H391">
        <f t="shared" si="94"/>
        <v>-0.14973841573748065</v>
      </c>
      <c r="I391">
        <f t="shared" si="95"/>
        <v>0.14973841573748065</v>
      </c>
      <c r="J391">
        <f t="shared" si="96"/>
        <v>1.4204922996118807</v>
      </c>
      <c r="K391">
        <f t="shared" si="97"/>
        <v>1.7211007003881191</v>
      </c>
      <c r="L391">
        <f t="shared" si="98"/>
        <v>13.148240833233231</v>
      </c>
      <c r="M391">
        <f t="shared" si="99"/>
        <v>47333.666999639638</v>
      </c>
      <c r="O391">
        <v>6.71</v>
      </c>
      <c r="P391">
        <f t="shared" si="100"/>
        <v>9.8208229666692493</v>
      </c>
      <c r="Q391">
        <f t="shared" si="101"/>
        <v>1.0956867361027693</v>
      </c>
      <c r="R391">
        <f t="shared" si="102"/>
        <v>1.6488640403133028</v>
      </c>
    </row>
    <row r="392" spans="1:18" x14ac:dyDescent="0.3">
      <c r="A392">
        <v>2032.3330000000001</v>
      </c>
      <c r="B392">
        <v>2032</v>
      </c>
      <c r="C392">
        <v>5</v>
      </c>
      <c r="D392">
        <v>135</v>
      </c>
      <c r="E392">
        <f t="shared" si="91"/>
        <v>1.010753372303602</v>
      </c>
      <c r="F392">
        <f t="shared" si="92"/>
        <v>0.3198555016050319</v>
      </c>
      <c r="G392">
        <f t="shared" si="93"/>
        <v>0.32557697304685879</v>
      </c>
      <c r="H392">
        <f t="shared" si="94"/>
        <v>-0.3039677255589901</v>
      </c>
      <c r="I392">
        <f t="shared" si="95"/>
        <v>0.3039677255589901</v>
      </c>
      <c r="J392">
        <f t="shared" si="96"/>
        <v>1.2619413035801896</v>
      </c>
      <c r="K392">
        <f t="shared" si="97"/>
        <v>1.8796516964198102</v>
      </c>
      <c r="L392">
        <f t="shared" si="98"/>
        <v>14.359481221261413</v>
      </c>
      <c r="M392">
        <f t="shared" si="99"/>
        <v>51694.132396541092</v>
      </c>
      <c r="O392">
        <v>12.56</v>
      </c>
      <c r="P392">
        <f t="shared" si="100"/>
        <v>14.552027641178181</v>
      </c>
      <c r="Q392">
        <f t="shared" si="101"/>
        <v>1.1966234351051177</v>
      </c>
      <c r="R392">
        <f t="shared" si="102"/>
        <v>2.6136758626330217</v>
      </c>
    </row>
    <row r="393" spans="1:18" x14ac:dyDescent="0.3">
      <c r="A393">
        <v>2032.4169999999999</v>
      </c>
      <c r="B393">
        <v>2032</v>
      </c>
      <c r="C393">
        <v>6</v>
      </c>
      <c r="D393">
        <v>166</v>
      </c>
      <c r="E393">
        <f t="shared" si="91"/>
        <v>1.0157551505698299</v>
      </c>
      <c r="F393">
        <f t="shared" si="92"/>
        <v>0.39508305005033428</v>
      </c>
      <c r="G393">
        <f t="shared" si="93"/>
        <v>0.40615825420466661</v>
      </c>
      <c r="H393">
        <f t="shared" si="94"/>
        <v>-0.38723796302535368</v>
      </c>
      <c r="I393">
        <f t="shared" si="95"/>
        <v>0.38723796302535368</v>
      </c>
      <c r="J393">
        <f t="shared" si="96"/>
        <v>1.173162066196491</v>
      </c>
      <c r="K393">
        <f t="shared" si="97"/>
        <v>1.9684309338035089</v>
      </c>
      <c r="L393">
        <f t="shared" si="98"/>
        <v>15.037704635991545</v>
      </c>
      <c r="M393">
        <f t="shared" si="99"/>
        <v>54135.736689569567</v>
      </c>
      <c r="O393">
        <v>17.96</v>
      </c>
      <c r="P393">
        <f t="shared" si="100"/>
        <v>20.588038559647476</v>
      </c>
      <c r="Q393">
        <f t="shared" si="101"/>
        <v>1.2531420529992954</v>
      </c>
      <c r="R393">
        <f t="shared" si="102"/>
        <v>3.8006557426732579</v>
      </c>
    </row>
    <row r="394" spans="1:18" x14ac:dyDescent="0.3">
      <c r="A394">
        <v>2032.5</v>
      </c>
      <c r="B394">
        <v>2032</v>
      </c>
      <c r="C394">
        <v>7</v>
      </c>
      <c r="D394">
        <v>196</v>
      </c>
      <c r="E394">
        <f t="shared" si="91"/>
        <v>1.0164361146697132</v>
      </c>
      <c r="F394">
        <f t="shared" si="92"/>
        <v>0.36930986980181479</v>
      </c>
      <c r="G394">
        <f t="shared" si="93"/>
        <v>0.37826628160088055</v>
      </c>
      <c r="H394">
        <f t="shared" si="94"/>
        <v>-0.35782399877747662</v>
      </c>
      <c r="I394">
        <f t="shared" si="95"/>
        <v>0.35782399877747662</v>
      </c>
      <c r="J394">
        <f t="shared" si="96"/>
        <v>1.2048594421131398</v>
      </c>
      <c r="K394">
        <f t="shared" si="97"/>
        <v>1.9367335578868601</v>
      </c>
      <c r="L394">
        <f t="shared" si="98"/>
        <v>14.795554521103066</v>
      </c>
      <c r="M394">
        <f t="shared" si="99"/>
        <v>53263.996275971032</v>
      </c>
      <c r="O394">
        <v>20.38</v>
      </c>
      <c r="P394">
        <f t="shared" si="100"/>
        <v>23.938538237137092</v>
      </c>
      <c r="Q394">
        <f t="shared" si="101"/>
        <v>1.2329628767585887</v>
      </c>
      <c r="R394">
        <f t="shared" si="102"/>
        <v>4.3121847384744862</v>
      </c>
    </row>
    <row r="395" spans="1:18" x14ac:dyDescent="0.3">
      <c r="A395">
        <v>2032.5830000000001</v>
      </c>
      <c r="B395">
        <v>2032</v>
      </c>
      <c r="C395">
        <v>8</v>
      </c>
      <c r="D395">
        <f t="shared" si="90"/>
        <v>227</v>
      </c>
      <c r="E395">
        <f t="shared" si="91"/>
        <v>1.0126514913826727</v>
      </c>
      <c r="F395">
        <f t="shared" si="92"/>
        <v>0.24780368293128335</v>
      </c>
      <c r="G395">
        <f t="shared" si="93"/>
        <v>0.25041257056366523</v>
      </c>
      <c r="H395">
        <f t="shared" si="94"/>
        <v>-0.23030664078517366</v>
      </c>
      <c r="I395">
        <f t="shared" si="95"/>
        <v>0.23030664078517366</v>
      </c>
      <c r="J395">
        <f t="shared" si="96"/>
        <v>1.338403217300441</v>
      </c>
      <c r="K395">
        <f t="shared" si="97"/>
        <v>1.8031897826995589</v>
      </c>
      <c r="L395">
        <f t="shared" si="98"/>
        <v>13.7753552279729</v>
      </c>
      <c r="M395">
        <f t="shared" si="99"/>
        <v>49591.278820702442</v>
      </c>
      <c r="O395">
        <v>19.03</v>
      </c>
      <c r="P395">
        <f t="shared" si="100"/>
        <v>22.015093442716644</v>
      </c>
      <c r="Q395">
        <f t="shared" si="101"/>
        <v>1.1479462689977418</v>
      </c>
      <c r="R395">
        <f t="shared" si="102"/>
        <v>3.7093072555698039</v>
      </c>
    </row>
    <row r="396" spans="1:18" x14ac:dyDescent="0.3">
      <c r="A396">
        <v>2032.6669999999999</v>
      </c>
      <c r="B396">
        <v>2032</v>
      </c>
      <c r="C396">
        <v>9</v>
      </c>
      <c r="D396">
        <f t="shared" si="90"/>
        <v>258</v>
      </c>
      <c r="E396">
        <f t="shared" si="91"/>
        <v>1.0053544332529973</v>
      </c>
      <c r="F396">
        <f t="shared" si="92"/>
        <v>5.907937020665284E-2</v>
      </c>
      <c r="G396">
        <f t="shared" si="93"/>
        <v>5.911379246312444E-2</v>
      </c>
      <c r="H396">
        <f t="shared" si="94"/>
        <v>-5.3288383300168086E-2</v>
      </c>
      <c r="I396">
        <f t="shared" si="95"/>
        <v>5.3288383300168086E-2</v>
      </c>
      <c r="J396">
        <f t="shared" si="96"/>
        <v>1.5174823643424027</v>
      </c>
      <c r="K396">
        <f t="shared" si="97"/>
        <v>1.6241106356575972</v>
      </c>
      <c r="L396">
        <f t="shared" si="98"/>
        <v>12.407291318065287</v>
      </c>
      <c r="M396">
        <f t="shared" si="99"/>
        <v>44666.248745035031</v>
      </c>
      <c r="O396">
        <v>14.395</v>
      </c>
      <c r="P396">
        <f t="shared" si="100"/>
        <v>16.400458865680253</v>
      </c>
      <c r="Q396">
        <f t="shared" si="101"/>
        <v>1.0339409431721072</v>
      </c>
      <c r="R396">
        <f t="shared" si="102"/>
        <v>2.5289690830698177</v>
      </c>
    </row>
    <row r="397" spans="1:18" x14ac:dyDescent="0.3">
      <c r="A397">
        <v>2032.75</v>
      </c>
      <c r="B397">
        <v>2032</v>
      </c>
      <c r="C397">
        <v>10</v>
      </c>
      <c r="D397">
        <f t="shared" si="90"/>
        <v>288</v>
      </c>
      <c r="E397">
        <f t="shared" si="91"/>
        <v>0.99685243576476834</v>
      </c>
      <c r="F397">
        <f t="shared" si="92"/>
        <v>-0.14229385353876925</v>
      </c>
      <c r="G397">
        <f t="shared" si="93"/>
        <v>-0.14277846557927834</v>
      </c>
      <c r="H397">
        <f t="shared" si="94"/>
        <v>0.12943907383329611</v>
      </c>
      <c r="I397">
        <f t="shared" si="95"/>
        <v>0.12943907383329611</v>
      </c>
      <c r="J397">
        <f t="shared" si="96"/>
        <v>1.440992726276386</v>
      </c>
      <c r="K397">
        <f t="shared" si="97"/>
        <v>1.440992726276386</v>
      </c>
      <c r="L397">
        <f t="shared" si="98"/>
        <v>11.008373536624958</v>
      </c>
      <c r="M397">
        <f t="shared" si="99"/>
        <v>39630.144731849854</v>
      </c>
      <c r="O397">
        <v>9.0749999999999993</v>
      </c>
      <c r="P397">
        <f t="shared" si="100"/>
        <v>11.538903013786799</v>
      </c>
      <c r="Q397">
        <f t="shared" si="101"/>
        <v>0.91736446138541317</v>
      </c>
      <c r="R397">
        <f t="shared" si="102"/>
        <v>1.6084378791454668</v>
      </c>
    </row>
    <row r="398" spans="1:18" x14ac:dyDescent="0.3">
      <c r="A398">
        <v>2032.8330000000001</v>
      </c>
      <c r="B398">
        <v>2032</v>
      </c>
      <c r="C398">
        <v>11</v>
      </c>
      <c r="D398">
        <f t="shared" si="90"/>
        <v>319</v>
      </c>
      <c r="E398">
        <f t="shared" si="91"/>
        <v>0.98895302674203966</v>
      </c>
      <c r="F398">
        <f t="shared" si="92"/>
        <v>-0.31329817664989418</v>
      </c>
      <c r="G398">
        <f t="shared" si="93"/>
        <v>-0.31866407888058701</v>
      </c>
      <c r="H398">
        <f t="shared" si="94"/>
        <v>0.2970499840990532</v>
      </c>
      <c r="I398">
        <f t="shared" si="95"/>
        <v>0.2970499840990532</v>
      </c>
      <c r="J398">
        <f t="shared" si="96"/>
        <v>1.2691943055428287</v>
      </c>
      <c r="K398">
        <f t="shared" si="97"/>
        <v>1.2691943055428287</v>
      </c>
      <c r="L398">
        <f t="shared" si="98"/>
        <v>9.6959302786188726</v>
      </c>
      <c r="M398">
        <f t="shared" si="99"/>
        <v>34905.349003027943</v>
      </c>
      <c r="O398">
        <v>0.86499999999999999</v>
      </c>
      <c r="P398">
        <f t="shared" si="100"/>
        <v>6.5033857074537647</v>
      </c>
      <c r="Q398">
        <f t="shared" si="101"/>
        <v>0.80799418988490601</v>
      </c>
      <c r="R398">
        <f t="shared" si="102"/>
        <v>0.82235595158402197</v>
      </c>
    </row>
    <row r="399" spans="1:18" x14ac:dyDescent="0.3">
      <c r="A399">
        <v>2032.9169999999999</v>
      </c>
      <c r="B399">
        <v>2032</v>
      </c>
      <c r="C399">
        <v>12</v>
      </c>
      <c r="D399">
        <f t="shared" si="90"/>
        <v>349</v>
      </c>
      <c r="E399">
        <f t="shared" si="91"/>
        <v>0.98421186751794465</v>
      </c>
      <c r="F399">
        <f t="shared" si="92"/>
        <v>-0.39428976446609471</v>
      </c>
      <c r="G399">
        <f t="shared" si="93"/>
        <v>-0.40529487599032227</v>
      </c>
      <c r="H399">
        <f t="shared" si="94"/>
        <v>0.38631712851921368</v>
      </c>
      <c r="I399">
        <f t="shared" si="95"/>
        <v>0.38631712851921368</v>
      </c>
      <c r="J399">
        <f t="shared" si="96"/>
        <v>1.1741606147517589</v>
      </c>
      <c r="K399">
        <f t="shared" si="97"/>
        <v>1.1741606147517589</v>
      </c>
      <c r="L399">
        <f t="shared" si="98"/>
        <v>8.9699263594349308</v>
      </c>
      <c r="M399">
        <f t="shared" si="99"/>
        <v>32291.73489396575</v>
      </c>
      <c r="O399">
        <v>-5.2750000000000004</v>
      </c>
      <c r="P399">
        <f t="shared" si="100"/>
        <v>4.1246143118270275</v>
      </c>
      <c r="Q399">
        <f t="shared" si="101"/>
        <v>0.74749386328624423</v>
      </c>
      <c r="R399">
        <f t="shared" si="102"/>
        <v>0</v>
      </c>
    </row>
    <row r="400" spans="1:18" x14ac:dyDescent="0.3">
      <c r="A400">
        <v>2033</v>
      </c>
      <c r="B400">
        <v>2033</v>
      </c>
      <c r="C400">
        <v>1</v>
      </c>
      <c r="D400">
        <v>15</v>
      </c>
      <c r="E400">
        <f t="shared" si="91"/>
        <v>0.9836544569804776</v>
      </c>
      <c r="F400">
        <f t="shared" si="92"/>
        <v>-0.36307303047359252</v>
      </c>
      <c r="G400">
        <f t="shared" si="93"/>
        <v>-0.37156387272215397</v>
      </c>
      <c r="H400">
        <f t="shared" si="94"/>
        <v>0.35085449536083313</v>
      </c>
      <c r="I400">
        <f t="shared" si="95"/>
        <v>0.35085449536083313</v>
      </c>
      <c r="J400">
        <f t="shared" si="96"/>
        <v>1.2123125489625293</v>
      </c>
      <c r="K400">
        <f t="shared" si="97"/>
        <v>1.2123125489625293</v>
      </c>
      <c r="L400">
        <f t="shared" si="98"/>
        <v>9.2613856675066515</v>
      </c>
      <c r="M400">
        <f t="shared" si="99"/>
        <v>33340.988403023941</v>
      </c>
      <c r="O400">
        <v>-8.1850000000000005</v>
      </c>
      <c r="P400">
        <f t="shared" si="100"/>
        <v>3.2957662517360631</v>
      </c>
      <c r="Q400">
        <f t="shared" si="101"/>
        <v>0.77178213895888759</v>
      </c>
      <c r="R400">
        <f t="shared" si="102"/>
        <v>0</v>
      </c>
    </row>
    <row r="401" spans="1:18" x14ac:dyDescent="0.3">
      <c r="A401">
        <v>2033.0830000000001</v>
      </c>
      <c r="B401">
        <v>2033</v>
      </c>
      <c r="C401">
        <v>2</v>
      </c>
      <c r="D401">
        <v>46</v>
      </c>
      <c r="E401">
        <f t="shared" si="91"/>
        <v>0.98766307181268032</v>
      </c>
      <c r="F401">
        <f t="shared" si="92"/>
        <v>-0.22481601209005461</v>
      </c>
      <c r="G401">
        <f t="shared" si="93"/>
        <v>-0.22675421055624276</v>
      </c>
      <c r="H401">
        <f t="shared" si="94"/>
        <v>0.20774321694590894</v>
      </c>
      <c r="I401">
        <f t="shared" si="95"/>
        <v>0.20774321694590894</v>
      </c>
      <c r="J401">
        <f t="shared" si="96"/>
        <v>1.3615287242871821</v>
      </c>
      <c r="K401">
        <f t="shared" si="97"/>
        <v>1.3615287242871821</v>
      </c>
      <c r="L401">
        <f t="shared" si="98"/>
        <v>10.401313278331552</v>
      </c>
      <c r="M401">
        <f t="shared" si="99"/>
        <v>37444.727801993591</v>
      </c>
      <c r="O401">
        <v>-7.15</v>
      </c>
      <c r="P401">
        <f t="shared" si="100"/>
        <v>3.5718281579117113</v>
      </c>
      <c r="Q401">
        <f t="shared" si="101"/>
        <v>0.86677610652762926</v>
      </c>
      <c r="R401">
        <f t="shared" si="102"/>
        <v>0</v>
      </c>
    </row>
    <row r="402" spans="1:18" x14ac:dyDescent="0.3">
      <c r="A402">
        <v>2033.1669999999999</v>
      </c>
      <c r="B402">
        <v>2033</v>
      </c>
      <c r="C402">
        <v>3</v>
      </c>
      <c r="D402">
        <v>74</v>
      </c>
      <c r="E402">
        <f t="shared" si="91"/>
        <v>0.99427993971510187</v>
      </c>
      <c r="F402">
        <f t="shared" si="92"/>
        <v>-4.3621592034280218E-2</v>
      </c>
      <c r="G402">
        <f t="shared" si="93"/>
        <v>-4.3635438069264162E-2</v>
      </c>
      <c r="H402">
        <f t="shared" si="94"/>
        <v>3.931448034471504E-2</v>
      </c>
      <c r="I402">
        <f t="shared" si="95"/>
        <v>3.931448034471504E-2</v>
      </c>
      <c r="J402">
        <f t="shared" si="96"/>
        <v>1.5314713850087283</v>
      </c>
      <c r="K402">
        <f t="shared" si="97"/>
        <v>1.5314713850087283</v>
      </c>
      <c r="L402">
        <f t="shared" si="98"/>
        <v>11.699579574140653</v>
      </c>
      <c r="M402">
        <f t="shared" si="99"/>
        <v>42118.486466906354</v>
      </c>
      <c r="O402">
        <v>-1.135</v>
      </c>
      <c r="P402">
        <f t="shared" si="100"/>
        <v>5.6215106390304515</v>
      </c>
      <c r="Q402">
        <f t="shared" si="101"/>
        <v>0.9749649645117211</v>
      </c>
      <c r="R402">
        <f t="shared" si="102"/>
        <v>0</v>
      </c>
    </row>
    <row r="403" spans="1:18" x14ac:dyDescent="0.3">
      <c r="A403">
        <v>2033.25</v>
      </c>
      <c r="B403">
        <v>2033</v>
      </c>
      <c r="C403">
        <v>4</v>
      </c>
      <c r="D403">
        <v>105</v>
      </c>
      <c r="E403">
        <f t="shared" si="91"/>
        <v>1.0030489833689265</v>
      </c>
      <c r="F403">
        <f t="shared" si="92"/>
        <v>0.16404835724360806</v>
      </c>
      <c r="G403">
        <f t="shared" si="93"/>
        <v>0.16479322136929075</v>
      </c>
      <c r="H403">
        <f t="shared" si="94"/>
        <v>-0.14973841573748065</v>
      </c>
      <c r="I403">
        <f t="shared" si="95"/>
        <v>0.14973841573748065</v>
      </c>
      <c r="J403">
        <f t="shared" si="96"/>
        <v>1.4204922996118807</v>
      </c>
      <c r="K403">
        <f t="shared" si="97"/>
        <v>1.7211007003881191</v>
      </c>
      <c r="L403">
        <f t="shared" si="98"/>
        <v>13.148240833233231</v>
      </c>
      <c r="M403">
        <f t="shared" si="99"/>
        <v>47333.666999639638</v>
      </c>
      <c r="O403">
        <v>6.71</v>
      </c>
      <c r="P403">
        <f t="shared" si="100"/>
        <v>9.8208229666692493</v>
      </c>
      <c r="Q403">
        <f t="shared" si="101"/>
        <v>1.0956867361027693</v>
      </c>
      <c r="R403">
        <f t="shared" si="102"/>
        <v>1.6488640403133028</v>
      </c>
    </row>
    <row r="404" spans="1:18" x14ac:dyDescent="0.3">
      <c r="A404">
        <v>2033.3330000000001</v>
      </c>
      <c r="B404">
        <v>2033</v>
      </c>
      <c r="C404">
        <v>5</v>
      </c>
      <c r="D404">
        <v>135</v>
      </c>
      <c r="E404">
        <f t="shared" si="91"/>
        <v>1.010753372303602</v>
      </c>
      <c r="F404">
        <f t="shared" si="92"/>
        <v>0.3198555016050319</v>
      </c>
      <c r="G404">
        <f t="shared" si="93"/>
        <v>0.32557697304685879</v>
      </c>
      <c r="H404">
        <f t="shared" si="94"/>
        <v>-0.3039677255589901</v>
      </c>
      <c r="I404">
        <f t="shared" si="95"/>
        <v>0.3039677255589901</v>
      </c>
      <c r="J404">
        <f t="shared" si="96"/>
        <v>1.2619413035801896</v>
      </c>
      <c r="K404">
        <f t="shared" si="97"/>
        <v>1.8796516964198102</v>
      </c>
      <c r="L404">
        <f t="shared" si="98"/>
        <v>14.359481221261413</v>
      </c>
      <c r="M404">
        <f t="shared" si="99"/>
        <v>51694.132396541092</v>
      </c>
      <c r="O404">
        <v>12.56</v>
      </c>
      <c r="P404">
        <f t="shared" si="100"/>
        <v>14.552027641178181</v>
      </c>
      <c r="Q404">
        <f t="shared" si="101"/>
        <v>1.1966234351051177</v>
      </c>
      <c r="R404">
        <f t="shared" si="102"/>
        <v>2.6136758626330217</v>
      </c>
    </row>
    <row r="405" spans="1:18" x14ac:dyDescent="0.3">
      <c r="A405">
        <v>2033.4169999999999</v>
      </c>
      <c r="B405">
        <v>2033</v>
      </c>
      <c r="C405">
        <v>6</v>
      </c>
      <c r="D405">
        <v>166</v>
      </c>
      <c r="E405">
        <f t="shared" si="91"/>
        <v>1.0157551505698299</v>
      </c>
      <c r="F405">
        <f t="shared" si="92"/>
        <v>0.39508305005033428</v>
      </c>
      <c r="G405">
        <f t="shared" si="93"/>
        <v>0.40615825420466661</v>
      </c>
      <c r="H405">
        <f t="shared" si="94"/>
        <v>-0.38723796302535368</v>
      </c>
      <c r="I405">
        <f t="shared" si="95"/>
        <v>0.38723796302535368</v>
      </c>
      <c r="J405">
        <f t="shared" si="96"/>
        <v>1.173162066196491</v>
      </c>
      <c r="K405">
        <f t="shared" si="97"/>
        <v>1.9684309338035089</v>
      </c>
      <c r="L405">
        <f t="shared" si="98"/>
        <v>15.037704635991545</v>
      </c>
      <c r="M405">
        <f t="shared" si="99"/>
        <v>54135.736689569567</v>
      </c>
      <c r="O405">
        <v>17.96</v>
      </c>
      <c r="P405">
        <f t="shared" si="100"/>
        <v>20.588038559647476</v>
      </c>
      <c r="Q405">
        <f t="shared" si="101"/>
        <v>1.2531420529992954</v>
      </c>
      <c r="R405">
        <f t="shared" si="102"/>
        <v>3.8006557426732579</v>
      </c>
    </row>
    <row r="406" spans="1:18" x14ac:dyDescent="0.3">
      <c r="A406">
        <v>2033.5</v>
      </c>
      <c r="B406">
        <v>2033</v>
      </c>
      <c r="C406">
        <v>7</v>
      </c>
      <c r="D406">
        <v>196</v>
      </c>
      <c r="E406">
        <f t="shared" si="91"/>
        <v>1.0164361146697132</v>
      </c>
      <c r="F406">
        <f t="shared" si="92"/>
        <v>0.36930986980181479</v>
      </c>
      <c r="G406">
        <f t="shared" si="93"/>
        <v>0.37826628160088055</v>
      </c>
      <c r="H406">
        <f t="shared" si="94"/>
        <v>-0.35782399877747662</v>
      </c>
      <c r="I406">
        <f t="shared" si="95"/>
        <v>0.35782399877747662</v>
      </c>
      <c r="J406">
        <f t="shared" si="96"/>
        <v>1.2048594421131398</v>
      </c>
      <c r="K406">
        <f t="shared" si="97"/>
        <v>1.9367335578868601</v>
      </c>
      <c r="L406">
        <f t="shared" si="98"/>
        <v>14.795554521103066</v>
      </c>
      <c r="M406">
        <f t="shared" si="99"/>
        <v>53263.996275971032</v>
      </c>
      <c r="O406">
        <v>20.38</v>
      </c>
      <c r="P406">
        <f t="shared" si="100"/>
        <v>23.938538237137092</v>
      </c>
      <c r="Q406">
        <f t="shared" si="101"/>
        <v>1.2329628767585887</v>
      </c>
      <c r="R406">
        <f t="shared" si="102"/>
        <v>4.3121847384744862</v>
      </c>
    </row>
    <row r="407" spans="1:18" x14ac:dyDescent="0.3">
      <c r="A407">
        <v>2033.5830000000001</v>
      </c>
      <c r="B407">
        <v>2033</v>
      </c>
      <c r="C407">
        <v>8</v>
      </c>
      <c r="D407">
        <f t="shared" si="90"/>
        <v>227</v>
      </c>
      <c r="E407">
        <f t="shared" si="91"/>
        <v>1.0126514913826727</v>
      </c>
      <c r="F407">
        <f t="shared" si="92"/>
        <v>0.24780368293128335</v>
      </c>
      <c r="G407">
        <f t="shared" si="93"/>
        <v>0.25041257056366523</v>
      </c>
      <c r="H407">
        <f t="shared" si="94"/>
        <v>-0.23030664078517366</v>
      </c>
      <c r="I407">
        <f t="shared" si="95"/>
        <v>0.23030664078517366</v>
      </c>
      <c r="J407">
        <f t="shared" si="96"/>
        <v>1.338403217300441</v>
      </c>
      <c r="K407">
        <f t="shared" si="97"/>
        <v>1.8031897826995589</v>
      </c>
      <c r="L407">
        <f t="shared" si="98"/>
        <v>13.7753552279729</v>
      </c>
      <c r="M407">
        <f t="shared" si="99"/>
        <v>49591.278820702442</v>
      </c>
      <c r="O407">
        <v>19.03</v>
      </c>
      <c r="P407">
        <f t="shared" si="100"/>
        <v>22.015093442716644</v>
      </c>
      <c r="Q407">
        <f t="shared" si="101"/>
        <v>1.1479462689977418</v>
      </c>
      <c r="R407">
        <f t="shared" si="102"/>
        <v>3.7093072555698039</v>
      </c>
    </row>
    <row r="408" spans="1:18" x14ac:dyDescent="0.3">
      <c r="A408">
        <v>2033.6669999999999</v>
      </c>
      <c r="B408">
        <v>2033</v>
      </c>
      <c r="C408">
        <v>9</v>
      </c>
      <c r="D408">
        <f t="shared" si="90"/>
        <v>258</v>
      </c>
      <c r="E408">
        <f t="shared" si="91"/>
        <v>1.0053544332529973</v>
      </c>
      <c r="F408">
        <f t="shared" si="92"/>
        <v>5.907937020665284E-2</v>
      </c>
      <c r="G408">
        <f t="shared" si="93"/>
        <v>5.911379246312444E-2</v>
      </c>
      <c r="H408">
        <f t="shared" si="94"/>
        <v>-5.3288383300168086E-2</v>
      </c>
      <c r="I408">
        <f t="shared" si="95"/>
        <v>5.3288383300168086E-2</v>
      </c>
      <c r="J408">
        <f t="shared" si="96"/>
        <v>1.5174823643424027</v>
      </c>
      <c r="K408">
        <f t="shared" si="97"/>
        <v>1.6241106356575972</v>
      </c>
      <c r="L408">
        <f t="shared" si="98"/>
        <v>12.407291318065287</v>
      </c>
      <c r="M408">
        <f t="shared" si="99"/>
        <v>44666.248745035031</v>
      </c>
      <c r="O408">
        <v>14.395</v>
      </c>
      <c r="P408">
        <f t="shared" si="100"/>
        <v>16.400458865680253</v>
      </c>
      <c r="Q408">
        <f t="shared" si="101"/>
        <v>1.0339409431721072</v>
      </c>
      <c r="R408">
        <f t="shared" si="102"/>
        <v>2.5289690830698177</v>
      </c>
    </row>
    <row r="409" spans="1:18" x14ac:dyDescent="0.3">
      <c r="A409">
        <v>2033.75</v>
      </c>
      <c r="B409">
        <v>2033</v>
      </c>
      <c r="C409">
        <v>10</v>
      </c>
      <c r="D409">
        <f t="shared" si="90"/>
        <v>288</v>
      </c>
      <c r="E409">
        <f t="shared" si="91"/>
        <v>0.99685243576476834</v>
      </c>
      <c r="F409">
        <f t="shared" si="92"/>
        <v>-0.14229385353876925</v>
      </c>
      <c r="G409">
        <f t="shared" si="93"/>
        <v>-0.14277846557927834</v>
      </c>
      <c r="H409">
        <f t="shared" si="94"/>
        <v>0.12943907383329611</v>
      </c>
      <c r="I409">
        <f t="shared" si="95"/>
        <v>0.12943907383329611</v>
      </c>
      <c r="J409">
        <f t="shared" si="96"/>
        <v>1.440992726276386</v>
      </c>
      <c r="K409">
        <f t="shared" si="97"/>
        <v>1.440992726276386</v>
      </c>
      <c r="L409">
        <f t="shared" si="98"/>
        <v>11.008373536624958</v>
      </c>
      <c r="M409">
        <f t="shared" si="99"/>
        <v>39630.144731849854</v>
      </c>
      <c r="O409">
        <v>9.0749999999999993</v>
      </c>
      <c r="P409">
        <f t="shared" si="100"/>
        <v>11.538903013786799</v>
      </c>
      <c r="Q409">
        <f t="shared" si="101"/>
        <v>0.91736446138541317</v>
      </c>
      <c r="R409">
        <f t="shared" si="102"/>
        <v>1.6084378791454668</v>
      </c>
    </row>
    <row r="410" spans="1:18" x14ac:dyDescent="0.3">
      <c r="A410">
        <v>2033.8330000000001</v>
      </c>
      <c r="B410">
        <v>2033</v>
      </c>
      <c r="C410">
        <v>11</v>
      </c>
      <c r="D410">
        <f t="shared" si="90"/>
        <v>319</v>
      </c>
      <c r="E410">
        <f t="shared" si="91"/>
        <v>0.98895302674203966</v>
      </c>
      <c r="F410">
        <f t="shared" si="92"/>
        <v>-0.31329817664989418</v>
      </c>
      <c r="G410">
        <f t="shared" si="93"/>
        <v>-0.31866407888058701</v>
      </c>
      <c r="H410">
        <f t="shared" si="94"/>
        <v>0.2970499840990532</v>
      </c>
      <c r="I410">
        <f t="shared" si="95"/>
        <v>0.2970499840990532</v>
      </c>
      <c r="J410">
        <f t="shared" si="96"/>
        <v>1.2691943055428287</v>
      </c>
      <c r="K410">
        <f t="shared" si="97"/>
        <v>1.2691943055428287</v>
      </c>
      <c r="L410">
        <f t="shared" si="98"/>
        <v>9.6959302786188726</v>
      </c>
      <c r="M410">
        <f t="shared" si="99"/>
        <v>34905.349003027943</v>
      </c>
      <c r="O410">
        <v>0.86499999999999999</v>
      </c>
      <c r="P410">
        <f t="shared" si="100"/>
        <v>6.5033857074537647</v>
      </c>
      <c r="Q410">
        <f t="shared" si="101"/>
        <v>0.80799418988490601</v>
      </c>
      <c r="R410">
        <f t="shared" si="102"/>
        <v>0.82235595158402197</v>
      </c>
    </row>
    <row r="411" spans="1:18" x14ac:dyDescent="0.3">
      <c r="A411">
        <v>2033.9169999999999</v>
      </c>
      <c r="B411">
        <v>2033</v>
      </c>
      <c r="C411">
        <v>12</v>
      </c>
      <c r="D411">
        <f t="shared" si="90"/>
        <v>349</v>
      </c>
      <c r="E411">
        <f t="shared" si="91"/>
        <v>0.98421186751794465</v>
      </c>
      <c r="F411">
        <f t="shared" si="92"/>
        <v>-0.39428976446609471</v>
      </c>
      <c r="G411">
        <f t="shared" si="93"/>
        <v>-0.40529487599032227</v>
      </c>
      <c r="H411">
        <f t="shared" si="94"/>
        <v>0.38631712851921368</v>
      </c>
      <c r="I411">
        <f t="shared" si="95"/>
        <v>0.38631712851921368</v>
      </c>
      <c r="J411">
        <f t="shared" si="96"/>
        <v>1.1741606147517589</v>
      </c>
      <c r="K411">
        <f t="shared" si="97"/>
        <v>1.1741606147517589</v>
      </c>
      <c r="L411">
        <f t="shared" si="98"/>
        <v>8.9699263594349308</v>
      </c>
      <c r="M411">
        <f t="shared" si="99"/>
        <v>32291.73489396575</v>
      </c>
      <c r="O411">
        <v>-5.2750000000000004</v>
      </c>
      <c r="P411">
        <f t="shared" si="100"/>
        <v>4.1246143118270275</v>
      </c>
      <c r="Q411">
        <f t="shared" si="101"/>
        <v>0.74749386328624423</v>
      </c>
      <c r="R411">
        <f t="shared" si="102"/>
        <v>0</v>
      </c>
    </row>
    <row r="412" spans="1:18" x14ac:dyDescent="0.3">
      <c r="A412">
        <v>2034</v>
      </c>
      <c r="B412">
        <v>2034</v>
      </c>
      <c r="C412">
        <v>1</v>
      </c>
      <c r="D412">
        <v>15</v>
      </c>
      <c r="E412">
        <f t="shared" si="91"/>
        <v>0.9836544569804776</v>
      </c>
      <c r="F412">
        <f t="shared" si="92"/>
        <v>-0.36307303047359252</v>
      </c>
      <c r="G412">
        <f t="shared" si="93"/>
        <v>-0.37156387272215397</v>
      </c>
      <c r="H412">
        <f t="shared" si="94"/>
        <v>0.35085449536083313</v>
      </c>
      <c r="I412">
        <f t="shared" si="95"/>
        <v>0.35085449536083313</v>
      </c>
      <c r="J412">
        <f t="shared" si="96"/>
        <v>1.2123125489625293</v>
      </c>
      <c r="K412">
        <f t="shared" si="97"/>
        <v>1.2123125489625293</v>
      </c>
      <c r="L412">
        <f t="shared" si="98"/>
        <v>9.2613856675066515</v>
      </c>
      <c r="M412">
        <f t="shared" si="99"/>
        <v>33340.988403023941</v>
      </c>
      <c r="O412">
        <v>-8.1850000000000005</v>
      </c>
      <c r="P412">
        <f t="shared" si="100"/>
        <v>3.2957662517360631</v>
      </c>
      <c r="Q412">
        <f t="shared" si="101"/>
        <v>0.77178213895888759</v>
      </c>
      <c r="R412">
        <f t="shared" si="102"/>
        <v>0</v>
      </c>
    </row>
    <row r="413" spans="1:18" x14ac:dyDescent="0.3">
      <c r="A413">
        <v>2034.0830000000001</v>
      </c>
      <c r="B413">
        <v>2034</v>
      </c>
      <c r="C413">
        <v>2</v>
      </c>
      <c r="D413">
        <v>46</v>
      </c>
      <c r="E413">
        <f t="shared" si="91"/>
        <v>0.98766307181268032</v>
      </c>
      <c r="F413">
        <f t="shared" si="92"/>
        <v>-0.22481601209005461</v>
      </c>
      <c r="G413">
        <f t="shared" si="93"/>
        <v>-0.22675421055624276</v>
      </c>
      <c r="H413">
        <f t="shared" si="94"/>
        <v>0.20774321694590894</v>
      </c>
      <c r="I413">
        <f t="shared" si="95"/>
        <v>0.20774321694590894</v>
      </c>
      <c r="J413">
        <f t="shared" si="96"/>
        <v>1.3615287242871821</v>
      </c>
      <c r="K413">
        <f t="shared" si="97"/>
        <v>1.3615287242871821</v>
      </c>
      <c r="L413">
        <f t="shared" si="98"/>
        <v>10.401313278331552</v>
      </c>
      <c r="M413">
        <f t="shared" si="99"/>
        <v>37444.727801993591</v>
      </c>
      <c r="O413">
        <v>-7.15</v>
      </c>
      <c r="P413">
        <f t="shared" si="100"/>
        <v>3.5718281579117113</v>
      </c>
      <c r="Q413">
        <f t="shared" si="101"/>
        <v>0.86677610652762926</v>
      </c>
      <c r="R413">
        <f t="shared" si="102"/>
        <v>0</v>
      </c>
    </row>
    <row r="414" spans="1:18" x14ac:dyDescent="0.3">
      <c r="A414">
        <v>2034.1669999999999</v>
      </c>
      <c r="B414">
        <v>2034</v>
      </c>
      <c r="C414">
        <v>3</v>
      </c>
      <c r="D414">
        <v>74</v>
      </c>
      <c r="E414">
        <f t="shared" si="91"/>
        <v>0.99427993971510187</v>
      </c>
      <c r="F414">
        <f t="shared" si="92"/>
        <v>-4.3621592034280218E-2</v>
      </c>
      <c r="G414">
        <f t="shared" si="93"/>
        <v>-4.3635438069264162E-2</v>
      </c>
      <c r="H414">
        <f t="shared" si="94"/>
        <v>3.931448034471504E-2</v>
      </c>
      <c r="I414">
        <f t="shared" si="95"/>
        <v>3.931448034471504E-2</v>
      </c>
      <c r="J414">
        <f t="shared" si="96"/>
        <v>1.5314713850087283</v>
      </c>
      <c r="K414">
        <f t="shared" si="97"/>
        <v>1.5314713850087283</v>
      </c>
      <c r="L414">
        <f t="shared" si="98"/>
        <v>11.699579574140653</v>
      </c>
      <c r="M414">
        <f t="shared" si="99"/>
        <v>42118.486466906354</v>
      </c>
      <c r="O414">
        <v>-1.135</v>
      </c>
      <c r="P414">
        <f t="shared" si="100"/>
        <v>5.6215106390304515</v>
      </c>
      <c r="Q414">
        <f t="shared" si="101"/>
        <v>0.9749649645117211</v>
      </c>
      <c r="R414">
        <f t="shared" si="102"/>
        <v>0</v>
      </c>
    </row>
    <row r="415" spans="1:18" x14ac:dyDescent="0.3">
      <c r="A415">
        <v>2034.25</v>
      </c>
      <c r="B415">
        <v>2034</v>
      </c>
      <c r="C415">
        <v>4</v>
      </c>
      <c r="D415">
        <v>105</v>
      </c>
      <c r="E415">
        <f t="shared" si="91"/>
        <v>1.0030489833689265</v>
      </c>
      <c r="F415">
        <f t="shared" si="92"/>
        <v>0.16404835724360806</v>
      </c>
      <c r="G415">
        <f t="shared" si="93"/>
        <v>0.16479322136929075</v>
      </c>
      <c r="H415">
        <f t="shared" si="94"/>
        <v>-0.14973841573748065</v>
      </c>
      <c r="I415">
        <f t="shared" si="95"/>
        <v>0.14973841573748065</v>
      </c>
      <c r="J415">
        <f t="shared" si="96"/>
        <v>1.4204922996118807</v>
      </c>
      <c r="K415">
        <f t="shared" si="97"/>
        <v>1.7211007003881191</v>
      </c>
      <c r="L415">
        <f t="shared" si="98"/>
        <v>13.148240833233231</v>
      </c>
      <c r="M415">
        <f t="shared" si="99"/>
        <v>47333.666999639638</v>
      </c>
      <c r="O415">
        <v>6.71</v>
      </c>
      <c r="P415">
        <f t="shared" si="100"/>
        <v>9.8208229666692493</v>
      </c>
      <c r="Q415">
        <f t="shared" si="101"/>
        <v>1.0956867361027693</v>
      </c>
      <c r="R415">
        <f t="shared" si="102"/>
        <v>1.6488640403133028</v>
      </c>
    </row>
    <row r="416" spans="1:18" x14ac:dyDescent="0.3">
      <c r="A416">
        <v>2034.3330000000001</v>
      </c>
      <c r="B416">
        <v>2034</v>
      </c>
      <c r="C416">
        <v>5</v>
      </c>
      <c r="D416">
        <v>135</v>
      </c>
      <c r="E416">
        <f t="shared" si="91"/>
        <v>1.010753372303602</v>
      </c>
      <c r="F416">
        <f t="shared" si="92"/>
        <v>0.3198555016050319</v>
      </c>
      <c r="G416">
        <f t="shared" si="93"/>
        <v>0.32557697304685879</v>
      </c>
      <c r="H416">
        <f t="shared" si="94"/>
        <v>-0.3039677255589901</v>
      </c>
      <c r="I416">
        <f t="shared" si="95"/>
        <v>0.3039677255589901</v>
      </c>
      <c r="J416">
        <f t="shared" si="96"/>
        <v>1.2619413035801896</v>
      </c>
      <c r="K416">
        <f t="shared" si="97"/>
        <v>1.8796516964198102</v>
      </c>
      <c r="L416">
        <f t="shared" si="98"/>
        <v>14.359481221261413</v>
      </c>
      <c r="M416">
        <f t="shared" si="99"/>
        <v>51694.132396541092</v>
      </c>
      <c r="O416">
        <v>12.56</v>
      </c>
      <c r="P416">
        <f t="shared" si="100"/>
        <v>14.552027641178181</v>
      </c>
      <c r="Q416">
        <f t="shared" si="101"/>
        <v>1.1966234351051177</v>
      </c>
      <c r="R416">
        <f t="shared" si="102"/>
        <v>2.6136758626330217</v>
      </c>
    </row>
    <row r="417" spans="1:18" x14ac:dyDescent="0.3">
      <c r="A417">
        <v>2034.4169999999999</v>
      </c>
      <c r="B417">
        <v>2034</v>
      </c>
      <c r="C417">
        <v>6</v>
      </c>
      <c r="D417">
        <v>166</v>
      </c>
      <c r="E417">
        <f t="shared" si="91"/>
        <v>1.0157551505698299</v>
      </c>
      <c r="F417">
        <f t="shared" si="92"/>
        <v>0.39508305005033428</v>
      </c>
      <c r="G417">
        <f t="shared" si="93"/>
        <v>0.40615825420466661</v>
      </c>
      <c r="H417">
        <f t="shared" si="94"/>
        <v>-0.38723796302535368</v>
      </c>
      <c r="I417">
        <f t="shared" si="95"/>
        <v>0.38723796302535368</v>
      </c>
      <c r="J417">
        <f t="shared" si="96"/>
        <v>1.173162066196491</v>
      </c>
      <c r="K417">
        <f t="shared" si="97"/>
        <v>1.9684309338035089</v>
      </c>
      <c r="L417">
        <f t="shared" si="98"/>
        <v>15.037704635991545</v>
      </c>
      <c r="M417">
        <f t="shared" si="99"/>
        <v>54135.736689569567</v>
      </c>
      <c r="O417">
        <v>17.96</v>
      </c>
      <c r="P417">
        <f t="shared" si="100"/>
        <v>20.588038559647476</v>
      </c>
      <c r="Q417">
        <f t="shared" si="101"/>
        <v>1.2531420529992954</v>
      </c>
      <c r="R417">
        <f t="shared" si="102"/>
        <v>3.8006557426732579</v>
      </c>
    </row>
    <row r="418" spans="1:18" x14ac:dyDescent="0.3">
      <c r="A418">
        <v>2034.5</v>
      </c>
      <c r="B418">
        <v>2034</v>
      </c>
      <c r="C418">
        <v>7</v>
      </c>
      <c r="D418">
        <v>196</v>
      </c>
      <c r="E418">
        <f t="shared" si="91"/>
        <v>1.0164361146697132</v>
      </c>
      <c r="F418">
        <f t="shared" si="92"/>
        <v>0.36930986980181479</v>
      </c>
      <c r="G418">
        <f t="shared" si="93"/>
        <v>0.37826628160088055</v>
      </c>
      <c r="H418">
        <f t="shared" si="94"/>
        <v>-0.35782399877747662</v>
      </c>
      <c r="I418">
        <f t="shared" si="95"/>
        <v>0.35782399877747662</v>
      </c>
      <c r="J418">
        <f t="shared" si="96"/>
        <v>1.2048594421131398</v>
      </c>
      <c r="K418">
        <f t="shared" si="97"/>
        <v>1.9367335578868601</v>
      </c>
      <c r="L418">
        <f t="shared" si="98"/>
        <v>14.795554521103066</v>
      </c>
      <c r="M418">
        <f t="shared" si="99"/>
        <v>53263.996275971032</v>
      </c>
      <c r="O418">
        <v>20.38</v>
      </c>
      <c r="P418">
        <f t="shared" si="100"/>
        <v>23.938538237137092</v>
      </c>
      <c r="Q418">
        <f t="shared" si="101"/>
        <v>1.2329628767585887</v>
      </c>
      <c r="R418">
        <f t="shared" si="102"/>
        <v>4.3121847384744862</v>
      </c>
    </row>
    <row r="419" spans="1:18" x14ac:dyDescent="0.3">
      <c r="A419">
        <v>2034.5830000000001</v>
      </c>
      <c r="B419">
        <v>2034</v>
      </c>
      <c r="C419">
        <v>8</v>
      </c>
      <c r="D419">
        <f t="shared" si="90"/>
        <v>227</v>
      </c>
      <c r="E419">
        <f t="shared" si="91"/>
        <v>1.0126514913826727</v>
      </c>
      <c r="F419">
        <f t="shared" si="92"/>
        <v>0.24780368293128335</v>
      </c>
      <c r="G419">
        <f t="shared" si="93"/>
        <v>0.25041257056366523</v>
      </c>
      <c r="H419">
        <f t="shared" si="94"/>
        <v>-0.23030664078517366</v>
      </c>
      <c r="I419">
        <f t="shared" si="95"/>
        <v>0.23030664078517366</v>
      </c>
      <c r="J419">
        <f t="shared" si="96"/>
        <v>1.338403217300441</v>
      </c>
      <c r="K419">
        <f t="shared" si="97"/>
        <v>1.8031897826995589</v>
      </c>
      <c r="L419">
        <f t="shared" si="98"/>
        <v>13.7753552279729</v>
      </c>
      <c r="M419">
        <f t="shared" si="99"/>
        <v>49591.278820702442</v>
      </c>
      <c r="O419">
        <v>19.03</v>
      </c>
      <c r="P419">
        <f t="shared" si="100"/>
        <v>22.015093442716644</v>
      </c>
      <c r="Q419">
        <f t="shared" si="101"/>
        <v>1.1479462689977418</v>
      </c>
      <c r="R419">
        <f t="shared" si="102"/>
        <v>3.7093072555698039</v>
      </c>
    </row>
    <row r="420" spans="1:18" x14ac:dyDescent="0.3">
      <c r="A420">
        <v>2034.6669999999999</v>
      </c>
      <c r="B420">
        <v>2034</v>
      </c>
      <c r="C420">
        <v>9</v>
      </c>
      <c r="D420">
        <f t="shared" si="90"/>
        <v>258</v>
      </c>
      <c r="E420">
        <f t="shared" si="91"/>
        <v>1.0053544332529973</v>
      </c>
      <c r="F420">
        <f t="shared" si="92"/>
        <v>5.907937020665284E-2</v>
      </c>
      <c r="G420">
        <f t="shared" si="93"/>
        <v>5.911379246312444E-2</v>
      </c>
      <c r="H420">
        <f t="shared" si="94"/>
        <v>-5.3288383300168086E-2</v>
      </c>
      <c r="I420">
        <f t="shared" si="95"/>
        <v>5.3288383300168086E-2</v>
      </c>
      <c r="J420">
        <f t="shared" si="96"/>
        <v>1.5174823643424027</v>
      </c>
      <c r="K420">
        <f t="shared" si="97"/>
        <v>1.6241106356575972</v>
      </c>
      <c r="L420">
        <f t="shared" si="98"/>
        <v>12.407291318065287</v>
      </c>
      <c r="M420">
        <f t="shared" si="99"/>
        <v>44666.248745035031</v>
      </c>
      <c r="O420">
        <v>14.395</v>
      </c>
      <c r="P420">
        <f t="shared" si="100"/>
        <v>16.400458865680253</v>
      </c>
      <c r="Q420">
        <f t="shared" si="101"/>
        <v>1.0339409431721072</v>
      </c>
      <c r="R420">
        <f t="shared" si="102"/>
        <v>2.5289690830698177</v>
      </c>
    </row>
    <row r="421" spans="1:18" x14ac:dyDescent="0.3">
      <c r="A421">
        <v>2034.75</v>
      </c>
      <c r="B421">
        <v>2034</v>
      </c>
      <c r="C421">
        <v>10</v>
      </c>
      <c r="D421">
        <f t="shared" si="90"/>
        <v>288</v>
      </c>
      <c r="E421">
        <f t="shared" si="91"/>
        <v>0.99685243576476834</v>
      </c>
      <c r="F421">
        <f t="shared" si="92"/>
        <v>-0.14229385353876925</v>
      </c>
      <c r="G421">
        <f t="shared" si="93"/>
        <v>-0.14277846557927834</v>
      </c>
      <c r="H421">
        <f t="shared" si="94"/>
        <v>0.12943907383329611</v>
      </c>
      <c r="I421">
        <f t="shared" si="95"/>
        <v>0.12943907383329611</v>
      </c>
      <c r="J421">
        <f t="shared" si="96"/>
        <v>1.440992726276386</v>
      </c>
      <c r="K421">
        <f t="shared" si="97"/>
        <v>1.440992726276386</v>
      </c>
      <c r="L421">
        <f t="shared" si="98"/>
        <v>11.008373536624958</v>
      </c>
      <c r="M421">
        <f t="shared" si="99"/>
        <v>39630.144731849854</v>
      </c>
      <c r="O421">
        <v>9.0749999999999993</v>
      </c>
      <c r="P421">
        <f t="shared" si="100"/>
        <v>11.538903013786799</v>
      </c>
      <c r="Q421">
        <f t="shared" si="101"/>
        <v>0.91736446138541317</v>
      </c>
      <c r="R421">
        <f t="shared" si="102"/>
        <v>1.6084378791454668</v>
      </c>
    </row>
    <row r="422" spans="1:18" x14ac:dyDescent="0.3">
      <c r="A422">
        <v>2034.8330000000001</v>
      </c>
      <c r="B422">
        <v>2034</v>
      </c>
      <c r="C422">
        <v>11</v>
      </c>
      <c r="D422">
        <f t="shared" si="90"/>
        <v>319</v>
      </c>
      <c r="E422">
        <f t="shared" si="91"/>
        <v>0.98895302674203966</v>
      </c>
      <c r="F422">
        <f t="shared" si="92"/>
        <v>-0.31329817664989418</v>
      </c>
      <c r="G422">
        <f t="shared" si="93"/>
        <v>-0.31866407888058701</v>
      </c>
      <c r="H422">
        <f t="shared" si="94"/>
        <v>0.2970499840990532</v>
      </c>
      <c r="I422">
        <f t="shared" si="95"/>
        <v>0.2970499840990532</v>
      </c>
      <c r="J422">
        <f t="shared" si="96"/>
        <v>1.2691943055428287</v>
      </c>
      <c r="K422">
        <f t="shared" si="97"/>
        <v>1.2691943055428287</v>
      </c>
      <c r="L422">
        <f t="shared" si="98"/>
        <v>9.6959302786188726</v>
      </c>
      <c r="M422">
        <f t="shared" si="99"/>
        <v>34905.349003027943</v>
      </c>
      <c r="O422">
        <v>0.86499999999999999</v>
      </c>
      <c r="P422">
        <f t="shared" si="100"/>
        <v>6.5033857074537647</v>
      </c>
      <c r="Q422">
        <f t="shared" si="101"/>
        <v>0.80799418988490601</v>
      </c>
      <c r="R422">
        <f t="shared" si="102"/>
        <v>0.82235595158402197</v>
      </c>
    </row>
    <row r="423" spans="1:18" x14ac:dyDescent="0.3">
      <c r="A423">
        <v>2034.9169999999999</v>
      </c>
      <c r="B423">
        <v>2034</v>
      </c>
      <c r="C423">
        <v>12</v>
      </c>
      <c r="D423">
        <f t="shared" si="90"/>
        <v>349</v>
      </c>
      <c r="E423">
        <f t="shared" si="91"/>
        <v>0.98421186751794465</v>
      </c>
      <c r="F423">
        <f t="shared" si="92"/>
        <v>-0.39428976446609471</v>
      </c>
      <c r="G423">
        <f t="shared" si="93"/>
        <v>-0.40529487599032227</v>
      </c>
      <c r="H423">
        <f t="shared" si="94"/>
        <v>0.38631712851921368</v>
      </c>
      <c r="I423">
        <f t="shared" si="95"/>
        <v>0.38631712851921368</v>
      </c>
      <c r="J423">
        <f t="shared" si="96"/>
        <v>1.1741606147517589</v>
      </c>
      <c r="K423">
        <f t="shared" si="97"/>
        <v>1.1741606147517589</v>
      </c>
      <c r="L423">
        <f t="shared" si="98"/>
        <v>8.9699263594349308</v>
      </c>
      <c r="M423">
        <f t="shared" si="99"/>
        <v>32291.73489396575</v>
      </c>
      <c r="O423">
        <v>-5.2750000000000004</v>
      </c>
      <c r="P423">
        <f t="shared" si="100"/>
        <v>4.1246143118270275</v>
      </c>
      <c r="Q423">
        <f t="shared" si="101"/>
        <v>0.74749386328624423</v>
      </c>
      <c r="R423">
        <f t="shared" si="102"/>
        <v>0</v>
      </c>
    </row>
    <row r="424" spans="1:18" x14ac:dyDescent="0.3">
      <c r="A424">
        <v>2035</v>
      </c>
      <c r="B424">
        <v>2035</v>
      </c>
      <c r="C424">
        <v>1</v>
      </c>
      <c r="D424">
        <v>15</v>
      </c>
      <c r="E424">
        <f t="shared" si="91"/>
        <v>0.9836544569804776</v>
      </c>
      <c r="F424">
        <f t="shared" si="92"/>
        <v>-0.36307303047359252</v>
      </c>
      <c r="G424">
        <f t="shared" si="93"/>
        <v>-0.37156387272215397</v>
      </c>
      <c r="H424">
        <f t="shared" si="94"/>
        <v>0.35085449536083313</v>
      </c>
      <c r="I424">
        <f t="shared" si="95"/>
        <v>0.35085449536083313</v>
      </c>
      <c r="J424">
        <f t="shared" si="96"/>
        <v>1.2123125489625293</v>
      </c>
      <c r="K424">
        <f t="shared" si="97"/>
        <v>1.2123125489625293</v>
      </c>
      <c r="L424">
        <f t="shared" si="98"/>
        <v>9.2613856675066515</v>
      </c>
      <c r="M424">
        <f t="shared" si="99"/>
        <v>33340.988403023941</v>
      </c>
      <c r="O424">
        <v>-8.1850000000000005</v>
      </c>
      <c r="P424">
        <f t="shared" si="100"/>
        <v>3.2957662517360631</v>
      </c>
      <c r="Q424">
        <f t="shared" si="101"/>
        <v>0.77178213895888759</v>
      </c>
      <c r="R424">
        <f t="shared" si="102"/>
        <v>0</v>
      </c>
    </row>
    <row r="425" spans="1:18" x14ac:dyDescent="0.3">
      <c r="A425">
        <v>2035.0830000000001</v>
      </c>
      <c r="B425">
        <v>2035</v>
      </c>
      <c r="C425">
        <v>2</v>
      </c>
      <c r="D425">
        <v>46</v>
      </c>
      <c r="E425">
        <f t="shared" si="91"/>
        <v>0.98766307181268032</v>
      </c>
      <c r="F425">
        <f t="shared" si="92"/>
        <v>-0.22481601209005461</v>
      </c>
      <c r="G425">
        <f t="shared" si="93"/>
        <v>-0.22675421055624276</v>
      </c>
      <c r="H425">
        <f t="shared" si="94"/>
        <v>0.20774321694590894</v>
      </c>
      <c r="I425">
        <f t="shared" si="95"/>
        <v>0.20774321694590894</v>
      </c>
      <c r="J425">
        <f t="shared" si="96"/>
        <v>1.3615287242871821</v>
      </c>
      <c r="K425">
        <f t="shared" si="97"/>
        <v>1.3615287242871821</v>
      </c>
      <c r="L425">
        <f t="shared" si="98"/>
        <v>10.401313278331552</v>
      </c>
      <c r="M425">
        <f t="shared" si="99"/>
        <v>37444.727801993591</v>
      </c>
      <c r="O425">
        <v>-7.15</v>
      </c>
      <c r="P425">
        <f t="shared" si="100"/>
        <v>3.5718281579117113</v>
      </c>
      <c r="Q425">
        <f t="shared" si="101"/>
        <v>0.86677610652762926</v>
      </c>
      <c r="R425">
        <f t="shared" si="102"/>
        <v>0</v>
      </c>
    </row>
    <row r="426" spans="1:18" x14ac:dyDescent="0.3">
      <c r="A426">
        <v>2035.1669999999999</v>
      </c>
      <c r="B426">
        <v>2035</v>
      </c>
      <c r="C426">
        <v>3</v>
      </c>
      <c r="D426">
        <v>74</v>
      </c>
      <c r="E426">
        <f t="shared" si="91"/>
        <v>0.99427993971510187</v>
      </c>
      <c r="F426">
        <f t="shared" si="92"/>
        <v>-4.3621592034280218E-2</v>
      </c>
      <c r="G426">
        <f t="shared" si="93"/>
        <v>-4.3635438069264162E-2</v>
      </c>
      <c r="H426">
        <f t="shared" si="94"/>
        <v>3.931448034471504E-2</v>
      </c>
      <c r="I426">
        <f t="shared" si="95"/>
        <v>3.931448034471504E-2</v>
      </c>
      <c r="J426">
        <f t="shared" si="96"/>
        <v>1.5314713850087283</v>
      </c>
      <c r="K426">
        <f t="shared" si="97"/>
        <v>1.5314713850087283</v>
      </c>
      <c r="L426">
        <f t="shared" si="98"/>
        <v>11.699579574140653</v>
      </c>
      <c r="M426">
        <f t="shared" si="99"/>
        <v>42118.486466906354</v>
      </c>
      <c r="O426">
        <v>-1.135</v>
      </c>
      <c r="P426">
        <f t="shared" si="100"/>
        <v>5.6215106390304515</v>
      </c>
      <c r="Q426">
        <f t="shared" si="101"/>
        <v>0.9749649645117211</v>
      </c>
      <c r="R426">
        <f t="shared" si="102"/>
        <v>0</v>
      </c>
    </row>
    <row r="427" spans="1:18" x14ac:dyDescent="0.3">
      <c r="A427">
        <v>2035.25</v>
      </c>
      <c r="B427">
        <v>2035</v>
      </c>
      <c r="C427">
        <v>4</v>
      </c>
      <c r="D427">
        <v>105</v>
      </c>
      <c r="E427">
        <f t="shared" si="91"/>
        <v>1.0030489833689265</v>
      </c>
      <c r="F427">
        <f t="shared" si="92"/>
        <v>0.16404835724360806</v>
      </c>
      <c r="G427">
        <f t="shared" si="93"/>
        <v>0.16479322136929075</v>
      </c>
      <c r="H427">
        <f t="shared" si="94"/>
        <v>-0.14973841573748065</v>
      </c>
      <c r="I427">
        <f t="shared" si="95"/>
        <v>0.14973841573748065</v>
      </c>
      <c r="J427">
        <f t="shared" si="96"/>
        <v>1.4204922996118807</v>
      </c>
      <c r="K427">
        <f t="shared" si="97"/>
        <v>1.7211007003881191</v>
      </c>
      <c r="L427">
        <f t="shared" si="98"/>
        <v>13.148240833233231</v>
      </c>
      <c r="M427">
        <f t="shared" si="99"/>
        <v>47333.666999639638</v>
      </c>
      <c r="O427">
        <v>6.71</v>
      </c>
      <c r="P427">
        <f t="shared" si="100"/>
        <v>9.8208229666692493</v>
      </c>
      <c r="Q427">
        <f t="shared" si="101"/>
        <v>1.0956867361027693</v>
      </c>
      <c r="R427">
        <f t="shared" si="102"/>
        <v>1.6488640403133028</v>
      </c>
    </row>
    <row r="428" spans="1:18" x14ac:dyDescent="0.3">
      <c r="A428">
        <v>2035.3330000000001</v>
      </c>
      <c r="B428">
        <v>2035</v>
      </c>
      <c r="C428">
        <v>5</v>
      </c>
      <c r="D428">
        <v>135</v>
      </c>
      <c r="E428">
        <f t="shared" si="91"/>
        <v>1.010753372303602</v>
      </c>
      <c r="F428">
        <f t="shared" si="92"/>
        <v>0.3198555016050319</v>
      </c>
      <c r="G428">
        <f t="shared" si="93"/>
        <v>0.32557697304685879</v>
      </c>
      <c r="H428">
        <f t="shared" si="94"/>
        <v>-0.3039677255589901</v>
      </c>
      <c r="I428">
        <f t="shared" si="95"/>
        <v>0.3039677255589901</v>
      </c>
      <c r="J428">
        <f t="shared" si="96"/>
        <v>1.2619413035801896</v>
      </c>
      <c r="K428">
        <f t="shared" si="97"/>
        <v>1.8796516964198102</v>
      </c>
      <c r="L428">
        <f t="shared" si="98"/>
        <v>14.359481221261413</v>
      </c>
      <c r="M428">
        <f t="shared" si="99"/>
        <v>51694.132396541092</v>
      </c>
      <c r="O428">
        <v>12.56</v>
      </c>
      <c r="P428">
        <f t="shared" si="100"/>
        <v>14.552027641178181</v>
      </c>
      <c r="Q428">
        <f t="shared" si="101"/>
        <v>1.1966234351051177</v>
      </c>
      <c r="R428">
        <f t="shared" si="102"/>
        <v>2.6136758626330217</v>
      </c>
    </row>
    <row r="429" spans="1:18" x14ac:dyDescent="0.3">
      <c r="A429">
        <v>2035.4169999999999</v>
      </c>
      <c r="B429">
        <v>2035</v>
      </c>
      <c r="C429">
        <v>6</v>
      </c>
      <c r="D429">
        <v>166</v>
      </c>
      <c r="E429">
        <f t="shared" si="91"/>
        <v>1.0157551505698299</v>
      </c>
      <c r="F429">
        <f t="shared" si="92"/>
        <v>0.39508305005033428</v>
      </c>
      <c r="G429">
        <f t="shared" si="93"/>
        <v>0.40615825420466661</v>
      </c>
      <c r="H429">
        <f t="shared" si="94"/>
        <v>-0.38723796302535368</v>
      </c>
      <c r="I429">
        <f t="shared" si="95"/>
        <v>0.38723796302535368</v>
      </c>
      <c r="J429">
        <f t="shared" si="96"/>
        <v>1.173162066196491</v>
      </c>
      <c r="K429">
        <f t="shared" si="97"/>
        <v>1.9684309338035089</v>
      </c>
      <c r="L429">
        <f t="shared" si="98"/>
        <v>15.037704635991545</v>
      </c>
      <c r="M429">
        <f t="shared" si="99"/>
        <v>54135.736689569567</v>
      </c>
      <c r="O429">
        <v>17.96</v>
      </c>
      <c r="P429">
        <f t="shared" si="100"/>
        <v>20.588038559647476</v>
      </c>
      <c r="Q429">
        <f t="shared" si="101"/>
        <v>1.2531420529992954</v>
      </c>
      <c r="R429">
        <f t="shared" si="102"/>
        <v>3.8006557426732579</v>
      </c>
    </row>
    <row r="430" spans="1:18" x14ac:dyDescent="0.3">
      <c r="A430">
        <v>2035.5</v>
      </c>
      <c r="B430">
        <v>2035</v>
      </c>
      <c r="C430">
        <v>7</v>
      </c>
      <c r="D430">
        <v>196</v>
      </c>
      <c r="E430">
        <f t="shared" si="91"/>
        <v>1.0164361146697132</v>
      </c>
      <c r="F430">
        <f t="shared" si="92"/>
        <v>0.36930986980181479</v>
      </c>
      <c r="G430">
        <f t="shared" si="93"/>
        <v>0.37826628160088055</v>
      </c>
      <c r="H430">
        <f t="shared" si="94"/>
        <v>-0.35782399877747662</v>
      </c>
      <c r="I430">
        <f t="shared" si="95"/>
        <v>0.35782399877747662</v>
      </c>
      <c r="J430">
        <f t="shared" si="96"/>
        <v>1.2048594421131398</v>
      </c>
      <c r="K430">
        <f t="shared" si="97"/>
        <v>1.9367335578868601</v>
      </c>
      <c r="L430">
        <f t="shared" si="98"/>
        <v>14.795554521103066</v>
      </c>
      <c r="M430">
        <f t="shared" si="99"/>
        <v>53263.996275971032</v>
      </c>
      <c r="O430">
        <v>20.38</v>
      </c>
      <c r="P430">
        <f t="shared" si="100"/>
        <v>23.938538237137092</v>
      </c>
      <c r="Q430">
        <f t="shared" si="101"/>
        <v>1.2329628767585887</v>
      </c>
      <c r="R430">
        <f t="shared" si="102"/>
        <v>4.3121847384744862</v>
      </c>
    </row>
    <row r="431" spans="1:18" x14ac:dyDescent="0.3">
      <c r="A431">
        <v>2035.5830000000001</v>
      </c>
      <c r="B431">
        <v>2035</v>
      </c>
      <c r="C431">
        <v>8</v>
      </c>
      <c r="D431">
        <f t="shared" ref="D431:D435" si="103">INT(MOD(A431,1) * 365 + 15)</f>
        <v>227</v>
      </c>
      <c r="E431">
        <f t="shared" si="91"/>
        <v>1.0126514913826727</v>
      </c>
      <c r="F431">
        <f t="shared" si="92"/>
        <v>0.24780368293128335</v>
      </c>
      <c r="G431">
        <f t="shared" si="93"/>
        <v>0.25041257056366523</v>
      </c>
      <c r="H431">
        <f t="shared" si="94"/>
        <v>-0.23030664078517366</v>
      </c>
      <c r="I431">
        <f t="shared" si="95"/>
        <v>0.23030664078517366</v>
      </c>
      <c r="J431">
        <f t="shared" si="96"/>
        <v>1.338403217300441</v>
      </c>
      <c r="K431">
        <f t="shared" si="97"/>
        <v>1.8031897826995589</v>
      </c>
      <c r="L431">
        <f t="shared" si="98"/>
        <v>13.7753552279729</v>
      </c>
      <c r="M431">
        <f t="shared" si="99"/>
        <v>49591.278820702442</v>
      </c>
      <c r="O431">
        <v>19.03</v>
      </c>
      <c r="P431">
        <f t="shared" si="100"/>
        <v>22.015093442716644</v>
      </c>
      <c r="Q431">
        <f t="shared" si="101"/>
        <v>1.1479462689977418</v>
      </c>
      <c r="R431">
        <f t="shared" si="102"/>
        <v>3.7093072555698039</v>
      </c>
    </row>
    <row r="432" spans="1:18" x14ac:dyDescent="0.3">
      <c r="A432">
        <v>2035.6669999999999</v>
      </c>
      <c r="B432">
        <v>2035</v>
      </c>
      <c r="C432">
        <v>9</v>
      </c>
      <c r="D432">
        <f t="shared" si="103"/>
        <v>258</v>
      </c>
      <c r="E432">
        <f t="shared" si="91"/>
        <v>1.0053544332529973</v>
      </c>
      <c r="F432">
        <f t="shared" si="92"/>
        <v>5.907937020665284E-2</v>
      </c>
      <c r="G432">
        <f t="shared" si="93"/>
        <v>5.911379246312444E-2</v>
      </c>
      <c r="H432">
        <f t="shared" si="94"/>
        <v>-5.3288383300168086E-2</v>
      </c>
      <c r="I432">
        <f t="shared" si="95"/>
        <v>5.3288383300168086E-2</v>
      </c>
      <c r="J432">
        <f t="shared" si="96"/>
        <v>1.5174823643424027</v>
      </c>
      <c r="K432">
        <f t="shared" si="97"/>
        <v>1.6241106356575972</v>
      </c>
      <c r="L432">
        <f t="shared" si="98"/>
        <v>12.407291318065287</v>
      </c>
      <c r="M432">
        <f t="shared" si="99"/>
        <v>44666.248745035031</v>
      </c>
      <c r="O432">
        <v>14.395</v>
      </c>
      <c r="P432">
        <f t="shared" si="100"/>
        <v>16.400458865680253</v>
      </c>
      <c r="Q432">
        <f t="shared" si="101"/>
        <v>1.0339409431721072</v>
      </c>
      <c r="R432">
        <f t="shared" si="102"/>
        <v>2.5289690830698177</v>
      </c>
    </row>
    <row r="433" spans="1:18" x14ac:dyDescent="0.3">
      <c r="A433">
        <v>2035.75</v>
      </c>
      <c r="B433">
        <v>2035</v>
      </c>
      <c r="C433">
        <v>10</v>
      </c>
      <c r="D433">
        <f t="shared" si="103"/>
        <v>288</v>
      </c>
      <c r="E433">
        <f t="shared" si="91"/>
        <v>0.99685243576476834</v>
      </c>
      <c r="F433">
        <f t="shared" si="92"/>
        <v>-0.14229385353876925</v>
      </c>
      <c r="G433">
        <f t="shared" si="93"/>
        <v>-0.14277846557927834</v>
      </c>
      <c r="H433">
        <f t="shared" si="94"/>
        <v>0.12943907383329611</v>
      </c>
      <c r="I433">
        <f t="shared" si="95"/>
        <v>0.12943907383329611</v>
      </c>
      <c r="J433">
        <f t="shared" si="96"/>
        <v>1.440992726276386</v>
      </c>
      <c r="K433">
        <f t="shared" si="97"/>
        <v>1.440992726276386</v>
      </c>
      <c r="L433">
        <f t="shared" si="98"/>
        <v>11.008373536624958</v>
      </c>
      <c r="M433">
        <f t="shared" si="99"/>
        <v>39630.144731849854</v>
      </c>
      <c r="O433">
        <v>9.0749999999999993</v>
      </c>
      <c r="P433">
        <f t="shared" si="100"/>
        <v>11.538903013786799</v>
      </c>
      <c r="Q433">
        <f t="shared" si="101"/>
        <v>0.91736446138541317</v>
      </c>
      <c r="R433">
        <f t="shared" si="102"/>
        <v>1.6084378791454668</v>
      </c>
    </row>
    <row r="434" spans="1:18" x14ac:dyDescent="0.3">
      <c r="A434">
        <v>2035.8330000000001</v>
      </c>
      <c r="B434">
        <v>2035</v>
      </c>
      <c r="C434">
        <v>11</v>
      </c>
      <c r="D434">
        <f t="shared" si="103"/>
        <v>319</v>
      </c>
      <c r="E434">
        <f t="shared" si="91"/>
        <v>0.98895302674203966</v>
      </c>
      <c r="F434">
        <f t="shared" si="92"/>
        <v>-0.31329817664989418</v>
      </c>
      <c r="G434">
        <f t="shared" si="93"/>
        <v>-0.31866407888058701</v>
      </c>
      <c r="H434">
        <f t="shared" si="94"/>
        <v>0.2970499840990532</v>
      </c>
      <c r="I434">
        <f t="shared" si="95"/>
        <v>0.2970499840990532</v>
      </c>
      <c r="J434">
        <f t="shared" si="96"/>
        <v>1.2691943055428287</v>
      </c>
      <c r="K434">
        <f t="shared" si="97"/>
        <v>1.2691943055428287</v>
      </c>
      <c r="L434">
        <f t="shared" si="98"/>
        <v>9.6959302786188726</v>
      </c>
      <c r="M434">
        <f t="shared" si="99"/>
        <v>34905.349003027943</v>
      </c>
      <c r="O434">
        <v>0.86499999999999999</v>
      </c>
      <c r="P434">
        <f t="shared" si="100"/>
        <v>6.5033857074537647</v>
      </c>
      <c r="Q434">
        <f t="shared" si="101"/>
        <v>0.80799418988490601</v>
      </c>
      <c r="R434">
        <f t="shared" si="102"/>
        <v>0.82235595158402197</v>
      </c>
    </row>
    <row r="435" spans="1:18" x14ac:dyDescent="0.3">
      <c r="A435">
        <v>2035.9169999999999</v>
      </c>
      <c r="B435">
        <v>2035</v>
      </c>
      <c r="C435">
        <v>12</v>
      </c>
      <c r="D435">
        <f t="shared" si="103"/>
        <v>349</v>
      </c>
      <c r="E435">
        <f t="shared" si="91"/>
        <v>0.98421186751794465</v>
      </c>
      <c r="F435">
        <f t="shared" si="92"/>
        <v>-0.39428976446609471</v>
      </c>
      <c r="G435">
        <f t="shared" si="93"/>
        <v>-0.40529487599032227</v>
      </c>
      <c r="H435">
        <f t="shared" si="94"/>
        <v>0.38631712851921368</v>
      </c>
      <c r="I435">
        <f t="shared" si="95"/>
        <v>0.38631712851921368</v>
      </c>
      <c r="J435">
        <f t="shared" si="96"/>
        <v>1.1741606147517589</v>
      </c>
      <c r="K435">
        <f t="shared" si="97"/>
        <v>1.1741606147517589</v>
      </c>
      <c r="L435">
        <f t="shared" si="98"/>
        <v>8.9699263594349308</v>
      </c>
      <c r="M435">
        <f t="shared" si="99"/>
        <v>32291.73489396575</v>
      </c>
      <c r="O435">
        <v>-5.2750000000000004</v>
      </c>
      <c r="P435">
        <f t="shared" si="100"/>
        <v>4.1246143118270275</v>
      </c>
      <c r="Q435">
        <f t="shared" si="101"/>
        <v>0.74749386328624423</v>
      </c>
      <c r="R435">
        <f t="shared" si="102"/>
        <v>0</v>
      </c>
    </row>
    <row r="436" spans="1:18" x14ac:dyDescent="0.3">
      <c r="A436">
        <v>2036</v>
      </c>
      <c r="B436">
        <v>2036</v>
      </c>
      <c r="C436">
        <v>1</v>
      </c>
      <c r="D436">
        <v>15</v>
      </c>
      <c r="E436">
        <f t="shared" si="91"/>
        <v>0.9836544569804776</v>
      </c>
      <c r="F436">
        <f t="shared" si="92"/>
        <v>-0.36307303047359252</v>
      </c>
      <c r="G436">
        <f t="shared" si="93"/>
        <v>-0.37156387272215397</v>
      </c>
      <c r="H436">
        <f t="shared" si="94"/>
        <v>0.35085449536083313</v>
      </c>
      <c r="I436">
        <f t="shared" si="95"/>
        <v>0.35085449536083313</v>
      </c>
      <c r="J436">
        <f t="shared" si="96"/>
        <v>1.2123125489625293</v>
      </c>
      <c r="K436">
        <f t="shared" si="97"/>
        <v>1.2123125489625293</v>
      </c>
      <c r="L436">
        <f t="shared" si="98"/>
        <v>9.2613856675066515</v>
      </c>
      <c r="M436">
        <f t="shared" si="99"/>
        <v>33340.988403023941</v>
      </c>
      <c r="O436">
        <v>-8.1850000000000005</v>
      </c>
      <c r="P436">
        <f t="shared" si="100"/>
        <v>3.2957662517360631</v>
      </c>
      <c r="Q436">
        <f t="shared" si="101"/>
        <v>0.77178213895888759</v>
      </c>
      <c r="R436">
        <f t="shared" si="102"/>
        <v>0</v>
      </c>
    </row>
    <row r="437" spans="1:18" x14ac:dyDescent="0.3">
      <c r="A437">
        <v>2036.0830000000001</v>
      </c>
      <c r="B437">
        <v>2036</v>
      </c>
      <c r="C437">
        <v>2</v>
      </c>
      <c r="D437">
        <v>46</v>
      </c>
      <c r="E437">
        <f t="shared" si="91"/>
        <v>0.98766307181268032</v>
      </c>
      <c r="F437">
        <f t="shared" si="92"/>
        <v>-0.22481601209005461</v>
      </c>
      <c r="G437">
        <f t="shared" si="93"/>
        <v>-0.22675421055624276</v>
      </c>
      <c r="H437">
        <f t="shared" si="94"/>
        <v>0.20774321694590894</v>
      </c>
      <c r="I437">
        <f t="shared" si="95"/>
        <v>0.20774321694590894</v>
      </c>
      <c r="J437">
        <f t="shared" si="96"/>
        <v>1.3615287242871821</v>
      </c>
      <c r="K437">
        <f t="shared" si="97"/>
        <v>1.3615287242871821</v>
      </c>
      <c r="L437">
        <f t="shared" si="98"/>
        <v>10.401313278331552</v>
      </c>
      <c r="M437">
        <f t="shared" si="99"/>
        <v>37444.727801993591</v>
      </c>
      <c r="O437">
        <v>-7.15</v>
      </c>
      <c r="P437">
        <f t="shared" si="100"/>
        <v>3.5718281579117113</v>
      </c>
      <c r="Q437">
        <f t="shared" si="101"/>
        <v>0.86677610652762926</v>
      </c>
      <c r="R437">
        <f t="shared" si="102"/>
        <v>0</v>
      </c>
    </row>
    <row r="438" spans="1:18" x14ac:dyDescent="0.3">
      <c r="A438">
        <v>2036.1669999999999</v>
      </c>
      <c r="B438">
        <v>2036</v>
      </c>
      <c r="C438">
        <v>3</v>
      </c>
      <c r="D438">
        <v>74</v>
      </c>
      <c r="E438">
        <f t="shared" si="91"/>
        <v>0.99427993971510187</v>
      </c>
      <c r="F438">
        <f t="shared" si="92"/>
        <v>-4.3621592034280218E-2</v>
      </c>
      <c r="G438">
        <f t="shared" si="93"/>
        <v>-4.3635438069264162E-2</v>
      </c>
      <c r="H438">
        <f t="shared" si="94"/>
        <v>3.931448034471504E-2</v>
      </c>
      <c r="I438">
        <f t="shared" si="95"/>
        <v>3.931448034471504E-2</v>
      </c>
      <c r="J438">
        <f t="shared" si="96"/>
        <v>1.5314713850087283</v>
      </c>
      <c r="K438">
        <f t="shared" si="97"/>
        <v>1.5314713850087283</v>
      </c>
      <c r="L438">
        <f t="shared" si="98"/>
        <v>11.699579574140653</v>
      </c>
      <c r="M438">
        <f t="shared" si="99"/>
        <v>42118.486466906354</v>
      </c>
      <c r="O438">
        <v>-1.135</v>
      </c>
      <c r="P438">
        <f t="shared" si="100"/>
        <v>5.6215106390304515</v>
      </c>
      <c r="Q438">
        <f t="shared" si="101"/>
        <v>0.9749649645117211</v>
      </c>
      <c r="R438">
        <f t="shared" si="102"/>
        <v>0</v>
      </c>
    </row>
    <row r="439" spans="1:18" x14ac:dyDescent="0.3">
      <c r="A439">
        <v>2036.25</v>
      </c>
      <c r="B439">
        <v>2036</v>
      </c>
      <c r="C439">
        <v>4</v>
      </c>
      <c r="D439">
        <v>105</v>
      </c>
      <c r="E439">
        <f t="shared" si="91"/>
        <v>1.0030489833689265</v>
      </c>
      <c r="F439">
        <f t="shared" si="92"/>
        <v>0.16404835724360806</v>
      </c>
      <c r="G439">
        <f t="shared" si="93"/>
        <v>0.16479322136929075</v>
      </c>
      <c r="H439">
        <f t="shared" si="94"/>
        <v>-0.14973841573748065</v>
      </c>
      <c r="I439">
        <f t="shared" si="95"/>
        <v>0.14973841573748065</v>
      </c>
      <c r="J439">
        <f t="shared" si="96"/>
        <v>1.4204922996118807</v>
      </c>
      <c r="K439">
        <f t="shared" si="97"/>
        <v>1.7211007003881191</v>
      </c>
      <c r="L439">
        <f t="shared" si="98"/>
        <v>13.148240833233231</v>
      </c>
      <c r="M439">
        <f t="shared" si="99"/>
        <v>47333.666999639638</v>
      </c>
      <c r="O439">
        <v>6.71</v>
      </c>
      <c r="P439">
        <f t="shared" si="100"/>
        <v>9.8208229666692493</v>
      </c>
      <c r="Q439">
        <f t="shared" si="101"/>
        <v>1.0956867361027693</v>
      </c>
      <c r="R439">
        <f t="shared" si="102"/>
        <v>1.6488640403133028</v>
      </c>
    </row>
    <row r="440" spans="1:18" x14ac:dyDescent="0.3">
      <c r="A440">
        <v>2036.3330000000001</v>
      </c>
      <c r="B440">
        <v>2036</v>
      </c>
      <c r="C440">
        <v>5</v>
      </c>
      <c r="D440">
        <v>135</v>
      </c>
      <c r="E440">
        <f t="shared" si="91"/>
        <v>1.010753372303602</v>
      </c>
      <c r="F440">
        <f t="shared" si="92"/>
        <v>0.3198555016050319</v>
      </c>
      <c r="G440">
        <f t="shared" si="93"/>
        <v>0.32557697304685879</v>
      </c>
      <c r="H440">
        <f t="shared" si="94"/>
        <v>-0.3039677255589901</v>
      </c>
      <c r="I440">
        <f t="shared" si="95"/>
        <v>0.3039677255589901</v>
      </c>
      <c r="J440">
        <f t="shared" si="96"/>
        <v>1.2619413035801896</v>
      </c>
      <c r="K440">
        <f t="shared" si="97"/>
        <v>1.8796516964198102</v>
      </c>
      <c r="L440">
        <f t="shared" si="98"/>
        <v>14.359481221261413</v>
      </c>
      <c r="M440">
        <f t="shared" si="99"/>
        <v>51694.132396541092</v>
      </c>
      <c r="O440">
        <v>12.56</v>
      </c>
      <c r="P440">
        <f t="shared" si="100"/>
        <v>14.552027641178181</v>
      </c>
      <c r="Q440">
        <f t="shared" si="101"/>
        <v>1.1966234351051177</v>
      </c>
      <c r="R440">
        <f t="shared" si="102"/>
        <v>2.6136758626330217</v>
      </c>
    </row>
    <row r="441" spans="1:18" x14ac:dyDescent="0.3">
      <c r="A441">
        <v>2036.4169999999999</v>
      </c>
      <c r="B441">
        <v>2036</v>
      </c>
      <c r="C441">
        <v>6</v>
      </c>
      <c r="D441">
        <v>166</v>
      </c>
      <c r="E441">
        <f t="shared" si="91"/>
        <v>1.0157551505698299</v>
      </c>
      <c r="F441">
        <f t="shared" si="92"/>
        <v>0.39508305005033428</v>
      </c>
      <c r="G441">
        <f t="shared" si="93"/>
        <v>0.40615825420466661</v>
      </c>
      <c r="H441">
        <f t="shared" si="94"/>
        <v>-0.38723796302535368</v>
      </c>
      <c r="I441">
        <f t="shared" si="95"/>
        <v>0.38723796302535368</v>
      </c>
      <c r="J441">
        <f t="shared" si="96"/>
        <v>1.173162066196491</v>
      </c>
      <c r="K441">
        <f t="shared" si="97"/>
        <v>1.9684309338035089</v>
      </c>
      <c r="L441">
        <f t="shared" si="98"/>
        <v>15.037704635991545</v>
      </c>
      <c r="M441">
        <f t="shared" si="99"/>
        <v>54135.736689569567</v>
      </c>
      <c r="O441">
        <v>17.96</v>
      </c>
      <c r="P441">
        <f t="shared" si="100"/>
        <v>20.588038559647476</v>
      </c>
      <c r="Q441">
        <f t="shared" si="101"/>
        <v>1.2531420529992954</v>
      </c>
      <c r="R441">
        <f t="shared" si="102"/>
        <v>3.8006557426732579</v>
      </c>
    </row>
    <row r="442" spans="1:18" x14ac:dyDescent="0.3">
      <c r="A442">
        <v>2036.5</v>
      </c>
      <c r="B442">
        <v>2036</v>
      </c>
      <c r="C442">
        <v>7</v>
      </c>
      <c r="D442">
        <v>196</v>
      </c>
      <c r="E442">
        <f t="shared" si="91"/>
        <v>1.0164361146697132</v>
      </c>
      <c r="F442">
        <f t="shared" si="92"/>
        <v>0.36930986980181479</v>
      </c>
      <c r="G442">
        <f t="shared" si="93"/>
        <v>0.37826628160088055</v>
      </c>
      <c r="H442">
        <f t="shared" si="94"/>
        <v>-0.35782399877747662</v>
      </c>
      <c r="I442">
        <f t="shared" si="95"/>
        <v>0.35782399877747662</v>
      </c>
      <c r="J442">
        <f t="shared" si="96"/>
        <v>1.2048594421131398</v>
      </c>
      <c r="K442">
        <f t="shared" si="97"/>
        <v>1.9367335578868601</v>
      </c>
      <c r="L442">
        <f t="shared" si="98"/>
        <v>14.795554521103066</v>
      </c>
      <c r="M442">
        <f t="shared" si="99"/>
        <v>53263.996275971032</v>
      </c>
      <c r="O442">
        <v>20.38</v>
      </c>
      <c r="P442">
        <f t="shared" si="100"/>
        <v>23.938538237137092</v>
      </c>
      <c r="Q442">
        <f t="shared" si="101"/>
        <v>1.2329628767585887</v>
      </c>
      <c r="R442">
        <f t="shared" si="102"/>
        <v>4.3121847384744862</v>
      </c>
    </row>
    <row r="443" spans="1:18" x14ac:dyDescent="0.3">
      <c r="A443">
        <v>2036.5830000000001</v>
      </c>
      <c r="B443">
        <v>2036</v>
      </c>
      <c r="C443">
        <v>8</v>
      </c>
      <c r="D443">
        <f t="shared" ref="D443:D447" si="104">INT(MOD(A443,1) * 365 + 15)</f>
        <v>227</v>
      </c>
      <c r="E443">
        <f t="shared" si="91"/>
        <v>1.0126514913826727</v>
      </c>
      <c r="F443">
        <f t="shared" si="92"/>
        <v>0.24780368293128335</v>
      </c>
      <c r="G443">
        <f t="shared" si="93"/>
        <v>0.25041257056366523</v>
      </c>
      <c r="H443">
        <f t="shared" si="94"/>
        <v>-0.23030664078517366</v>
      </c>
      <c r="I443">
        <f t="shared" si="95"/>
        <v>0.23030664078517366</v>
      </c>
      <c r="J443">
        <f t="shared" si="96"/>
        <v>1.338403217300441</v>
      </c>
      <c r="K443">
        <f t="shared" si="97"/>
        <v>1.8031897826995589</v>
      </c>
      <c r="L443">
        <f t="shared" si="98"/>
        <v>13.7753552279729</v>
      </c>
      <c r="M443">
        <f t="shared" si="99"/>
        <v>49591.278820702442</v>
      </c>
      <c r="O443">
        <v>19.03</v>
      </c>
      <c r="P443">
        <f t="shared" si="100"/>
        <v>22.015093442716644</v>
      </c>
      <c r="Q443">
        <f t="shared" si="101"/>
        <v>1.1479462689977418</v>
      </c>
      <c r="R443">
        <f t="shared" si="102"/>
        <v>3.7093072555698039</v>
      </c>
    </row>
    <row r="444" spans="1:18" x14ac:dyDescent="0.3">
      <c r="A444">
        <v>2036.6669999999999</v>
      </c>
      <c r="B444">
        <v>2036</v>
      </c>
      <c r="C444">
        <v>9</v>
      </c>
      <c r="D444">
        <f t="shared" si="104"/>
        <v>258</v>
      </c>
      <c r="E444">
        <f t="shared" si="91"/>
        <v>1.0053544332529973</v>
      </c>
      <c r="F444">
        <f t="shared" si="92"/>
        <v>5.907937020665284E-2</v>
      </c>
      <c r="G444">
        <f t="shared" si="93"/>
        <v>5.911379246312444E-2</v>
      </c>
      <c r="H444">
        <f t="shared" si="94"/>
        <v>-5.3288383300168086E-2</v>
      </c>
      <c r="I444">
        <f t="shared" si="95"/>
        <v>5.3288383300168086E-2</v>
      </c>
      <c r="J444">
        <f t="shared" si="96"/>
        <v>1.5174823643424027</v>
      </c>
      <c r="K444">
        <f t="shared" si="97"/>
        <v>1.6241106356575972</v>
      </c>
      <c r="L444">
        <f t="shared" si="98"/>
        <v>12.407291318065287</v>
      </c>
      <c r="M444">
        <f t="shared" si="99"/>
        <v>44666.248745035031</v>
      </c>
      <c r="O444">
        <v>14.395</v>
      </c>
      <c r="P444">
        <f t="shared" si="100"/>
        <v>16.400458865680253</v>
      </c>
      <c r="Q444">
        <f t="shared" si="101"/>
        <v>1.0339409431721072</v>
      </c>
      <c r="R444">
        <f t="shared" si="102"/>
        <v>2.5289690830698177</v>
      </c>
    </row>
    <row r="445" spans="1:18" x14ac:dyDescent="0.3">
      <c r="A445">
        <v>2036.75</v>
      </c>
      <c r="B445">
        <v>2036</v>
      </c>
      <c r="C445">
        <v>10</v>
      </c>
      <c r="D445">
        <f t="shared" si="104"/>
        <v>288</v>
      </c>
      <c r="E445">
        <f t="shared" si="91"/>
        <v>0.99685243576476834</v>
      </c>
      <c r="F445">
        <f t="shared" si="92"/>
        <v>-0.14229385353876925</v>
      </c>
      <c r="G445">
        <f t="shared" si="93"/>
        <v>-0.14277846557927834</v>
      </c>
      <c r="H445">
        <f t="shared" si="94"/>
        <v>0.12943907383329611</v>
      </c>
      <c r="I445">
        <f t="shared" si="95"/>
        <v>0.12943907383329611</v>
      </c>
      <c r="J445">
        <f t="shared" si="96"/>
        <v>1.440992726276386</v>
      </c>
      <c r="K445">
        <f t="shared" si="97"/>
        <v>1.440992726276386</v>
      </c>
      <c r="L445">
        <f t="shared" si="98"/>
        <v>11.008373536624958</v>
      </c>
      <c r="M445">
        <f t="shared" si="99"/>
        <v>39630.144731849854</v>
      </c>
      <c r="O445">
        <v>9.0749999999999993</v>
      </c>
      <c r="P445">
        <f t="shared" si="100"/>
        <v>11.538903013786799</v>
      </c>
      <c r="Q445">
        <f t="shared" si="101"/>
        <v>0.91736446138541317</v>
      </c>
      <c r="R445">
        <f t="shared" si="102"/>
        <v>1.6084378791454668</v>
      </c>
    </row>
    <row r="446" spans="1:18" x14ac:dyDescent="0.3">
      <c r="A446">
        <v>2036.8330000000001</v>
      </c>
      <c r="B446">
        <v>2036</v>
      </c>
      <c r="C446">
        <v>11</v>
      </c>
      <c r="D446">
        <f t="shared" si="104"/>
        <v>319</v>
      </c>
      <c r="E446">
        <f t="shared" si="91"/>
        <v>0.98895302674203966</v>
      </c>
      <c r="F446">
        <f t="shared" si="92"/>
        <v>-0.31329817664989418</v>
      </c>
      <c r="G446">
        <f t="shared" si="93"/>
        <v>-0.31866407888058701</v>
      </c>
      <c r="H446">
        <f t="shared" si="94"/>
        <v>0.2970499840990532</v>
      </c>
      <c r="I446">
        <f t="shared" si="95"/>
        <v>0.2970499840990532</v>
      </c>
      <c r="J446">
        <f t="shared" si="96"/>
        <v>1.2691943055428287</v>
      </c>
      <c r="K446">
        <f t="shared" si="97"/>
        <v>1.2691943055428287</v>
      </c>
      <c r="L446">
        <f t="shared" si="98"/>
        <v>9.6959302786188726</v>
      </c>
      <c r="M446">
        <f t="shared" si="99"/>
        <v>34905.349003027943</v>
      </c>
      <c r="O446">
        <v>0.86499999999999999</v>
      </c>
      <c r="P446">
        <f t="shared" si="100"/>
        <v>6.5033857074537647</v>
      </c>
      <c r="Q446">
        <f t="shared" si="101"/>
        <v>0.80799418988490601</v>
      </c>
      <c r="R446">
        <f t="shared" si="102"/>
        <v>0.82235595158402197</v>
      </c>
    </row>
    <row r="447" spans="1:18" x14ac:dyDescent="0.3">
      <c r="A447">
        <v>2036.9169999999999</v>
      </c>
      <c r="B447">
        <v>2036</v>
      </c>
      <c r="C447">
        <v>12</v>
      </c>
      <c r="D447">
        <f t="shared" si="104"/>
        <v>349</v>
      </c>
      <c r="E447">
        <f t="shared" si="91"/>
        <v>0.98421186751794465</v>
      </c>
      <c r="F447">
        <f t="shared" si="92"/>
        <v>-0.39428976446609471</v>
      </c>
      <c r="G447">
        <f t="shared" si="93"/>
        <v>-0.40529487599032227</v>
      </c>
      <c r="H447">
        <f t="shared" si="94"/>
        <v>0.38631712851921368</v>
      </c>
      <c r="I447">
        <f t="shared" si="95"/>
        <v>0.38631712851921368</v>
      </c>
      <c r="J447">
        <f t="shared" si="96"/>
        <v>1.1741606147517589</v>
      </c>
      <c r="K447">
        <f t="shared" si="97"/>
        <v>1.1741606147517589</v>
      </c>
      <c r="L447">
        <f t="shared" si="98"/>
        <v>8.9699263594349308</v>
      </c>
      <c r="M447">
        <f t="shared" si="99"/>
        <v>32291.73489396575</v>
      </c>
      <c r="O447">
        <v>-5.2750000000000004</v>
      </c>
      <c r="P447">
        <f t="shared" si="100"/>
        <v>4.1246143118270275</v>
      </c>
      <c r="Q447">
        <f t="shared" si="101"/>
        <v>0.74749386328624423</v>
      </c>
      <c r="R447">
        <f t="shared" si="102"/>
        <v>0</v>
      </c>
    </row>
    <row r="448" spans="1:18" x14ac:dyDescent="0.3">
      <c r="A448">
        <v>2037</v>
      </c>
      <c r="B448">
        <v>2037</v>
      </c>
      <c r="C448">
        <v>1</v>
      </c>
      <c r="D448">
        <v>15</v>
      </c>
      <c r="E448">
        <f t="shared" si="91"/>
        <v>0.9836544569804776</v>
      </c>
      <c r="F448">
        <f t="shared" si="92"/>
        <v>-0.36307303047359252</v>
      </c>
      <c r="G448">
        <f t="shared" si="93"/>
        <v>-0.37156387272215397</v>
      </c>
      <c r="H448">
        <f t="shared" si="94"/>
        <v>0.35085449536083313</v>
      </c>
      <c r="I448">
        <f t="shared" si="95"/>
        <v>0.35085449536083313</v>
      </c>
      <c r="J448">
        <f t="shared" si="96"/>
        <v>1.2123125489625293</v>
      </c>
      <c r="K448">
        <f t="shared" si="97"/>
        <v>1.2123125489625293</v>
      </c>
      <c r="L448">
        <f t="shared" si="98"/>
        <v>9.2613856675066515</v>
      </c>
      <c r="M448">
        <f t="shared" si="99"/>
        <v>33340.988403023941</v>
      </c>
      <c r="O448">
        <v>-8.1850000000000005</v>
      </c>
      <c r="P448">
        <f t="shared" si="100"/>
        <v>3.2957662517360631</v>
      </c>
      <c r="Q448">
        <f t="shared" si="101"/>
        <v>0.77178213895888759</v>
      </c>
      <c r="R448">
        <f t="shared" si="102"/>
        <v>0</v>
      </c>
    </row>
    <row r="449" spans="1:18" x14ac:dyDescent="0.3">
      <c r="A449">
        <v>2037.0830000000001</v>
      </c>
      <c r="B449">
        <v>2037</v>
      </c>
      <c r="C449">
        <v>2</v>
      </c>
      <c r="D449">
        <v>46</v>
      </c>
      <c r="E449">
        <f t="shared" si="91"/>
        <v>0.98766307181268032</v>
      </c>
      <c r="F449">
        <f t="shared" si="92"/>
        <v>-0.22481601209005461</v>
      </c>
      <c r="G449">
        <f t="shared" si="93"/>
        <v>-0.22675421055624276</v>
      </c>
      <c r="H449">
        <f t="shared" si="94"/>
        <v>0.20774321694590894</v>
      </c>
      <c r="I449">
        <f t="shared" si="95"/>
        <v>0.20774321694590894</v>
      </c>
      <c r="J449">
        <f t="shared" si="96"/>
        <v>1.3615287242871821</v>
      </c>
      <c r="K449">
        <f t="shared" si="97"/>
        <v>1.3615287242871821</v>
      </c>
      <c r="L449">
        <f t="shared" si="98"/>
        <v>10.401313278331552</v>
      </c>
      <c r="M449">
        <f t="shared" si="99"/>
        <v>37444.727801993591</v>
      </c>
      <c r="O449">
        <v>-7.15</v>
      </c>
      <c r="P449">
        <f t="shared" si="100"/>
        <v>3.5718281579117113</v>
      </c>
      <c r="Q449">
        <f t="shared" si="101"/>
        <v>0.86677610652762926</v>
      </c>
      <c r="R449">
        <f t="shared" si="102"/>
        <v>0</v>
      </c>
    </row>
    <row r="450" spans="1:18" x14ac:dyDescent="0.3">
      <c r="A450">
        <v>2037.1669999999999</v>
      </c>
      <c r="B450">
        <v>2037</v>
      </c>
      <c r="C450">
        <v>3</v>
      </c>
      <c r="D450">
        <v>74</v>
      </c>
      <c r="E450">
        <f t="shared" si="91"/>
        <v>0.99427993971510187</v>
      </c>
      <c r="F450">
        <f t="shared" si="92"/>
        <v>-4.3621592034280218E-2</v>
      </c>
      <c r="G450">
        <f t="shared" si="93"/>
        <v>-4.3635438069264162E-2</v>
      </c>
      <c r="H450">
        <f t="shared" si="94"/>
        <v>3.931448034471504E-2</v>
      </c>
      <c r="I450">
        <f t="shared" si="95"/>
        <v>3.931448034471504E-2</v>
      </c>
      <c r="J450">
        <f t="shared" si="96"/>
        <v>1.5314713850087283</v>
      </c>
      <c r="K450">
        <f t="shared" si="97"/>
        <v>1.5314713850087283</v>
      </c>
      <c r="L450">
        <f t="shared" si="98"/>
        <v>11.699579574140653</v>
      </c>
      <c r="M450">
        <f t="shared" si="99"/>
        <v>42118.486466906354</v>
      </c>
      <c r="O450">
        <v>-1.135</v>
      </c>
      <c r="P450">
        <f t="shared" si="100"/>
        <v>5.6215106390304515</v>
      </c>
      <c r="Q450">
        <f t="shared" si="101"/>
        <v>0.9749649645117211</v>
      </c>
      <c r="R450">
        <f t="shared" si="102"/>
        <v>0</v>
      </c>
    </row>
    <row r="451" spans="1:18" x14ac:dyDescent="0.3">
      <c r="A451">
        <v>2037.25</v>
      </c>
      <c r="B451">
        <v>2037</v>
      </c>
      <c r="C451">
        <v>4</v>
      </c>
      <c r="D451">
        <v>105</v>
      </c>
      <c r="E451">
        <f t="shared" si="91"/>
        <v>1.0030489833689265</v>
      </c>
      <c r="F451">
        <f t="shared" si="92"/>
        <v>0.16404835724360806</v>
      </c>
      <c r="G451">
        <f t="shared" si="93"/>
        <v>0.16479322136929075</v>
      </c>
      <c r="H451">
        <f t="shared" si="94"/>
        <v>-0.14973841573748065</v>
      </c>
      <c r="I451">
        <f t="shared" si="95"/>
        <v>0.14973841573748065</v>
      </c>
      <c r="J451">
        <f t="shared" si="96"/>
        <v>1.4204922996118807</v>
      </c>
      <c r="K451">
        <f t="shared" si="97"/>
        <v>1.7211007003881191</v>
      </c>
      <c r="L451">
        <f t="shared" si="98"/>
        <v>13.148240833233231</v>
      </c>
      <c r="M451">
        <f t="shared" si="99"/>
        <v>47333.666999639638</v>
      </c>
      <c r="O451">
        <v>6.71</v>
      </c>
      <c r="P451">
        <f t="shared" si="100"/>
        <v>9.8208229666692493</v>
      </c>
      <c r="Q451">
        <f t="shared" si="101"/>
        <v>1.0956867361027693</v>
      </c>
      <c r="R451">
        <f t="shared" si="102"/>
        <v>1.6488640403133028</v>
      </c>
    </row>
    <row r="452" spans="1:18" x14ac:dyDescent="0.3">
      <c r="A452">
        <v>2037.3330000000001</v>
      </c>
      <c r="B452">
        <v>2037</v>
      </c>
      <c r="C452">
        <v>5</v>
      </c>
      <c r="D452">
        <v>135</v>
      </c>
      <c r="E452">
        <f t="shared" si="91"/>
        <v>1.010753372303602</v>
      </c>
      <c r="F452">
        <f t="shared" si="92"/>
        <v>0.3198555016050319</v>
      </c>
      <c r="G452">
        <f t="shared" si="93"/>
        <v>0.32557697304685879</v>
      </c>
      <c r="H452">
        <f t="shared" si="94"/>
        <v>-0.3039677255589901</v>
      </c>
      <c r="I452">
        <f t="shared" si="95"/>
        <v>0.3039677255589901</v>
      </c>
      <c r="J452">
        <f t="shared" si="96"/>
        <v>1.2619413035801896</v>
      </c>
      <c r="K452">
        <f t="shared" si="97"/>
        <v>1.8796516964198102</v>
      </c>
      <c r="L452">
        <f t="shared" si="98"/>
        <v>14.359481221261413</v>
      </c>
      <c r="M452">
        <f t="shared" si="99"/>
        <v>51694.132396541092</v>
      </c>
      <c r="O452">
        <v>12.56</v>
      </c>
      <c r="P452">
        <f t="shared" si="100"/>
        <v>14.552027641178181</v>
      </c>
      <c r="Q452">
        <f t="shared" si="101"/>
        <v>1.1966234351051177</v>
      </c>
      <c r="R452">
        <f t="shared" si="102"/>
        <v>2.6136758626330217</v>
      </c>
    </row>
    <row r="453" spans="1:18" x14ac:dyDescent="0.3">
      <c r="A453">
        <v>2037.4169999999999</v>
      </c>
      <c r="B453">
        <v>2037</v>
      </c>
      <c r="C453">
        <v>6</v>
      </c>
      <c r="D453">
        <v>166</v>
      </c>
      <c r="E453">
        <f t="shared" ref="E453:E516" si="105">1 - (0.0167 * COS(0.0172 * ($D453 - 3)))</f>
        <v>1.0157551505698299</v>
      </c>
      <c r="F453">
        <f t="shared" ref="F453:F516" si="106">0.39785 * SIN(4.868961 + 0.017203 * $D453 + 0.033446 * SIN(6.224111 + 0.017202 * $D453))</f>
        <v>0.39508305005033428</v>
      </c>
      <c r="G453">
        <f t="shared" ref="G453:G516" si="107">IF(ABS(F453)&lt; 0.7,ATAN($F453 / (SQRT(1 - $F453 * $F453))),PI() / 2 - ATAN(SQRT(1 - $F453* $F453) / $F453))</f>
        <v>0.40615825420466661</v>
      </c>
      <c r="H453">
        <f t="shared" ref="H453:H516" si="108">-TAN($G453) * TAN($F$1)</f>
        <v>-0.38723796302535368</v>
      </c>
      <c r="I453">
        <f t="shared" ref="I453:I516" si="109">ABS(H453)</f>
        <v>0.38723796302535368</v>
      </c>
      <c r="J453">
        <f t="shared" ref="J453:J516" si="110">IF($I453 &lt; 0.7,1.570796 - ATAN($I453 / SQRT(1 - $I453 * $I453)),ATAN(SQRT(1 - $I453 * $I453) / $I453))</f>
        <v>1.173162066196491</v>
      </c>
      <c r="K453">
        <f t="shared" ref="K453:K516" si="111">IF(H453&gt;=1,0,IF(H453&lt;=-1,PI(),IF(H453&lt; 0,3.141593 - J453,J453)))</f>
        <v>1.9684309338035089</v>
      </c>
      <c r="L453">
        <f t="shared" ref="L453:L516" si="112">2 * (K453 * 24) / (2 * PI())</f>
        <v>15.037704635991545</v>
      </c>
      <c r="M453">
        <f t="shared" ref="M453:M516" si="113">L453*60*60</f>
        <v>54135.736689569567</v>
      </c>
      <c r="O453">
        <v>17.96</v>
      </c>
      <c r="P453">
        <f t="shared" ref="P453:P516" si="114">6.108*EXP((17.27*O453)/(O453+237.3))</f>
        <v>20.588038559647476</v>
      </c>
      <c r="Q453">
        <f t="shared" ref="Q453:Q516" si="115">L453/12</f>
        <v>1.2531420529992954</v>
      </c>
      <c r="R453">
        <f t="shared" ref="R453:R516" si="116">IF(O453&lt;0,0,1.2*0.165*216.7*Q453*(P453/(O453+273.3)))</f>
        <v>3.8006557426732579</v>
      </c>
    </row>
    <row r="454" spans="1:18" x14ac:dyDescent="0.3">
      <c r="A454">
        <v>2037.5</v>
      </c>
      <c r="B454">
        <v>2037</v>
      </c>
      <c r="C454">
        <v>7</v>
      </c>
      <c r="D454">
        <v>196</v>
      </c>
      <c r="E454">
        <f t="shared" si="105"/>
        <v>1.0164361146697132</v>
      </c>
      <c r="F454">
        <f t="shared" si="106"/>
        <v>0.36930986980181479</v>
      </c>
      <c r="G454">
        <f t="shared" si="107"/>
        <v>0.37826628160088055</v>
      </c>
      <c r="H454">
        <f t="shared" si="108"/>
        <v>-0.35782399877747662</v>
      </c>
      <c r="I454">
        <f t="shared" si="109"/>
        <v>0.35782399877747662</v>
      </c>
      <c r="J454">
        <f t="shared" si="110"/>
        <v>1.2048594421131398</v>
      </c>
      <c r="K454">
        <f t="shared" si="111"/>
        <v>1.9367335578868601</v>
      </c>
      <c r="L454">
        <f t="shared" si="112"/>
        <v>14.795554521103066</v>
      </c>
      <c r="M454">
        <f t="shared" si="113"/>
        <v>53263.996275971032</v>
      </c>
      <c r="O454">
        <v>20.38</v>
      </c>
      <c r="P454">
        <f t="shared" si="114"/>
        <v>23.938538237137092</v>
      </c>
      <c r="Q454">
        <f t="shared" si="115"/>
        <v>1.2329628767585887</v>
      </c>
      <c r="R454">
        <f t="shared" si="116"/>
        <v>4.3121847384744862</v>
      </c>
    </row>
    <row r="455" spans="1:18" x14ac:dyDescent="0.3">
      <c r="A455">
        <v>2037.5830000000001</v>
      </c>
      <c r="B455">
        <v>2037</v>
      </c>
      <c r="C455">
        <v>8</v>
      </c>
      <c r="D455">
        <f t="shared" ref="D455:D459" si="117">INT(MOD(A455,1) * 365 + 15)</f>
        <v>227</v>
      </c>
      <c r="E455">
        <f t="shared" si="105"/>
        <v>1.0126514913826727</v>
      </c>
      <c r="F455">
        <f t="shared" si="106"/>
        <v>0.24780368293128335</v>
      </c>
      <c r="G455">
        <f t="shared" si="107"/>
        <v>0.25041257056366523</v>
      </c>
      <c r="H455">
        <f t="shared" si="108"/>
        <v>-0.23030664078517366</v>
      </c>
      <c r="I455">
        <f t="shared" si="109"/>
        <v>0.23030664078517366</v>
      </c>
      <c r="J455">
        <f t="shared" si="110"/>
        <v>1.338403217300441</v>
      </c>
      <c r="K455">
        <f t="shared" si="111"/>
        <v>1.8031897826995589</v>
      </c>
      <c r="L455">
        <f t="shared" si="112"/>
        <v>13.7753552279729</v>
      </c>
      <c r="M455">
        <f t="shared" si="113"/>
        <v>49591.278820702442</v>
      </c>
      <c r="O455">
        <v>19.03</v>
      </c>
      <c r="P455">
        <f t="shared" si="114"/>
        <v>22.015093442716644</v>
      </c>
      <c r="Q455">
        <f t="shared" si="115"/>
        <v>1.1479462689977418</v>
      </c>
      <c r="R455">
        <f t="shared" si="116"/>
        <v>3.7093072555698039</v>
      </c>
    </row>
    <row r="456" spans="1:18" x14ac:dyDescent="0.3">
      <c r="A456">
        <v>2037.6669999999999</v>
      </c>
      <c r="B456">
        <v>2037</v>
      </c>
      <c r="C456">
        <v>9</v>
      </c>
      <c r="D456">
        <f t="shared" si="117"/>
        <v>258</v>
      </c>
      <c r="E456">
        <f t="shared" si="105"/>
        <v>1.0053544332529973</v>
      </c>
      <c r="F456">
        <f t="shared" si="106"/>
        <v>5.907937020665284E-2</v>
      </c>
      <c r="G456">
        <f t="shared" si="107"/>
        <v>5.911379246312444E-2</v>
      </c>
      <c r="H456">
        <f t="shared" si="108"/>
        <v>-5.3288383300168086E-2</v>
      </c>
      <c r="I456">
        <f t="shared" si="109"/>
        <v>5.3288383300168086E-2</v>
      </c>
      <c r="J456">
        <f t="shared" si="110"/>
        <v>1.5174823643424027</v>
      </c>
      <c r="K456">
        <f t="shared" si="111"/>
        <v>1.6241106356575972</v>
      </c>
      <c r="L456">
        <f t="shared" si="112"/>
        <v>12.407291318065287</v>
      </c>
      <c r="M456">
        <f t="shared" si="113"/>
        <v>44666.248745035031</v>
      </c>
      <c r="O456">
        <v>14.395</v>
      </c>
      <c r="P456">
        <f t="shared" si="114"/>
        <v>16.400458865680253</v>
      </c>
      <c r="Q456">
        <f t="shared" si="115"/>
        <v>1.0339409431721072</v>
      </c>
      <c r="R456">
        <f t="shared" si="116"/>
        <v>2.5289690830698177</v>
      </c>
    </row>
    <row r="457" spans="1:18" x14ac:dyDescent="0.3">
      <c r="A457">
        <v>2037.75</v>
      </c>
      <c r="B457">
        <v>2037</v>
      </c>
      <c r="C457">
        <v>10</v>
      </c>
      <c r="D457">
        <f t="shared" si="117"/>
        <v>288</v>
      </c>
      <c r="E457">
        <f t="shared" si="105"/>
        <v>0.99685243576476834</v>
      </c>
      <c r="F457">
        <f t="shared" si="106"/>
        <v>-0.14229385353876925</v>
      </c>
      <c r="G457">
        <f t="shared" si="107"/>
        <v>-0.14277846557927834</v>
      </c>
      <c r="H457">
        <f t="shared" si="108"/>
        <v>0.12943907383329611</v>
      </c>
      <c r="I457">
        <f t="shared" si="109"/>
        <v>0.12943907383329611</v>
      </c>
      <c r="J457">
        <f t="shared" si="110"/>
        <v>1.440992726276386</v>
      </c>
      <c r="K457">
        <f t="shared" si="111"/>
        <v>1.440992726276386</v>
      </c>
      <c r="L457">
        <f t="shared" si="112"/>
        <v>11.008373536624958</v>
      </c>
      <c r="M457">
        <f t="shared" si="113"/>
        <v>39630.144731849854</v>
      </c>
      <c r="O457">
        <v>9.0749999999999993</v>
      </c>
      <c r="P457">
        <f t="shared" si="114"/>
        <v>11.538903013786799</v>
      </c>
      <c r="Q457">
        <f t="shared" si="115"/>
        <v>0.91736446138541317</v>
      </c>
      <c r="R457">
        <f t="shared" si="116"/>
        <v>1.6084378791454668</v>
      </c>
    </row>
    <row r="458" spans="1:18" x14ac:dyDescent="0.3">
      <c r="A458">
        <v>2037.8330000000001</v>
      </c>
      <c r="B458">
        <v>2037</v>
      </c>
      <c r="C458">
        <v>11</v>
      </c>
      <c r="D458">
        <f t="shared" si="117"/>
        <v>319</v>
      </c>
      <c r="E458">
        <f t="shared" si="105"/>
        <v>0.98895302674203966</v>
      </c>
      <c r="F458">
        <f t="shared" si="106"/>
        <v>-0.31329817664989418</v>
      </c>
      <c r="G458">
        <f t="shared" si="107"/>
        <v>-0.31866407888058701</v>
      </c>
      <c r="H458">
        <f t="shared" si="108"/>
        <v>0.2970499840990532</v>
      </c>
      <c r="I458">
        <f t="shared" si="109"/>
        <v>0.2970499840990532</v>
      </c>
      <c r="J458">
        <f t="shared" si="110"/>
        <v>1.2691943055428287</v>
      </c>
      <c r="K458">
        <f t="shared" si="111"/>
        <v>1.2691943055428287</v>
      </c>
      <c r="L458">
        <f t="shared" si="112"/>
        <v>9.6959302786188726</v>
      </c>
      <c r="M458">
        <f t="shared" si="113"/>
        <v>34905.349003027943</v>
      </c>
      <c r="O458">
        <v>0.86499999999999999</v>
      </c>
      <c r="P458">
        <f t="shared" si="114"/>
        <v>6.5033857074537647</v>
      </c>
      <c r="Q458">
        <f t="shared" si="115"/>
        <v>0.80799418988490601</v>
      </c>
      <c r="R458">
        <f t="shared" si="116"/>
        <v>0.82235595158402197</v>
      </c>
    </row>
    <row r="459" spans="1:18" x14ac:dyDescent="0.3">
      <c r="A459">
        <v>2037.9169999999999</v>
      </c>
      <c r="B459">
        <v>2037</v>
      </c>
      <c r="C459">
        <v>12</v>
      </c>
      <c r="D459">
        <f t="shared" si="117"/>
        <v>349</v>
      </c>
      <c r="E459">
        <f t="shared" si="105"/>
        <v>0.98421186751794465</v>
      </c>
      <c r="F459">
        <f t="shared" si="106"/>
        <v>-0.39428976446609471</v>
      </c>
      <c r="G459">
        <f t="shared" si="107"/>
        <v>-0.40529487599032227</v>
      </c>
      <c r="H459">
        <f t="shared" si="108"/>
        <v>0.38631712851921368</v>
      </c>
      <c r="I459">
        <f t="shared" si="109"/>
        <v>0.38631712851921368</v>
      </c>
      <c r="J459">
        <f t="shared" si="110"/>
        <v>1.1741606147517589</v>
      </c>
      <c r="K459">
        <f t="shared" si="111"/>
        <v>1.1741606147517589</v>
      </c>
      <c r="L459">
        <f t="shared" si="112"/>
        <v>8.9699263594349308</v>
      </c>
      <c r="M459">
        <f t="shared" si="113"/>
        <v>32291.73489396575</v>
      </c>
      <c r="O459">
        <v>-5.2750000000000004</v>
      </c>
      <c r="P459">
        <f t="shared" si="114"/>
        <v>4.1246143118270275</v>
      </c>
      <c r="Q459">
        <f t="shared" si="115"/>
        <v>0.74749386328624423</v>
      </c>
      <c r="R459">
        <f t="shared" si="116"/>
        <v>0</v>
      </c>
    </row>
    <row r="460" spans="1:18" x14ac:dyDescent="0.3">
      <c r="A460">
        <v>2038</v>
      </c>
      <c r="B460">
        <v>2038</v>
      </c>
      <c r="C460">
        <v>1</v>
      </c>
      <c r="D460">
        <v>15</v>
      </c>
      <c r="E460">
        <f t="shared" si="105"/>
        <v>0.9836544569804776</v>
      </c>
      <c r="F460">
        <f t="shared" si="106"/>
        <v>-0.36307303047359252</v>
      </c>
      <c r="G460">
        <f t="shared" si="107"/>
        <v>-0.37156387272215397</v>
      </c>
      <c r="H460">
        <f t="shared" si="108"/>
        <v>0.35085449536083313</v>
      </c>
      <c r="I460">
        <f t="shared" si="109"/>
        <v>0.35085449536083313</v>
      </c>
      <c r="J460">
        <f t="shared" si="110"/>
        <v>1.2123125489625293</v>
      </c>
      <c r="K460">
        <f t="shared" si="111"/>
        <v>1.2123125489625293</v>
      </c>
      <c r="L460">
        <f t="shared" si="112"/>
        <v>9.2613856675066515</v>
      </c>
      <c r="M460">
        <f t="shared" si="113"/>
        <v>33340.988403023941</v>
      </c>
      <c r="O460">
        <v>-8.1850000000000005</v>
      </c>
      <c r="P460">
        <f t="shared" si="114"/>
        <v>3.2957662517360631</v>
      </c>
      <c r="Q460">
        <f t="shared" si="115"/>
        <v>0.77178213895888759</v>
      </c>
      <c r="R460">
        <f t="shared" si="116"/>
        <v>0</v>
      </c>
    </row>
    <row r="461" spans="1:18" x14ac:dyDescent="0.3">
      <c r="A461">
        <v>2038.0830000000001</v>
      </c>
      <c r="B461">
        <v>2038</v>
      </c>
      <c r="C461">
        <v>2</v>
      </c>
      <c r="D461">
        <v>46</v>
      </c>
      <c r="E461">
        <f t="shared" si="105"/>
        <v>0.98766307181268032</v>
      </c>
      <c r="F461">
        <f t="shared" si="106"/>
        <v>-0.22481601209005461</v>
      </c>
      <c r="G461">
        <f t="shared" si="107"/>
        <v>-0.22675421055624276</v>
      </c>
      <c r="H461">
        <f t="shared" si="108"/>
        <v>0.20774321694590894</v>
      </c>
      <c r="I461">
        <f t="shared" si="109"/>
        <v>0.20774321694590894</v>
      </c>
      <c r="J461">
        <f t="shared" si="110"/>
        <v>1.3615287242871821</v>
      </c>
      <c r="K461">
        <f t="shared" si="111"/>
        <v>1.3615287242871821</v>
      </c>
      <c r="L461">
        <f t="shared" si="112"/>
        <v>10.401313278331552</v>
      </c>
      <c r="M461">
        <f t="shared" si="113"/>
        <v>37444.727801993591</v>
      </c>
      <c r="O461">
        <v>-7.15</v>
      </c>
      <c r="P461">
        <f t="shared" si="114"/>
        <v>3.5718281579117113</v>
      </c>
      <c r="Q461">
        <f t="shared" si="115"/>
        <v>0.86677610652762926</v>
      </c>
      <c r="R461">
        <f t="shared" si="116"/>
        <v>0</v>
      </c>
    </row>
    <row r="462" spans="1:18" x14ac:dyDescent="0.3">
      <c r="A462">
        <v>2038.1669999999999</v>
      </c>
      <c r="B462">
        <v>2038</v>
      </c>
      <c r="C462">
        <v>3</v>
      </c>
      <c r="D462">
        <v>74</v>
      </c>
      <c r="E462">
        <f t="shared" si="105"/>
        <v>0.99427993971510187</v>
      </c>
      <c r="F462">
        <f t="shared" si="106"/>
        <v>-4.3621592034280218E-2</v>
      </c>
      <c r="G462">
        <f t="shared" si="107"/>
        <v>-4.3635438069264162E-2</v>
      </c>
      <c r="H462">
        <f t="shared" si="108"/>
        <v>3.931448034471504E-2</v>
      </c>
      <c r="I462">
        <f t="shared" si="109"/>
        <v>3.931448034471504E-2</v>
      </c>
      <c r="J462">
        <f t="shared" si="110"/>
        <v>1.5314713850087283</v>
      </c>
      <c r="K462">
        <f t="shared" si="111"/>
        <v>1.5314713850087283</v>
      </c>
      <c r="L462">
        <f t="shared" si="112"/>
        <v>11.699579574140653</v>
      </c>
      <c r="M462">
        <f t="shared" si="113"/>
        <v>42118.486466906354</v>
      </c>
      <c r="O462">
        <v>-1.135</v>
      </c>
      <c r="P462">
        <f t="shared" si="114"/>
        <v>5.6215106390304515</v>
      </c>
      <c r="Q462">
        <f t="shared" si="115"/>
        <v>0.9749649645117211</v>
      </c>
      <c r="R462">
        <f t="shared" si="116"/>
        <v>0</v>
      </c>
    </row>
    <row r="463" spans="1:18" x14ac:dyDescent="0.3">
      <c r="A463">
        <v>2038.25</v>
      </c>
      <c r="B463">
        <v>2038</v>
      </c>
      <c r="C463">
        <v>4</v>
      </c>
      <c r="D463">
        <v>105</v>
      </c>
      <c r="E463">
        <f t="shared" si="105"/>
        <v>1.0030489833689265</v>
      </c>
      <c r="F463">
        <f t="shared" si="106"/>
        <v>0.16404835724360806</v>
      </c>
      <c r="G463">
        <f t="shared" si="107"/>
        <v>0.16479322136929075</v>
      </c>
      <c r="H463">
        <f t="shared" si="108"/>
        <v>-0.14973841573748065</v>
      </c>
      <c r="I463">
        <f t="shared" si="109"/>
        <v>0.14973841573748065</v>
      </c>
      <c r="J463">
        <f t="shared" si="110"/>
        <v>1.4204922996118807</v>
      </c>
      <c r="K463">
        <f t="shared" si="111"/>
        <v>1.7211007003881191</v>
      </c>
      <c r="L463">
        <f t="shared" si="112"/>
        <v>13.148240833233231</v>
      </c>
      <c r="M463">
        <f t="shared" si="113"/>
        <v>47333.666999639638</v>
      </c>
      <c r="O463">
        <v>6.71</v>
      </c>
      <c r="P463">
        <f t="shared" si="114"/>
        <v>9.8208229666692493</v>
      </c>
      <c r="Q463">
        <f t="shared" si="115"/>
        <v>1.0956867361027693</v>
      </c>
      <c r="R463">
        <f t="shared" si="116"/>
        <v>1.6488640403133028</v>
      </c>
    </row>
    <row r="464" spans="1:18" x14ac:dyDescent="0.3">
      <c r="A464">
        <v>2038.3330000000001</v>
      </c>
      <c r="B464">
        <v>2038</v>
      </c>
      <c r="C464">
        <v>5</v>
      </c>
      <c r="D464">
        <v>135</v>
      </c>
      <c r="E464">
        <f t="shared" si="105"/>
        <v>1.010753372303602</v>
      </c>
      <c r="F464">
        <f t="shared" si="106"/>
        <v>0.3198555016050319</v>
      </c>
      <c r="G464">
        <f t="shared" si="107"/>
        <v>0.32557697304685879</v>
      </c>
      <c r="H464">
        <f t="shared" si="108"/>
        <v>-0.3039677255589901</v>
      </c>
      <c r="I464">
        <f t="shared" si="109"/>
        <v>0.3039677255589901</v>
      </c>
      <c r="J464">
        <f t="shared" si="110"/>
        <v>1.2619413035801896</v>
      </c>
      <c r="K464">
        <f t="shared" si="111"/>
        <v>1.8796516964198102</v>
      </c>
      <c r="L464">
        <f t="shared" si="112"/>
        <v>14.359481221261413</v>
      </c>
      <c r="M464">
        <f t="shared" si="113"/>
        <v>51694.132396541092</v>
      </c>
      <c r="O464">
        <v>12.56</v>
      </c>
      <c r="P464">
        <f t="shared" si="114"/>
        <v>14.552027641178181</v>
      </c>
      <c r="Q464">
        <f t="shared" si="115"/>
        <v>1.1966234351051177</v>
      </c>
      <c r="R464">
        <f t="shared" si="116"/>
        <v>2.6136758626330217</v>
      </c>
    </row>
    <row r="465" spans="1:18" x14ac:dyDescent="0.3">
      <c r="A465">
        <v>2038.4169999999999</v>
      </c>
      <c r="B465">
        <v>2038</v>
      </c>
      <c r="C465">
        <v>6</v>
      </c>
      <c r="D465">
        <v>166</v>
      </c>
      <c r="E465">
        <f t="shared" si="105"/>
        <v>1.0157551505698299</v>
      </c>
      <c r="F465">
        <f t="shared" si="106"/>
        <v>0.39508305005033428</v>
      </c>
      <c r="G465">
        <f t="shared" si="107"/>
        <v>0.40615825420466661</v>
      </c>
      <c r="H465">
        <f t="shared" si="108"/>
        <v>-0.38723796302535368</v>
      </c>
      <c r="I465">
        <f t="shared" si="109"/>
        <v>0.38723796302535368</v>
      </c>
      <c r="J465">
        <f t="shared" si="110"/>
        <v>1.173162066196491</v>
      </c>
      <c r="K465">
        <f t="shared" si="111"/>
        <v>1.9684309338035089</v>
      </c>
      <c r="L465">
        <f t="shared" si="112"/>
        <v>15.037704635991545</v>
      </c>
      <c r="M465">
        <f t="shared" si="113"/>
        <v>54135.736689569567</v>
      </c>
      <c r="O465">
        <v>17.96</v>
      </c>
      <c r="P465">
        <f t="shared" si="114"/>
        <v>20.588038559647476</v>
      </c>
      <c r="Q465">
        <f t="shared" si="115"/>
        <v>1.2531420529992954</v>
      </c>
      <c r="R465">
        <f t="shared" si="116"/>
        <v>3.8006557426732579</v>
      </c>
    </row>
    <row r="466" spans="1:18" x14ac:dyDescent="0.3">
      <c r="A466">
        <v>2038.5</v>
      </c>
      <c r="B466">
        <v>2038</v>
      </c>
      <c r="C466">
        <v>7</v>
      </c>
      <c r="D466">
        <v>196</v>
      </c>
      <c r="E466">
        <f t="shared" si="105"/>
        <v>1.0164361146697132</v>
      </c>
      <c r="F466">
        <f t="shared" si="106"/>
        <v>0.36930986980181479</v>
      </c>
      <c r="G466">
        <f t="shared" si="107"/>
        <v>0.37826628160088055</v>
      </c>
      <c r="H466">
        <f t="shared" si="108"/>
        <v>-0.35782399877747662</v>
      </c>
      <c r="I466">
        <f t="shared" si="109"/>
        <v>0.35782399877747662</v>
      </c>
      <c r="J466">
        <f t="shared" si="110"/>
        <v>1.2048594421131398</v>
      </c>
      <c r="K466">
        <f t="shared" si="111"/>
        <v>1.9367335578868601</v>
      </c>
      <c r="L466">
        <f t="shared" si="112"/>
        <v>14.795554521103066</v>
      </c>
      <c r="M466">
        <f t="shared" si="113"/>
        <v>53263.996275971032</v>
      </c>
      <c r="O466">
        <v>20.38</v>
      </c>
      <c r="P466">
        <f t="shared" si="114"/>
        <v>23.938538237137092</v>
      </c>
      <c r="Q466">
        <f t="shared" si="115"/>
        <v>1.2329628767585887</v>
      </c>
      <c r="R466">
        <f t="shared" si="116"/>
        <v>4.3121847384744862</v>
      </c>
    </row>
    <row r="467" spans="1:18" x14ac:dyDescent="0.3">
      <c r="A467">
        <v>2038.5830000000001</v>
      </c>
      <c r="B467">
        <v>2038</v>
      </c>
      <c r="C467">
        <v>8</v>
      </c>
      <c r="D467">
        <f t="shared" ref="D467:D471" si="118">INT(MOD(A467,1) * 365 + 15)</f>
        <v>227</v>
      </c>
      <c r="E467">
        <f t="shared" si="105"/>
        <v>1.0126514913826727</v>
      </c>
      <c r="F467">
        <f t="shared" si="106"/>
        <v>0.24780368293128335</v>
      </c>
      <c r="G467">
        <f t="shared" si="107"/>
        <v>0.25041257056366523</v>
      </c>
      <c r="H467">
        <f t="shared" si="108"/>
        <v>-0.23030664078517366</v>
      </c>
      <c r="I467">
        <f t="shared" si="109"/>
        <v>0.23030664078517366</v>
      </c>
      <c r="J467">
        <f t="shared" si="110"/>
        <v>1.338403217300441</v>
      </c>
      <c r="K467">
        <f t="shared" si="111"/>
        <v>1.8031897826995589</v>
      </c>
      <c r="L467">
        <f t="shared" si="112"/>
        <v>13.7753552279729</v>
      </c>
      <c r="M467">
        <f t="shared" si="113"/>
        <v>49591.278820702442</v>
      </c>
      <c r="O467">
        <v>19.03</v>
      </c>
      <c r="P467">
        <f t="shared" si="114"/>
        <v>22.015093442716644</v>
      </c>
      <c r="Q467">
        <f t="shared" si="115"/>
        <v>1.1479462689977418</v>
      </c>
      <c r="R467">
        <f t="shared" si="116"/>
        <v>3.7093072555698039</v>
      </c>
    </row>
    <row r="468" spans="1:18" x14ac:dyDescent="0.3">
      <c r="A468">
        <v>2038.6669999999999</v>
      </c>
      <c r="B468">
        <v>2038</v>
      </c>
      <c r="C468">
        <v>9</v>
      </c>
      <c r="D468">
        <f t="shared" si="118"/>
        <v>258</v>
      </c>
      <c r="E468">
        <f t="shared" si="105"/>
        <v>1.0053544332529973</v>
      </c>
      <c r="F468">
        <f t="shared" si="106"/>
        <v>5.907937020665284E-2</v>
      </c>
      <c r="G468">
        <f t="shared" si="107"/>
        <v>5.911379246312444E-2</v>
      </c>
      <c r="H468">
        <f t="shared" si="108"/>
        <v>-5.3288383300168086E-2</v>
      </c>
      <c r="I468">
        <f t="shared" si="109"/>
        <v>5.3288383300168086E-2</v>
      </c>
      <c r="J468">
        <f t="shared" si="110"/>
        <v>1.5174823643424027</v>
      </c>
      <c r="K468">
        <f t="shared" si="111"/>
        <v>1.6241106356575972</v>
      </c>
      <c r="L468">
        <f t="shared" si="112"/>
        <v>12.407291318065287</v>
      </c>
      <c r="M468">
        <f t="shared" si="113"/>
        <v>44666.248745035031</v>
      </c>
      <c r="O468">
        <v>14.395</v>
      </c>
      <c r="P468">
        <f t="shared" si="114"/>
        <v>16.400458865680253</v>
      </c>
      <c r="Q468">
        <f t="shared" si="115"/>
        <v>1.0339409431721072</v>
      </c>
      <c r="R468">
        <f t="shared" si="116"/>
        <v>2.5289690830698177</v>
      </c>
    </row>
    <row r="469" spans="1:18" x14ac:dyDescent="0.3">
      <c r="A469">
        <v>2038.75</v>
      </c>
      <c r="B469">
        <v>2038</v>
      </c>
      <c r="C469">
        <v>10</v>
      </c>
      <c r="D469">
        <f t="shared" si="118"/>
        <v>288</v>
      </c>
      <c r="E469">
        <f t="shared" si="105"/>
        <v>0.99685243576476834</v>
      </c>
      <c r="F469">
        <f t="shared" si="106"/>
        <v>-0.14229385353876925</v>
      </c>
      <c r="G469">
        <f t="shared" si="107"/>
        <v>-0.14277846557927834</v>
      </c>
      <c r="H469">
        <f t="shared" si="108"/>
        <v>0.12943907383329611</v>
      </c>
      <c r="I469">
        <f t="shared" si="109"/>
        <v>0.12943907383329611</v>
      </c>
      <c r="J469">
        <f t="shared" si="110"/>
        <v>1.440992726276386</v>
      </c>
      <c r="K469">
        <f t="shared" si="111"/>
        <v>1.440992726276386</v>
      </c>
      <c r="L469">
        <f t="shared" si="112"/>
        <v>11.008373536624958</v>
      </c>
      <c r="M469">
        <f t="shared" si="113"/>
        <v>39630.144731849854</v>
      </c>
      <c r="O469">
        <v>9.0749999999999993</v>
      </c>
      <c r="P469">
        <f t="shared" si="114"/>
        <v>11.538903013786799</v>
      </c>
      <c r="Q469">
        <f t="shared" si="115"/>
        <v>0.91736446138541317</v>
      </c>
      <c r="R469">
        <f t="shared" si="116"/>
        <v>1.6084378791454668</v>
      </c>
    </row>
    <row r="470" spans="1:18" x14ac:dyDescent="0.3">
      <c r="A470">
        <v>2038.8330000000001</v>
      </c>
      <c r="B470">
        <v>2038</v>
      </c>
      <c r="C470">
        <v>11</v>
      </c>
      <c r="D470">
        <f t="shared" si="118"/>
        <v>319</v>
      </c>
      <c r="E470">
        <f t="shared" si="105"/>
        <v>0.98895302674203966</v>
      </c>
      <c r="F470">
        <f t="shared" si="106"/>
        <v>-0.31329817664989418</v>
      </c>
      <c r="G470">
        <f t="shared" si="107"/>
        <v>-0.31866407888058701</v>
      </c>
      <c r="H470">
        <f t="shared" si="108"/>
        <v>0.2970499840990532</v>
      </c>
      <c r="I470">
        <f t="shared" si="109"/>
        <v>0.2970499840990532</v>
      </c>
      <c r="J470">
        <f t="shared" si="110"/>
        <v>1.2691943055428287</v>
      </c>
      <c r="K470">
        <f t="shared" si="111"/>
        <v>1.2691943055428287</v>
      </c>
      <c r="L470">
        <f t="shared" si="112"/>
        <v>9.6959302786188726</v>
      </c>
      <c r="M470">
        <f t="shared" si="113"/>
        <v>34905.349003027943</v>
      </c>
      <c r="O470">
        <v>0.86499999999999999</v>
      </c>
      <c r="P470">
        <f t="shared" si="114"/>
        <v>6.5033857074537647</v>
      </c>
      <c r="Q470">
        <f t="shared" si="115"/>
        <v>0.80799418988490601</v>
      </c>
      <c r="R470">
        <f t="shared" si="116"/>
        <v>0.82235595158402197</v>
      </c>
    </row>
    <row r="471" spans="1:18" x14ac:dyDescent="0.3">
      <c r="A471">
        <v>2038.9169999999999</v>
      </c>
      <c r="B471">
        <v>2038</v>
      </c>
      <c r="C471">
        <v>12</v>
      </c>
      <c r="D471">
        <f t="shared" si="118"/>
        <v>349</v>
      </c>
      <c r="E471">
        <f t="shared" si="105"/>
        <v>0.98421186751794465</v>
      </c>
      <c r="F471">
        <f t="shared" si="106"/>
        <v>-0.39428976446609471</v>
      </c>
      <c r="G471">
        <f t="shared" si="107"/>
        <v>-0.40529487599032227</v>
      </c>
      <c r="H471">
        <f t="shared" si="108"/>
        <v>0.38631712851921368</v>
      </c>
      <c r="I471">
        <f t="shared" si="109"/>
        <v>0.38631712851921368</v>
      </c>
      <c r="J471">
        <f t="shared" si="110"/>
        <v>1.1741606147517589</v>
      </c>
      <c r="K471">
        <f t="shared" si="111"/>
        <v>1.1741606147517589</v>
      </c>
      <c r="L471">
        <f t="shared" si="112"/>
        <v>8.9699263594349308</v>
      </c>
      <c r="M471">
        <f t="shared" si="113"/>
        <v>32291.73489396575</v>
      </c>
      <c r="O471">
        <v>-5.2750000000000004</v>
      </c>
      <c r="P471">
        <f t="shared" si="114"/>
        <v>4.1246143118270275</v>
      </c>
      <c r="Q471">
        <f t="shared" si="115"/>
        <v>0.74749386328624423</v>
      </c>
      <c r="R471">
        <f t="shared" si="116"/>
        <v>0</v>
      </c>
    </row>
    <row r="472" spans="1:18" x14ac:dyDescent="0.3">
      <c r="A472">
        <v>2039</v>
      </c>
      <c r="B472">
        <v>2039</v>
      </c>
      <c r="C472">
        <v>1</v>
      </c>
      <c r="D472">
        <v>15</v>
      </c>
      <c r="E472">
        <f t="shared" si="105"/>
        <v>0.9836544569804776</v>
      </c>
      <c r="F472">
        <f t="shared" si="106"/>
        <v>-0.36307303047359252</v>
      </c>
      <c r="G472">
        <f t="shared" si="107"/>
        <v>-0.37156387272215397</v>
      </c>
      <c r="H472">
        <f t="shared" si="108"/>
        <v>0.35085449536083313</v>
      </c>
      <c r="I472">
        <f t="shared" si="109"/>
        <v>0.35085449536083313</v>
      </c>
      <c r="J472">
        <f t="shared" si="110"/>
        <v>1.2123125489625293</v>
      </c>
      <c r="K472">
        <f t="shared" si="111"/>
        <v>1.2123125489625293</v>
      </c>
      <c r="L472">
        <f t="shared" si="112"/>
        <v>9.2613856675066515</v>
      </c>
      <c r="M472">
        <f t="shared" si="113"/>
        <v>33340.988403023941</v>
      </c>
      <c r="O472">
        <v>-8.1850000000000005</v>
      </c>
      <c r="P472">
        <f t="shared" si="114"/>
        <v>3.2957662517360631</v>
      </c>
      <c r="Q472">
        <f t="shared" si="115"/>
        <v>0.77178213895888759</v>
      </c>
      <c r="R472">
        <f t="shared" si="116"/>
        <v>0</v>
      </c>
    </row>
    <row r="473" spans="1:18" x14ac:dyDescent="0.3">
      <c r="A473">
        <v>2039.0830000000001</v>
      </c>
      <c r="B473">
        <v>2039</v>
      </c>
      <c r="C473">
        <v>2</v>
      </c>
      <c r="D473">
        <v>46</v>
      </c>
      <c r="E473">
        <f t="shared" si="105"/>
        <v>0.98766307181268032</v>
      </c>
      <c r="F473">
        <f t="shared" si="106"/>
        <v>-0.22481601209005461</v>
      </c>
      <c r="G473">
        <f t="shared" si="107"/>
        <v>-0.22675421055624276</v>
      </c>
      <c r="H473">
        <f t="shared" si="108"/>
        <v>0.20774321694590894</v>
      </c>
      <c r="I473">
        <f t="shared" si="109"/>
        <v>0.20774321694590894</v>
      </c>
      <c r="J473">
        <f t="shared" si="110"/>
        <v>1.3615287242871821</v>
      </c>
      <c r="K473">
        <f t="shared" si="111"/>
        <v>1.3615287242871821</v>
      </c>
      <c r="L473">
        <f t="shared" si="112"/>
        <v>10.401313278331552</v>
      </c>
      <c r="M473">
        <f t="shared" si="113"/>
        <v>37444.727801993591</v>
      </c>
      <c r="O473">
        <v>-7.15</v>
      </c>
      <c r="P473">
        <f t="shared" si="114"/>
        <v>3.5718281579117113</v>
      </c>
      <c r="Q473">
        <f t="shared" si="115"/>
        <v>0.86677610652762926</v>
      </c>
      <c r="R473">
        <f t="shared" si="116"/>
        <v>0</v>
      </c>
    </row>
    <row r="474" spans="1:18" x14ac:dyDescent="0.3">
      <c r="A474">
        <v>2039.1669999999999</v>
      </c>
      <c r="B474">
        <v>2039</v>
      </c>
      <c r="C474">
        <v>3</v>
      </c>
      <c r="D474">
        <v>74</v>
      </c>
      <c r="E474">
        <f t="shared" si="105"/>
        <v>0.99427993971510187</v>
      </c>
      <c r="F474">
        <f t="shared" si="106"/>
        <v>-4.3621592034280218E-2</v>
      </c>
      <c r="G474">
        <f t="shared" si="107"/>
        <v>-4.3635438069264162E-2</v>
      </c>
      <c r="H474">
        <f t="shared" si="108"/>
        <v>3.931448034471504E-2</v>
      </c>
      <c r="I474">
        <f t="shared" si="109"/>
        <v>3.931448034471504E-2</v>
      </c>
      <c r="J474">
        <f t="shared" si="110"/>
        <v>1.5314713850087283</v>
      </c>
      <c r="K474">
        <f t="shared" si="111"/>
        <v>1.5314713850087283</v>
      </c>
      <c r="L474">
        <f t="shared" si="112"/>
        <v>11.699579574140653</v>
      </c>
      <c r="M474">
        <f t="shared" si="113"/>
        <v>42118.486466906354</v>
      </c>
      <c r="O474">
        <v>-1.135</v>
      </c>
      <c r="P474">
        <f t="shared" si="114"/>
        <v>5.6215106390304515</v>
      </c>
      <c r="Q474">
        <f t="shared" si="115"/>
        <v>0.9749649645117211</v>
      </c>
      <c r="R474">
        <f t="shared" si="116"/>
        <v>0</v>
      </c>
    </row>
    <row r="475" spans="1:18" x14ac:dyDescent="0.3">
      <c r="A475">
        <v>2039.25</v>
      </c>
      <c r="B475">
        <v>2039</v>
      </c>
      <c r="C475">
        <v>4</v>
      </c>
      <c r="D475">
        <v>105</v>
      </c>
      <c r="E475">
        <f t="shared" si="105"/>
        <v>1.0030489833689265</v>
      </c>
      <c r="F475">
        <f t="shared" si="106"/>
        <v>0.16404835724360806</v>
      </c>
      <c r="G475">
        <f t="shared" si="107"/>
        <v>0.16479322136929075</v>
      </c>
      <c r="H475">
        <f t="shared" si="108"/>
        <v>-0.14973841573748065</v>
      </c>
      <c r="I475">
        <f t="shared" si="109"/>
        <v>0.14973841573748065</v>
      </c>
      <c r="J475">
        <f t="shared" si="110"/>
        <v>1.4204922996118807</v>
      </c>
      <c r="K475">
        <f t="shared" si="111"/>
        <v>1.7211007003881191</v>
      </c>
      <c r="L475">
        <f t="shared" si="112"/>
        <v>13.148240833233231</v>
      </c>
      <c r="M475">
        <f t="shared" si="113"/>
        <v>47333.666999639638</v>
      </c>
      <c r="O475">
        <v>6.71</v>
      </c>
      <c r="P475">
        <f t="shared" si="114"/>
        <v>9.8208229666692493</v>
      </c>
      <c r="Q475">
        <f t="shared" si="115"/>
        <v>1.0956867361027693</v>
      </c>
      <c r="R475">
        <f t="shared" si="116"/>
        <v>1.6488640403133028</v>
      </c>
    </row>
    <row r="476" spans="1:18" x14ac:dyDescent="0.3">
      <c r="A476">
        <v>2039.3330000000001</v>
      </c>
      <c r="B476">
        <v>2039</v>
      </c>
      <c r="C476">
        <v>5</v>
      </c>
      <c r="D476">
        <v>135</v>
      </c>
      <c r="E476">
        <f t="shared" si="105"/>
        <v>1.010753372303602</v>
      </c>
      <c r="F476">
        <f t="shared" si="106"/>
        <v>0.3198555016050319</v>
      </c>
      <c r="G476">
        <f t="shared" si="107"/>
        <v>0.32557697304685879</v>
      </c>
      <c r="H476">
        <f t="shared" si="108"/>
        <v>-0.3039677255589901</v>
      </c>
      <c r="I476">
        <f t="shared" si="109"/>
        <v>0.3039677255589901</v>
      </c>
      <c r="J476">
        <f t="shared" si="110"/>
        <v>1.2619413035801896</v>
      </c>
      <c r="K476">
        <f t="shared" si="111"/>
        <v>1.8796516964198102</v>
      </c>
      <c r="L476">
        <f t="shared" si="112"/>
        <v>14.359481221261413</v>
      </c>
      <c r="M476">
        <f t="shared" si="113"/>
        <v>51694.132396541092</v>
      </c>
      <c r="O476">
        <v>12.56</v>
      </c>
      <c r="P476">
        <f t="shared" si="114"/>
        <v>14.552027641178181</v>
      </c>
      <c r="Q476">
        <f t="shared" si="115"/>
        <v>1.1966234351051177</v>
      </c>
      <c r="R476">
        <f t="shared" si="116"/>
        <v>2.6136758626330217</v>
      </c>
    </row>
    <row r="477" spans="1:18" x14ac:dyDescent="0.3">
      <c r="A477">
        <v>2039.4169999999999</v>
      </c>
      <c r="B477">
        <v>2039</v>
      </c>
      <c r="C477">
        <v>6</v>
      </c>
      <c r="D477">
        <v>166</v>
      </c>
      <c r="E477">
        <f t="shared" si="105"/>
        <v>1.0157551505698299</v>
      </c>
      <c r="F477">
        <f t="shared" si="106"/>
        <v>0.39508305005033428</v>
      </c>
      <c r="G477">
        <f t="shared" si="107"/>
        <v>0.40615825420466661</v>
      </c>
      <c r="H477">
        <f t="shared" si="108"/>
        <v>-0.38723796302535368</v>
      </c>
      <c r="I477">
        <f t="shared" si="109"/>
        <v>0.38723796302535368</v>
      </c>
      <c r="J477">
        <f t="shared" si="110"/>
        <v>1.173162066196491</v>
      </c>
      <c r="K477">
        <f t="shared" si="111"/>
        <v>1.9684309338035089</v>
      </c>
      <c r="L477">
        <f t="shared" si="112"/>
        <v>15.037704635991545</v>
      </c>
      <c r="M477">
        <f t="shared" si="113"/>
        <v>54135.736689569567</v>
      </c>
      <c r="O477">
        <v>17.96</v>
      </c>
      <c r="P477">
        <f t="shared" si="114"/>
        <v>20.588038559647476</v>
      </c>
      <c r="Q477">
        <f t="shared" si="115"/>
        <v>1.2531420529992954</v>
      </c>
      <c r="R477">
        <f t="shared" si="116"/>
        <v>3.8006557426732579</v>
      </c>
    </row>
    <row r="478" spans="1:18" x14ac:dyDescent="0.3">
      <c r="A478">
        <v>2039.5</v>
      </c>
      <c r="B478">
        <v>2039</v>
      </c>
      <c r="C478">
        <v>7</v>
      </c>
      <c r="D478">
        <v>196</v>
      </c>
      <c r="E478">
        <f t="shared" si="105"/>
        <v>1.0164361146697132</v>
      </c>
      <c r="F478">
        <f t="shared" si="106"/>
        <v>0.36930986980181479</v>
      </c>
      <c r="G478">
        <f t="shared" si="107"/>
        <v>0.37826628160088055</v>
      </c>
      <c r="H478">
        <f t="shared" si="108"/>
        <v>-0.35782399877747662</v>
      </c>
      <c r="I478">
        <f t="shared" si="109"/>
        <v>0.35782399877747662</v>
      </c>
      <c r="J478">
        <f t="shared" si="110"/>
        <v>1.2048594421131398</v>
      </c>
      <c r="K478">
        <f t="shared" si="111"/>
        <v>1.9367335578868601</v>
      </c>
      <c r="L478">
        <f t="shared" si="112"/>
        <v>14.795554521103066</v>
      </c>
      <c r="M478">
        <f t="shared" si="113"/>
        <v>53263.996275971032</v>
      </c>
      <c r="O478">
        <v>20.38</v>
      </c>
      <c r="P478">
        <f t="shared" si="114"/>
        <v>23.938538237137092</v>
      </c>
      <c r="Q478">
        <f t="shared" si="115"/>
        <v>1.2329628767585887</v>
      </c>
      <c r="R478">
        <f t="shared" si="116"/>
        <v>4.3121847384744862</v>
      </c>
    </row>
    <row r="479" spans="1:18" x14ac:dyDescent="0.3">
      <c r="A479">
        <v>2039.5830000000001</v>
      </c>
      <c r="B479">
        <v>2039</v>
      </c>
      <c r="C479">
        <v>8</v>
      </c>
      <c r="D479">
        <f t="shared" ref="D479:D483" si="119">INT(MOD(A479,1) * 365 + 15)</f>
        <v>227</v>
      </c>
      <c r="E479">
        <f t="shared" si="105"/>
        <v>1.0126514913826727</v>
      </c>
      <c r="F479">
        <f t="shared" si="106"/>
        <v>0.24780368293128335</v>
      </c>
      <c r="G479">
        <f t="shared" si="107"/>
        <v>0.25041257056366523</v>
      </c>
      <c r="H479">
        <f t="shared" si="108"/>
        <v>-0.23030664078517366</v>
      </c>
      <c r="I479">
        <f t="shared" si="109"/>
        <v>0.23030664078517366</v>
      </c>
      <c r="J479">
        <f t="shared" si="110"/>
        <v>1.338403217300441</v>
      </c>
      <c r="K479">
        <f t="shared" si="111"/>
        <v>1.8031897826995589</v>
      </c>
      <c r="L479">
        <f t="shared" si="112"/>
        <v>13.7753552279729</v>
      </c>
      <c r="M479">
        <f t="shared" si="113"/>
        <v>49591.278820702442</v>
      </c>
      <c r="O479">
        <v>19.03</v>
      </c>
      <c r="P479">
        <f t="shared" si="114"/>
        <v>22.015093442716644</v>
      </c>
      <c r="Q479">
        <f t="shared" si="115"/>
        <v>1.1479462689977418</v>
      </c>
      <c r="R479">
        <f t="shared" si="116"/>
        <v>3.7093072555698039</v>
      </c>
    </row>
    <row r="480" spans="1:18" x14ac:dyDescent="0.3">
      <c r="A480">
        <v>2039.6669999999999</v>
      </c>
      <c r="B480">
        <v>2039</v>
      </c>
      <c r="C480">
        <v>9</v>
      </c>
      <c r="D480">
        <f t="shared" si="119"/>
        <v>258</v>
      </c>
      <c r="E480">
        <f t="shared" si="105"/>
        <v>1.0053544332529973</v>
      </c>
      <c r="F480">
        <f t="shared" si="106"/>
        <v>5.907937020665284E-2</v>
      </c>
      <c r="G480">
        <f t="shared" si="107"/>
        <v>5.911379246312444E-2</v>
      </c>
      <c r="H480">
        <f t="shared" si="108"/>
        <v>-5.3288383300168086E-2</v>
      </c>
      <c r="I480">
        <f t="shared" si="109"/>
        <v>5.3288383300168086E-2</v>
      </c>
      <c r="J480">
        <f t="shared" si="110"/>
        <v>1.5174823643424027</v>
      </c>
      <c r="K480">
        <f t="shared" si="111"/>
        <v>1.6241106356575972</v>
      </c>
      <c r="L480">
        <f t="shared" si="112"/>
        <v>12.407291318065287</v>
      </c>
      <c r="M480">
        <f t="shared" si="113"/>
        <v>44666.248745035031</v>
      </c>
      <c r="O480">
        <v>14.395</v>
      </c>
      <c r="P480">
        <f t="shared" si="114"/>
        <v>16.400458865680253</v>
      </c>
      <c r="Q480">
        <f t="shared" si="115"/>
        <v>1.0339409431721072</v>
      </c>
      <c r="R480">
        <f t="shared" si="116"/>
        <v>2.5289690830698177</v>
      </c>
    </row>
    <row r="481" spans="1:18" x14ac:dyDescent="0.3">
      <c r="A481">
        <v>2039.75</v>
      </c>
      <c r="B481">
        <v>2039</v>
      </c>
      <c r="C481">
        <v>10</v>
      </c>
      <c r="D481">
        <f t="shared" si="119"/>
        <v>288</v>
      </c>
      <c r="E481">
        <f t="shared" si="105"/>
        <v>0.99685243576476834</v>
      </c>
      <c r="F481">
        <f t="shared" si="106"/>
        <v>-0.14229385353876925</v>
      </c>
      <c r="G481">
        <f t="shared" si="107"/>
        <v>-0.14277846557927834</v>
      </c>
      <c r="H481">
        <f t="shared" si="108"/>
        <v>0.12943907383329611</v>
      </c>
      <c r="I481">
        <f t="shared" si="109"/>
        <v>0.12943907383329611</v>
      </c>
      <c r="J481">
        <f t="shared" si="110"/>
        <v>1.440992726276386</v>
      </c>
      <c r="K481">
        <f t="shared" si="111"/>
        <v>1.440992726276386</v>
      </c>
      <c r="L481">
        <f t="shared" si="112"/>
        <v>11.008373536624958</v>
      </c>
      <c r="M481">
        <f t="shared" si="113"/>
        <v>39630.144731849854</v>
      </c>
      <c r="O481">
        <v>9.0749999999999993</v>
      </c>
      <c r="P481">
        <f t="shared" si="114"/>
        <v>11.538903013786799</v>
      </c>
      <c r="Q481">
        <f t="shared" si="115"/>
        <v>0.91736446138541317</v>
      </c>
      <c r="R481">
        <f t="shared" si="116"/>
        <v>1.6084378791454668</v>
      </c>
    </row>
    <row r="482" spans="1:18" x14ac:dyDescent="0.3">
      <c r="A482">
        <v>2039.8330000000001</v>
      </c>
      <c r="B482">
        <v>2039</v>
      </c>
      <c r="C482">
        <v>11</v>
      </c>
      <c r="D482">
        <f t="shared" si="119"/>
        <v>319</v>
      </c>
      <c r="E482">
        <f t="shared" si="105"/>
        <v>0.98895302674203966</v>
      </c>
      <c r="F482">
        <f t="shared" si="106"/>
        <v>-0.31329817664989418</v>
      </c>
      <c r="G482">
        <f t="shared" si="107"/>
        <v>-0.31866407888058701</v>
      </c>
      <c r="H482">
        <f t="shared" si="108"/>
        <v>0.2970499840990532</v>
      </c>
      <c r="I482">
        <f t="shared" si="109"/>
        <v>0.2970499840990532</v>
      </c>
      <c r="J482">
        <f t="shared" si="110"/>
        <v>1.2691943055428287</v>
      </c>
      <c r="K482">
        <f t="shared" si="111"/>
        <v>1.2691943055428287</v>
      </c>
      <c r="L482">
        <f t="shared" si="112"/>
        <v>9.6959302786188726</v>
      </c>
      <c r="M482">
        <f t="shared" si="113"/>
        <v>34905.349003027943</v>
      </c>
      <c r="O482">
        <v>0.86499999999999999</v>
      </c>
      <c r="P482">
        <f t="shared" si="114"/>
        <v>6.5033857074537647</v>
      </c>
      <c r="Q482">
        <f t="shared" si="115"/>
        <v>0.80799418988490601</v>
      </c>
      <c r="R482">
        <f t="shared" si="116"/>
        <v>0.82235595158402197</v>
      </c>
    </row>
    <row r="483" spans="1:18" x14ac:dyDescent="0.3">
      <c r="A483">
        <v>2039.9169999999999</v>
      </c>
      <c r="B483">
        <v>2039</v>
      </c>
      <c r="C483">
        <v>12</v>
      </c>
      <c r="D483">
        <f t="shared" si="119"/>
        <v>349</v>
      </c>
      <c r="E483">
        <f t="shared" si="105"/>
        <v>0.98421186751794465</v>
      </c>
      <c r="F483">
        <f t="shared" si="106"/>
        <v>-0.39428976446609471</v>
      </c>
      <c r="G483">
        <f t="shared" si="107"/>
        <v>-0.40529487599032227</v>
      </c>
      <c r="H483">
        <f t="shared" si="108"/>
        <v>0.38631712851921368</v>
      </c>
      <c r="I483">
        <f t="shared" si="109"/>
        <v>0.38631712851921368</v>
      </c>
      <c r="J483">
        <f t="shared" si="110"/>
        <v>1.1741606147517589</v>
      </c>
      <c r="K483">
        <f t="shared" si="111"/>
        <v>1.1741606147517589</v>
      </c>
      <c r="L483">
        <f t="shared" si="112"/>
        <v>8.9699263594349308</v>
      </c>
      <c r="M483">
        <f t="shared" si="113"/>
        <v>32291.73489396575</v>
      </c>
      <c r="O483">
        <v>-5.2750000000000004</v>
      </c>
      <c r="P483">
        <f t="shared" si="114"/>
        <v>4.1246143118270275</v>
      </c>
      <c r="Q483">
        <f t="shared" si="115"/>
        <v>0.74749386328624423</v>
      </c>
      <c r="R483">
        <f t="shared" si="116"/>
        <v>0</v>
      </c>
    </row>
    <row r="484" spans="1:18" x14ac:dyDescent="0.3">
      <c r="A484">
        <v>2040</v>
      </c>
      <c r="B484">
        <v>2040</v>
      </c>
      <c r="C484">
        <v>1</v>
      </c>
      <c r="D484">
        <v>15</v>
      </c>
      <c r="E484">
        <f t="shared" si="105"/>
        <v>0.9836544569804776</v>
      </c>
      <c r="F484">
        <f t="shared" si="106"/>
        <v>-0.36307303047359252</v>
      </c>
      <c r="G484">
        <f t="shared" si="107"/>
        <v>-0.37156387272215397</v>
      </c>
      <c r="H484">
        <f t="shared" si="108"/>
        <v>0.35085449536083313</v>
      </c>
      <c r="I484">
        <f t="shared" si="109"/>
        <v>0.35085449536083313</v>
      </c>
      <c r="J484">
        <f t="shared" si="110"/>
        <v>1.2123125489625293</v>
      </c>
      <c r="K484">
        <f t="shared" si="111"/>
        <v>1.2123125489625293</v>
      </c>
      <c r="L484">
        <f t="shared" si="112"/>
        <v>9.2613856675066515</v>
      </c>
      <c r="M484">
        <f t="shared" si="113"/>
        <v>33340.988403023941</v>
      </c>
      <c r="O484">
        <v>-8.1850000000000005</v>
      </c>
      <c r="P484">
        <f t="shared" si="114"/>
        <v>3.2957662517360631</v>
      </c>
      <c r="Q484">
        <f t="shared" si="115"/>
        <v>0.77178213895888759</v>
      </c>
      <c r="R484">
        <f t="shared" si="116"/>
        <v>0</v>
      </c>
    </row>
    <row r="485" spans="1:18" x14ac:dyDescent="0.3">
      <c r="A485">
        <v>2040.0830000000001</v>
      </c>
      <c r="B485">
        <v>2040</v>
      </c>
      <c r="C485">
        <v>2</v>
      </c>
      <c r="D485">
        <v>46</v>
      </c>
      <c r="E485">
        <f t="shared" si="105"/>
        <v>0.98766307181268032</v>
      </c>
      <c r="F485">
        <f t="shared" si="106"/>
        <v>-0.22481601209005461</v>
      </c>
      <c r="G485">
        <f t="shared" si="107"/>
        <v>-0.22675421055624276</v>
      </c>
      <c r="H485">
        <f t="shared" si="108"/>
        <v>0.20774321694590894</v>
      </c>
      <c r="I485">
        <f t="shared" si="109"/>
        <v>0.20774321694590894</v>
      </c>
      <c r="J485">
        <f t="shared" si="110"/>
        <v>1.3615287242871821</v>
      </c>
      <c r="K485">
        <f t="shared" si="111"/>
        <v>1.3615287242871821</v>
      </c>
      <c r="L485">
        <f t="shared" si="112"/>
        <v>10.401313278331552</v>
      </c>
      <c r="M485">
        <f t="shared" si="113"/>
        <v>37444.727801993591</v>
      </c>
      <c r="O485">
        <v>-7.15</v>
      </c>
      <c r="P485">
        <f t="shared" si="114"/>
        <v>3.5718281579117113</v>
      </c>
      <c r="Q485">
        <f t="shared" si="115"/>
        <v>0.86677610652762926</v>
      </c>
      <c r="R485">
        <f t="shared" si="116"/>
        <v>0</v>
      </c>
    </row>
    <row r="486" spans="1:18" x14ac:dyDescent="0.3">
      <c r="A486">
        <v>2040.1669999999999</v>
      </c>
      <c r="B486">
        <v>2040</v>
      </c>
      <c r="C486">
        <v>3</v>
      </c>
      <c r="D486">
        <v>74</v>
      </c>
      <c r="E486">
        <f t="shared" si="105"/>
        <v>0.99427993971510187</v>
      </c>
      <c r="F486">
        <f t="shared" si="106"/>
        <v>-4.3621592034280218E-2</v>
      </c>
      <c r="G486">
        <f t="shared" si="107"/>
        <v>-4.3635438069264162E-2</v>
      </c>
      <c r="H486">
        <f t="shared" si="108"/>
        <v>3.931448034471504E-2</v>
      </c>
      <c r="I486">
        <f t="shared" si="109"/>
        <v>3.931448034471504E-2</v>
      </c>
      <c r="J486">
        <f t="shared" si="110"/>
        <v>1.5314713850087283</v>
      </c>
      <c r="K486">
        <f t="shared" si="111"/>
        <v>1.5314713850087283</v>
      </c>
      <c r="L486">
        <f t="shared" si="112"/>
        <v>11.699579574140653</v>
      </c>
      <c r="M486">
        <f t="shared" si="113"/>
        <v>42118.486466906354</v>
      </c>
      <c r="O486">
        <v>-1.135</v>
      </c>
      <c r="P486">
        <f t="shared" si="114"/>
        <v>5.6215106390304515</v>
      </c>
      <c r="Q486">
        <f t="shared" si="115"/>
        <v>0.9749649645117211</v>
      </c>
      <c r="R486">
        <f t="shared" si="116"/>
        <v>0</v>
      </c>
    </row>
    <row r="487" spans="1:18" x14ac:dyDescent="0.3">
      <c r="A487">
        <v>2040.25</v>
      </c>
      <c r="B487">
        <v>2040</v>
      </c>
      <c r="C487">
        <v>4</v>
      </c>
      <c r="D487">
        <v>105</v>
      </c>
      <c r="E487">
        <f t="shared" si="105"/>
        <v>1.0030489833689265</v>
      </c>
      <c r="F487">
        <f t="shared" si="106"/>
        <v>0.16404835724360806</v>
      </c>
      <c r="G487">
        <f t="shared" si="107"/>
        <v>0.16479322136929075</v>
      </c>
      <c r="H487">
        <f t="shared" si="108"/>
        <v>-0.14973841573748065</v>
      </c>
      <c r="I487">
        <f t="shared" si="109"/>
        <v>0.14973841573748065</v>
      </c>
      <c r="J487">
        <f t="shared" si="110"/>
        <v>1.4204922996118807</v>
      </c>
      <c r="K487">
        <f t="shared" si="111"/>
        <v>1.7211007003881191</v>
      </c>
      <c r="L487">
        <f t="shared" si="112"/>
        <v>13.148240833233231</v>
      </c>
      <c r="M487">
        <f t="shared" si="113"/>
        <v>47333.666999639638</v>
      </c>
      <c r="O487">
        <v>6.71</v>
      </c>
      <c r="P487">
        <f t="shared" si="114"/>
        <v>9.8208229666692493</v>
      </c>
      <c r="Q487">
        <f t="shared" si="115"/>
        <v>1.0956867361027693</v>
      </c>
      <c r="R487">
        <f t="shared" si="116"/>
        <v>1.6488640403133028</v>
      </c>
    </row>
    <row r="488" spans="1:18" x14ac:dyDescent="0.3">
      <c r="A488">
        <v>2040.3330000000001</v>
      </c>
      <c r="B488">
        <v>2040</v>
      </c>
      <c r="C488">
        <v>5</v>
      </c>
      <c r="D488">
        <v>135</v>
      </c>
      <c r="E488">
        <f t="shared" si="105"/>
        <v>1.010753372303602</v>
      </c>
      <c r="F488">
        <f t="shared" si="106"/>
        <v>0.3198555016050319</v>
      </c>
      <c r="G488">
        <f t="shared" si="107"/>
        <v>0.32557697304685879</v>
      </c>
      <c r="H488">
        <f t="shared" si="108"/>
        <v>-0.3039677255589901</v>
      </c>
      <c r="I488">
        <f t="shared" si="109"/>
        <v>0.3039677255589901</v>
      </c>
      <c r="J488">
        <f t="shared" si="110"/>
        <v>1.2619413035801896</v>
      </c>
      <c r="K488">
        <f t="shared" si="111"/>
        <v>1.8796516964198102</v>
      </c>
      <c r="L488">
        <f t="shared" si="112"/>
        <v>14.359481221261413</v>
      </c>
      <c r="M488">
        <f t="shared" si="113"/>
        <v>51694.132396541092</v>
      </c>
      <c r="O488">
        <v>12.56</v>
      </c>
      <c r="P488">
        <f t="shared" si="114"/>
        <v>14.552027641178181</v>
      </c>
      <c r="Q488">
        <f t="shared" si="115"/>
        <v>1.1966234351051177</v>
      </c>
      <c r="R488">
        <f t="shared" si="116"/>
        <v>2.6136758626330217</v>
      </c>
    </row>
    <row r="489" spans="1:18" x14ac:dyDescent="0.3">
      <c r="A489">
        <v>2040.4169999999999</v>
      </c>
      <c r="B489">
        <v>2040</v>
      </c>
      <c r="C489">
        <v>6</v>
      </c>
      <c r="D489">
        <v>166</v>
      </c>
      <c r="E489">
        <f t="shared" si="105"/>
        <v>1.0157551505698299</v>
      </c>
      <c r="F489">
        <f t="shared" si="106"/>
        <v>0.39508305005033428</v>
      </c>
      <c r="G489">
        <f t="shared" si="107"/>
        <v>0.40615825420466661</v>
      </c>
      <c r="H489">
        <f t="shared" si="108"/>
        <v>-0.38723796302535368</v>
      </c>
      <c r="I489">
        <f t="shared" si="109"/>
        <v>0.38723796302535368</v>
      </c>
      <c r="J489">
        <f t="shared" si="110"/>
        <v>1.173162066196491</v>
      </c>
      <c r="K489">
        <f t="shared" si="111"/>
        <v>1.9684309338035089</v>
      </c>
      <c r="L489">
        <f t="shared" si="112"/>
        <v>15.037704635991545</v>
      </c>
      <c r="M489">
        <f t="shared" si="113"/>
        <v>54135.736689569567</v>
      </c>
      <c r="O489">
        <v>17.96</v>
      </c>
      <c r="P489">
        <f t="shared" si="114"/>
        <v>20.588038559647476</v>
      </c>
      <c r="Q489">
        <f t="shared" si="115"/>
        <v>1.2531420529992954</v>
      </c>
      <c r="R489">
        <f t="shared" si="116"/>
        <v>3.8006557426732579</v>
      </c>
    </row>
    <row r="490" spans="1:18" x14ac:dyDescent="0.3">
      <c r="A490">
        <v>2040.5</v>
      </c>
      <c r="B490">
        <v>2040</v>
      </c>
      <c r="C490">
        <v>7</v>
      </c>
      <c r="D490">
        <v>196</v>
      </c>
      <c r="E490">
        <f t="shared" si="105"/>
        <v>1.0164361146697132</v>
      </c>
      <c r="F490">
        <f t="shared" si="106"/>
        <v>0.36930986980181479</v>
      </c>
      <c r="G490">
        <f t="shared" si="107"/>
        <v>0.37826628160088055</v>
      </c>
      <c r="H490">
        <f t="shared" si="108"/>
        <v>-0.35782399877747662</v>
      </c>
      <c r="I490">
        <f t="shared" si="109"/>
        <v>0.35782399877747662</v>
      </c>
      <c r="J490">
        <f t="shared" si="110"/>
        <v>1.2048594421131398</v>
      </c>
      <c r="K490">
        <f t="shared" si="111"/>
        <v>1.9367335578868601</v>
      </c>
      <c r="L490">
        <f t="shared" si="112"/>
        <v>14.795554521103066</v>
      </c>
      <c r="M490">
        <f t="shared" si="113"/>
        <v>53263.996275971032</v>
      </c>
      <c r="O490">
        <v>20.38</v>
      </c>
      <c r="P490">
        <f t="shared" si="114"/>
        <v>23.938538237137092</v>
      </c>
      <c r="Q490">
        <f t="shared" si="115"/>
        <v>1.2329628767585887</v>
      </c>
      <c r="R490">
        <f t="shared" si="116"/>
        <v>4.3121847384744862</v>
      </c>
    </row>
    <row r="491" spans="1:18" x14ac:dyDescent="0.3">
      <c r="A491">
        <v>2040.5830000000001</v>
      </c>
      <c r="B491">
        <v>2040</v>
      </c>
      <c r="C491">
        <v>8</v>
      </c>
      <c r="D491">
        <f t="shared" ref="D491:D495" si="120">INT(MOD(A491,1) * 365 + 15)</f>
        <v>227</v>
      </c>
      <c r="E491">
        <f t="shared" si="105"/>
        <v>1.0126514913826727</v>
      </c>
      <c r="F491">
        <f t="shared" si="106"/>
        <v>0.24780368293128335</v>
      </c>
      <c r="G491">
        <f t="shared" si="107"/>
        <v>0.25041257056366523</v>
      </c>
      <c r="H491">
        <f t="shared" si="108"/>
        <v>-0.23030664078517366</v>
      </c>
      <c r="I491">
        <f t="shared" si="109"/>
        <v>0.23030664078517366</v>
      </c>
      <c r="J491">
        <f t="shared" si="110"/>
        <v>1.338403217300441</v>
      </c>
      <c r="K491">
        <f t="shared" si="111"/>
        <v>1.8031897826995589</v>
      </c>
      <c r="L491">
        <f t="shared" si="112"/>
        <v>13.7753552279729</v>
      </c>
      <c r="M491">
        <f t="shared" si="113"/>
        <v>49591.278820702442</v>
      </c>
      <c r="O491">
        <v>19.03</v>
      </c>
      <c r="P491">
        <f t="shared" si="114"/>
        <v>22.015093442716644</v>
      </c>
      <c r="Q491">
        <f t="shared" si="115"/>
        <v>1.1479462689977418</v>
      </c>
      <c r="R491">
        <f t="shared" si="116"/>
        <v>3.7093072555698039</v>
      </c>
    </row>
    <row r="492" spans="1:18" x14ac:dyDescent="0.3">
      <c r="A492">
        <v>2040.6669999999999</v>
      </c>
      <c r="B492">
        <v>2040</v>
      </c>
      <c r="C492">
        <v>9</v>
      </c>
      <c r="D492">
        <f t="shared" si="120"/>
        <v>258</v>
      </c>
      <c r="E492">
        <f t="shared" si="105"/>
        <v>1.0053544332529973</v>
      </c>
      <c r="F492">
        <f t="shared" si="106"/>
        <v>5.907937020665284E-2</v>
      </c>
      <c r="G492">
        <f t="shared" si="107"/>
        <v>5.911379246312444E-2</v>
      </c>
      <c r="H492">
        <f t="shared" si="108"/>
        <v>-5.3288383300168086E-2</v>
      </c>
      <c r="I492">
        <f t="shared" si="109"/>
        <v>5.3288383300168086E-2</v>
      </c>
      <c r="J492">
        <f t="shared" si="110"/>
        <v>1.5174823643424027</v>
      </c>
      <c r="K492">
        <f t="shared" si="111"/>
        <v>1.6241106356575972</v>
      </c>
      <c r="L492">
        <f t="shared" si="112"/>
        <v>12.407291318065287</v>
      </c>
      <c r="M492">
        <f t="shared" si="113"/>
        <v>44666.248745035031</v>
      </c>
      <c r="O492">
        <v>14.395</v>
      </c>
      <c r="P492">
        <f t="shared" si="114"/>
        <v>16.400458865680253</v>
      </c>
      <c r="Q492">
        <f t="shared" si="115"/>
        <v>1.0339409431721072</v>
      </c>
      <c r="R492">
        <f t="shared" si="116"/>
        <v>2.5289690830698177</v>
      </c>
    </row>
    <row r="493" spans="1:18" x14ac:dyDescent="0.3">
      <c r="A493">
        <v>2040.75</v>
      </c>
      <c r="B493">
        <v>2040</v>
      </c>
      <c r="C493">
        <v>10</v>
      </c>
      <c r="D493">
        <f t="shared" si="120"/>
        <v>288</v>
      </c>
      <c r="E493">
        <f t="shared" si="105"/>
        <v>0.99685243576476834</v>
      </c>
      <c r="F493">
        <f t="shared" si="106"/>
        <v>-0.14229385353876925</v>
      </c>
      <c r="G493">
        <f t="shared" si="107"/>
        <v>-0.14277846557927834</v>
      </c>
      <c r="H493">
        <f t="shared" si="108"/>
        <v>0.12943907383329611</v>
      </c>
      <c r="I493">
        <f t="shared" si="109"/>
        <v>0.12943907383329611</v>
      </c>
      <c r="J493">
        <f t="shared" si="110"/>
        <v>1.440992726276386</v>
      </c>
      <c r="K493">
        <f t="shared" si="111"/>
        <v>1.440992726276386</v>
      </c>
      <c r="L493">
        <f t="shared" si="112"/>
        <v>11.008373536624958</v>
      </c>
      <c r="M493">
        <f t="shared" si="113"/>
        <v>39630.144731849854</v>
      </c>
      <c r="O493">
        <v>9.0749999999999993</v>
      </c>
      <c r="P493">
        <f t="shared" si="114"/>
        <v>11.538903013786799</v>
      </c>
      <c r="Q493">
        <f t="shared" si="115"/>
        <v>0.91736446138541317</v>
      </c>
      <c r="R493">
        <f t="shared" si="116"/>
        <v>1.6084378791454668</v>
      </c>
    </row>
    <row r="494" spans="1:18" x14ac:dyDescent="0.3">
      <c r="A494">
        <v>2040.8330000000001</v>
      </c>
      <c r="B494">
        <v>2040</v>
      </c>
      <c r="C494">
        <v>11</v>
      </c>
      <c r="D494">
        <f t="shared" si="120"/>
        <v>319</v>
      </c>
      <c r="E494">
        <f t="shared" si="105"/>
        <v>0.98895302674203966</v>
      </c>
      <c r="F494">
        <f t="shared" si="106"/>
        <v>-0.31329817664989418</v>
      </c>
      <c r="G494">
        <f t="shared" si="107"/>
        <v>-0.31866407888058701</v>
      </c>
      <c r="H494">
        <f t="shared" si="108"/>
        <v>0.2970499840990532</v>
      </c>
      <c r="I494">
        <f t="shared" si="109"/>
        <v>0.2970499840990532</v>
      </c>
      <c r="J494">
        <f t="shared" si="110"/>
        <v>1.2691943055428287</v>
      </c>
      <c r="K494">
        <f t="shared" si="111"/>
        <v>1.2691943055428287</v>
      </c>
      <c r="L494">
        <f t="shared" si="112"/>
        <v>9.6959302786188726</v>
      </c>
      <c r="M494">
        <f t="shared" si="113"/>
        <v>34905.349003027943</v>
      </c>
      <c r="O494">
        <v>0.86499999999999999</v>
      </c>
      <c r="P494">
        <f t="shared" si="114"/>
        <v>6.5033857074537647</v>
      </c>
      <c r="Q494">
        <f t="shared" si="115"/>
        <v>0.80799418988490601</v>
      </c>
      <c r="R494">
        <f t="shared" si="116"/>
        <v>0.82235595158402197</v>
      </c>
    </row>
    <row r="495" spans="1:18" x14ac:dyDescent="0.3">
      <c r="A495">
        <v>2040.9169999999999</v>
      </c>
      <c r="B495">
        <v>2040</v>
      </c>
      <c r="C495">
        <v>12</v>
      </c>
      <c r="D495">
        <f t="shared" si="120"/>
        <v>349</v>
      </c>
      <c r="E495">
        <f t="shared" si="105"/>
        <v>0.98421186751794465</v>
      </c>
      <c r="F495">
        <f t="shared" si="106"/>
        <v>-0.39428976446609471</v>
      </c>
      <c r="G495">
        <f t="shared" si="107"/>
        <v>-0.40529487599032227</v>
      </c>
      <c r="H495">
        <f t="shared" si="108"/>
        <v>0.38631712851921368</v>
      </c>
      <c r="I495">
        <f t="shared" si="109"/>
        <v>0.38631712851921368</v>
      </c>
      <c r="J495">
        <f t="shared" si="110"/>
        <v>1.1741606147517589</v>
      </c>
      <c r="K495">
        <f t="shared" si="111"/>
        <v>1.1741606147517589</v>
      </c>
      <c r="L495">
        <f t="shared" si="112"/>
        <v>8.9699263594349308</v>
      </c>
      <c r="M495">
        <f t="shared" si="113"/>
        <v>32291.73489396575</v>
      </c>
      <c r="O495">
        <v>-5.2750000000000004</v>
      </c>
      <c r="P495">
        <f t="shared" si="114"/>
        <v>4.1246143118270275</v>
      </c>
      <c r="Q495">
        <f t="shared" si="115"/>
        <v>0.74749386328624423</v>
      </c>
      <c r="R495">
        <f t="shared" si="116"/>
        <v>0</v>
      </c>
    </row>
    <row r="496" spans="1:18" x14ac:dyDescent="0.3">
      <c r="A496">
        <v>2041</v>
      </c>
      <c r="B496">
        <v>2041</v>
      </c>
      <c r="C496">
        <v>1</v>
      </c>
      <c r="D496">
        <v>15</v>
      </c>
      <c r="E496">
        <f t="shared" si="105"/>
        <v>0.9836544569804776</v>
      </c>
      <c r="F496">
        <f t="shared" si="106"/>
        <v>-0.36307303047359252</v>
      </c>
      <c r="G496">
        <f t="shared" si="107"/>
        <v>-0.37156387272215397</v>
      </c>
      <c r="H496">
        <f t="shared" si="108"/>
        <v>0.35085449536083313</v>
      </c>
      <c r="I496">
        <f t="shared" si="109"/>
        <v>0.35085449536083313</v>
      </c>
      <c r="J496">
        <f t="shared" si="110"/>
        <v>1.2123125489625293</v>
      </c>
      <c r="K496">
        <f t="shared" si="111"/>
        <v>1.2123125489625293</v>
      </c>
      <c r="L496">
        <f t="shared" si="112"/>
        <v>9.2613856675066515</v>
      </c>
      <c r="M496">
        <f t="shared" si="113"/>
        <v>33340.988403023941</v>
      </c>
      <c r="O496">
        <v>-8.1850000000000005</v>
      </c>
      <c r="P496">
        <f t="shared" si="114"/>
        <v>3.2957662517360631</v>
      </c>
      <c r="Q496">
        <f t="shared" si="115"/>
        <v>0.77178213895888759</v>
      </c>
      <c r="R496">
        <f t="shared" si="116"/>
        <v>0</v>
      </c>
    </row>
    <row r="497" spans="1:18" x14ac:dyDescent="0.3">
      <c r="A497">
        <v>2041.0830000000001</v>
      </c>
      <c r="B497">
        <v>2041</v>
      </c>
      <c r="C497">
        <v>2</v>
      </c>
      <c r="D497">
        <v>46</v>
      </c>
      <c r="E497">
        <f t="shared" si="105"/>
        <v>0.98766307181268032</v>
      </c>
      <c r="F497">
        <f t="shared" si="106"/>
        <v>-0.22481601209005461</v>
      </c>
      <c r="G497">
        <f t="shared" si="107"/>
        <v>-0.22675421055624276</v>
      </c>
      <c r="H497">
        <f t="shared" si="108"/>
        <v>0.20774321694590894</v>
      </c>
      <c r="I497">
        <f t="shared" si="109"/>
        <v>0.20774321694590894</v>
      </c>
      <c r="J497">
        <f t="shared" si="110"/>
        <v>1.3615287242871821</v>
      </c>
      <c r="K497">
        <f t="shared" si="111"/>
        <v>1.3615287242871821</v>
      </c>
      <c r="L497">
        <f t="shared" si="112"/>
        <v>10.401313278331552</v>
      </c>
      <c r="M497">
        <f t="shared" si="113"/>
        <v>37444.727801993591</v>
      </c>
      <c r="O497">
        <v>-7.15</v>
      </c>
      <c r="P497">
        <f t="shared" si="114"/>
        <v>3.5718281579117113</v>
      </c>
      <c r="Q497">
        <f t="shared" si="115"/>
        <v>0.86677610652762926</v>
      </c>
      <c r="R497">
        <f t="shared" si="116"/>
        <v>0</v>
      </c>
    </row>
    <row r="498" spans="1:18" x14ac:dyDescent="0.3">
      <c r="A498">
        <v>2041.1669999999999</v>
      </c>
      <c r="B498">
        <v>2041</v>
      </c>
      <c r="C498">
        <v>3</v>
      </c>
      <c r="D498">
        <v>74</v>
      </c>
      <c r="E498">
        <f t="shared" si="105"/>
        <v>0.99427993971510187</v>
      </c>
      <c r="F498">
        <f t="shared" si="106"/>
        <v>-4.3621592034280218E-2</v>
      </c>
      <c r="G498">
        <f t="shared" si="107"/>
        <v>-4.3635438069264162E-2</v>
      </c>
      <c r="H498">
        <f t="shared" si="108"/>
        <v>3.931448034471504E-2</v>
      </c>
      <c r="I498">
        <f t="shared" si="109"/>
        <v>3.931448034471504E-2</v>
      </c>
      <c r="J498">
        <f t="shared" si="110"/>
        <v>1.5314713850087283</v>
      </c>
      <c r="K498">
        <f t="shared" si="111"/>
        <v>1.5314713850087283</v>
      </c>
      <c r="L498">
        <f t="shared" si="112"/>
        <v>11.699579574140653</v>
      </c>
      <c r="M498">
        <f t="shared" si="113"/>
        <v>42118.486466906354</v>
      </c>
      <c r="O498">
        <v>-1.135</v>
      </c>
      <c r="P498">
        <f t="shared" si="114"/>
        <v>5.6215106390304515</v>
      </c>
      <c r="Q498">
        <f t="shared" si="115"/>
        <v>0.9749649645117211</v>
      </c>
      <c r="R498">
        <f t="shared" si="116"/>
        <v>0</v>
      </c>
    </row>
    <row r="499" spans="1:18" x14ac:dyDescent="0.3">
      <c r="A499">
        <v>2041.25</v>
      </c>
      <c r="B499">
        <v>2041</v>
      </c>
      <c r="C499">
        <v>4</v>
      </c>
      <c r="D499">
        <v>105</v>
      </c>
      <c r="E499">
        <f t="shared" si="105"/>
        <v>1.0030489833689265</v>
      </c>
      <c r="F499">
        <f t="shared" si="106"/>
        <v>0.16404835724360806</v>
      </c>
      <c r="G499">
        <f t="shared" si="107"/>
        <v>0.16479322136929075</v>
      </c>
      <c r="H499">
        <f t="shared" si="108"/>
        <v>-0.14973841573748065</v>
      </c>
      <c r="I499">
        <f t="shared" si="109"/>
        <v>0.14973841573748065</v>
      </c>
      <c r="J499">
        <f t="shared" si="110"/>
        <v>1.4204922996118807</v>
      </c>
      <c r="K499">
        <f t="shared" si="111"/>
        <v>1.7211007003881191</v>
      </c>
      <c r="L499">
        <f t="shared" si="112"/>
        <v>13.148240833233231</v>
      </c>
      <c r="M499">
        <f t="shared" si="113"/>
        <v>47333.666999639638</v>
      </c>
      <c r="O499">
        <v>6.71</v>
      </c>
      <c r="P499">
        <f t="shared" si="114"/>
        <v>9.8208229666692493</v>
      </c>
      <c r="Q499">
        <f t="shared" si="115"/>
        <v>1.0956867361027693</v>
      </c>
      <c r="R499">
        <f t="shared" si="116"/>
        <v>1.6488640403133028</v>
      </c>
    </row>
    <row r="500" spans="1:18" x14ac:dyDescent="0.3">
      <c r="A500">
        <v>2041.3330000000001</v>
      </c>
      <c r="B500">
        <v>2041</v>
      </c>
      <c r="C500">
        <v>5</v>
      </c>
      <c r="D500">
        <v>135</v>
      </c>
      <c r="E500">
        <f t="shared" si="105"/>
        <v>1.010753372303602</v>
      </c>
      <c r="F500">
        <f t="shared" si="106"/>
        <v>0.3198555016050319</v>
      </c>
      <c r="G500">
        <f t="shared" si="107"/>
        <v>0.32557697304685879</v>
      </c>
      <c r="H500">
        <f t="shared" si="108"/>
        <v>-0.3039677255589901</v>
      </c>
      <c r="I500">
        <f t="shared" si="109"/>
        <v>0.3039677255589901</v>
      </c>
      <c r="J500">
        <f t="shared" si="110"/>
        <v>1.2619413035801896</v>
      </c>
      <c r="K500">
        <f t="shared" si="111"/>
        <v>1.8796516964198102</v>
      </c>
      <c r="L500">
        <f t="shared" si="112"/>
        <v>14.359481221261413</v>
      </c>
      <c r="M500">
        <f t="shared" si="113"/>
        <v>51694.132396541092</v>
      </c>
      <c r="O500">
        <v>12.56</v>
      </c>
      <c r="P500">
        <f t="shared" si="114"/>
        <v>14.552027641178181</v>
      </c>
      <c r="Q500">
        <f t="shared" si="115"/>
        <v>1.1966234351051177</v>
      </c>
      <c r="R500">
        <f t="shared" si="116"/>
        <v>2.6136758626330217</v>
      </c>
    </row>
    <row r="501" spans="1:18" x14ac:dyDescent="0.3">
      <c r="A501">
        <v>2041.4169999999999</v>
      </c>
      <c r="B501">
        <v>2041</v>
      </c>
      <c r="C501">
        <v>6</v>
      </c>
      <c r="D501">
        <v>166</v>
      </c>
      <c r="E501">
        <f t="shared" si="105"/>
        <v>1.0157551505698299</v>
      </c>
      <c r="F501">
        <f t="shared" si="106"/>
        <v>0.39508305005033428</v>
      </c>
      <c r="G501">
        <f t="shared" si="107"/>
        <v>0.40615825420466661</v>
      </c>
      <c r="H501">
        <f t="shared" si="108"/>
        <v>-0.38723796302535368</v>
      </c>
      <c r="I501">
        <f t="shared" si="109"/>
        <v>0.38723796302535368</v>
      </c>
      <c r="J501">
        <f t="shared" si="110"/>
        <v>1.173162066196491</v>
      </c>
      <c r="K501">
        <f t="shared" si="111"/>
        <v>1.9684309338035089</v>
      </c>
      <c r="L501">
        <f t="shared" si="112"/>
        <v>15.037704635991545</v>
      </c>
      <c r="M501">
        <f t="shared" si="113"/>
        <v>54135.736689569567</v>
      </c>
      <c r="O501">
        <v>17.96</v>
      </c>
      <c r="P501">
        <f t="shared" si="114"/>
        <v>20.588038559647476</v>
      </c>
      <c r="Q501">
        <f t="shared" si="115"/>
        <v>1.2531420529992954</v>
      </c>
      <c r="R501">
        <f t="shared" si="116"/>
        <v>3.8006557426732579</v>
      </c>
    </row>
    <row r="502" spans="1:18" x14ac:dyDescent="0.3">
      <c r="A502">
        <v>2041.5</v>
      </c>
      <c r="B502">
        <v>2041</v>
      </c>
      <c r="C502">
        <v>7</v>
      </c>
      <c r="D502">
        <v>196</v>
      </c>
      <c r="E502">
        <f t="shared" si="105"/>
        <v>1.0164361146697132</v>
      </c>
      <c r="F502">
        <f t="shared" si="106"/>
        <v>0.36930986980181479</v>
      </c>
      <c r="G502">
        <f t="shared" si="107"/>
        <v>0.37826628160088055</v>
      </c>
      <c r="H502">
        <f t="shared" si="108"/>
        <v>-0.35782399877747662</v>
      </c>
      <c r="I502">
        <f t="shared" si="109"/>
        <v>0.35782399877747662</v>
      </c>
      <c r="J502">
        <f t="shared" si="110"/>
        <v>1.2048594421131398</v>
      </c>
      <c r="K502">
        <f t="shared" si="111"/>
        <v>1.9367335578868601</v>
      </c>
      <c r="L502">
        <f t="shared" si="112"/>
        <v>14.795554521103066</v>
      </c>
      <c r="M502">
        <f t="shared" si="113"/>
        <v>53263.996275971032</v>
      </c>
      <c r="O502">
        <v>20.38</v>
      </c>
      <c r="P502">
        <f t="shared" si="114"/>
        <v>23.938538237137092</v>
      </c>
      <c r="Q502">
        <f t="shared" si="115"/>
        <v>1.2329628767585887</v>
      </c>
      <c r="R502">
        <f t="shared" si="116"/>
        <v>4.3121847384744862</v>
      </c>
    </row>
    <row r="503" spans="1:18" x14ac:dyDescent="0.3">
      <c r="A503">
        <v>2041.5830000000001</v>
      </c>
      <c r="B503">
        <v>2041</v>
      </c>
      <c r="C503">
        <v>8</v>
      </c>
      <c r="D503">
        <f t="shared" ref="D503:D555" si="121">INT(MOD(A503,1) * 365 + 15)</f>
        <v>227</v>
      </c>
      <c r="E503">
        <f t="shared" si="105"/>
        <v>1.0126514913826727</v>
      </c>
      <c r="F503">
        <f t="shared" si="106"/>
        <v>0.24780368293128335</v>
      </c>
      <c r="G503">
        <f t="shared" si="107"/>
        <v>0.25041257056366523</v>
      </c>
      <c r="H503">
        <f t="shared" si="108"/>
        <v>-0.23030664078517366</v>
      </c>
      <c r="I503">
        <f t="shared" si="109"/>
        <v>0.23030664078517366</v>
      </c>
      <c r="J503">
        <f t="shared" si="110"/>
        <v>1.338403217300441</v>
      </c>
      <c r="K503">
        <f t="shared" si="111"/>
        <v>1.8031897826995589</v>
      </c>
      <c r="L503">
        <f t="shared" si="112"/>
        <v>13.7753552279729</v>
      </c>
      <c r="M503">
        <f t="shared" si="113"/>
        <v>49591.278820702442</v>
      </c>
      <c r="O503">
        <v>19.03</v>
      </c>
      <c r="P503">
        <f t="shared" si="114"/>
        <v>22.015093442716644</v>
      </c>
      <c r="Q503">
        <f t="shared" si="115"/>
        <v>1.1479462689977418</v>
      </c>
      <c r="R503">
        <f t="shared" si="116"/>
        <v>3.7093072555698039</v>
      </c>
    </row>
    <row r="504" spans="1:18" x14ac:dyDescent="0.3">
      <c r="A504">
        <v>2041.6669999999999</v>
      </c>
      <c r="B504">
        <v>2041</v>
      </c>
      <c r="C504">
        <v>9</v>
      </c>
      <c r="D504">
        <f t="shared" si="121"/>
        <v>258</v>
      </c>
      <c r="E504">
        <f t="shared" si="105"/>
        <v>1.0053544332529973</v>
      </c>
      <c r="F504">
        <f t="shared" si="106"/>
        <v>5.907937020665284E-2</v>
      </c>
      <c r="G504">
        <f t="shared" si="107"/>
        <v>5.911379246312444E-2</v>
      </c>
      <c r="H504">
        <f t="shared" si="108"/>
        <v>-5.3288383300168086E-2</v>
      </c>
      <c r="I504">
        <f t="shared" si="109"/>
        <v>5.3288383300168086E-2</v>
      </c>
      <c r="J504">
        <f t="shared" si="110"/>
        <v>1.5174823643424027</v>
      </c>
      <c r="K504">
        <f t="shared" si="111"/>
        <v>1.6241106356575972</v>
      </c>
      <c r="L504">
        <f t="shared" si="112"/>
        <v>12.407291318065287</v>
      </c>
      <c r="M504">
        <f t="shared" si="113"/>
        <v>44666.248745035031</v>
      </c>
      <c r="O504">
        <v>14.395</v>
      </c>
      <c r="P504">
        <f t="shared" si="114"/>
        <v>16.400458865680253</v>
      </c>
      <c r="Q504">
        <f t="shared" si="115"/>
        <v>1.0339409431721072</v>
      </c>
      <c r="R504">
        <f t="shared" si="116"/>
        <v>2.5289690830698177</v>
      </c>
    </row>
    <row r="505" spans="1:18" x14ac:dyDescent="0.3">
      <c r="A505">
        <v>2041.75</v>
      </c>
      <c r="B505">
        <v>2041</v>
      </c>
      <c r="C505">
        <v>10</v>
      </c>
      <c r="D505">
        <f t="shared" si="121"/>
        <v>288</v>
      </c>
      <c r="E505">
        <f t="shared" si="105"/>
        <v>0.99685243576476834</v>
      </c>
      <c r="F505">
        <f t="shared" si="106"/>
        <v>-0.14229385353876925</v>
      </c>
      <c r="G505">
        <f t="shared" si="107"/>
        <v>-0.14277846557927834</v>
      </c>
      <c r="H505">
        <f t="shared" si="108"/>
        <v>0.12943907383329611</v>
      </c>
      <c r="I505">
        <f t="shared" si="109"/>
        <v>0.12943907383329611</v>
      </c>
      <c r="J505">
        <f t="shared" si="110"/>
        <v>1.440992726276386</v>
      </c>
      <c r="K505">
        <f t="shared" si="111"/>
        <v>1.440992726276386</v>
      </c>
      <c r="L505">
        <f t="shared" si="112"/>
        <v>11.008373536624958</v>
      </c>
      <c r="M505">
        <f t="shared" si="113"/>
        <v>39630.144731849854</v>
      </c>
      <c r="O505">
        <v>9.0749999999999993</v>
      </c>
      <c r="P505">
        <f t="shared" si="114"/>
        <v>11.538903013786799</v>
      </c>
      <c r="Q505">
        <f t="shared" si="115"/>
        <v>0.91736446138541317</v>
      </c>
      <c r="R505">
        <f t="shared" si="116"/>
        <v>1.6084378791454668</v>
      </c>
    </row>
    <row r="506" spans="1:18" x14ac:dyDescent="0.3">
      <c r="A506">
        <v>2041.8330000000001</v>
      </c>
      <c r="B506">
        <v>2041</v>
      </c>
      <c r="C506">
        <v>11</v>
      </c>
      <c r="D506">
        <f t="shared" si="121"/>
        <v>319</v>
      </c>
      <c r="E506">
        <f t="shared" si="105"/>
        <v>0.98895302674203966</v>
      </c>
      <c r="F506">
        <f t="shared" si="106"/>
        <v>-0.31329817664989418</v>
      </c>
      <c r="G506">
        <f t="shared" si="107"/>
        <v>-0.31866407888058701</v>
      </c>
      <c r="H506">
        <f t="shared" si="108"/>
        <v>0.2970499840990532</v>
      </c>
      <c r="I506">
        <f t="shared" si="109"/>
        <v>0.2970499840990532</v>
      </c>
      <c r="J506">
        <f t="shared" si="110"/>
        <v>1.2691943055428287</v>
      </c>
      <c r="K506">
        <f t="shared" si="111"/>
        <v>1.2691943055428287</v>
      </c>
      <c r="L506">
        <f t="shared" si="112"/>
        <v>9.6959302786188726</v>
      </c>
      <c r="M506">
        <f t="shared" si="113"/>
        <v>34905.349003027943</v>
      </c>
      <c r="O506">
        <v>0.86499999999999999</v>
      </c>
      <c r="P506">
        <f t="shared" si="114"/>
        <v>6.5033857074537647</v>
      </c>
      <c r="Q506">
        <f t="shared" si="115"/>
        <v>0.80799418988490601</v>
      </c>
      <c r="R506">
        <f t="shared" si="116"/>
        <v>0.82235595158402197</v>
      </c>
    </row>
    <row r="507" spans="1:18" x14ac:dyDescent="0.3">
      <c r="A507">
        <v>2041.9169999999999</v>
      </c>
      <c r="B507">
        <v>2041</v>
      </c>
      <c r="C507">
        <v>12</v>
      </c>
      <c r="D507">
        <f t="shared" si="121"/>
        <v>349</v>
      </c>
      <c r="E507">
        <f t="shared" si="105"/>
        <v>0.98421186751794465</v>
      </c>
      <c r="F507">
        <f t="shared" si="106"/>
        <v>-0.39428976446609471</v>
      </c>
      <c r="G507">
        <f t="shared" si="107"/>
        <v>-0.40529487599032227</v>
      </c>
      <c r="H507">
        <f t="shared" si="108"/>
        <v>0.38631712851921368</v>
      </c>
      <c r="I507">
        <f t="shared" si="109"/>
        <v>0.38631712851921368</v>
      </c>
      <c r="J507">
        <f t="shared" si="110"/>
        <v>1.1741606147517589</v>
      </c>
      <c r="K507">
        <f t="shared" si="111"/>
        <v>1.1741606147517589</v>
      </c>
      <c r="L507">
        <f t="shared" si="112"/>
        <v>8.9699263594349308</v>
      </c>
      <c r="M507">
        <f t="shared" si="113"/>
        <v>32291.73489396575</v>
      </c>
      <c r="O507">
        <v>-5.2750000000000004</v>
      </c>
      <c r="P507">
        <f t="shared" si="114"/>
        <v>4.1246143118270275</v>
      </c>
      <c r="Q507">
        <f t="shared" si="115"/>
        <v>0.74749386328624423</v>
      </c>
      <c r="R507">
        <f t="shared" si="116"/>
        <v>0</v>
      </c>
    </row>
    <row r="508" spans="1:18" x14ac:dyDescent="0.3">
      <c r="A508">
        <v>2042</v>
      </c>
      <c r="B508">
        <v>2042</v>
      </c>
      <c r="C508">
        <v>1</v>
      </c>
      <c r="D508">
        <v>15</v>
      </c>
      <c r="E508">
        <f t="shared" si="105"/>
        <v>0.9836544569804776</v>
      </c>
      <c r="F508">
        <f t="shared" si="106"/>
        <v>-0.36307303047359252</v>
      </c>
      <c r="G508">
        <f t="shared" si="107"/>
        <v>-0.37156387272215397</v>
      </c>
      <c r="H508">
        <f t="shared" si="108"/>
        <v>0.35085449536083313</v>
      </c>
      <c r="I508">
        <f t="shared" si="109"/>
        <v>0.35085449536083313</v>
      </c>
      <c r="J508">
        <f t="shared" si="110"/>
        <v>1.2123125489625293</v>
      </c>
      <c r="K508">
        <f t="shared" si="111"/>
        <v>1.2123125489625293</v>
      </c>
      <c r="L508">
        <f t="shared" si="112"/>
        <v>9.2613856675066515</v>
      </c>
      <c r="M508">
        <f t="shared" si="113"/>
        <v>33340.988403023941</v>
      </c>
      <c r="O508">
        <v>-8.1850000000000005</v>
      </c>
      <c r="P508">
        <f t="shared" si="114"/>
        <v>3.2957662517360631</v>
      </c>
      <c r="Q508">
        <f t="shared" si="115"/>
        <v>0.77178213895888759</v>
      </c>
      <c r="R508">
        <f t="shared" si="116"/>
        <v>0</v>
      </c>
    </row>
    <row r="509" spans="1:18" x14ac:dyDescent="0.3">
      <c r="A509">
        <v>2042.0830000000001</v>
      </c>
      <c r="B509">
        <v>2042</v>
      </c>
      <c r="C509">
        <v>2</v>
      </c>
      <c r="D509">
        <v>46</v>
      </c>
      <c r="E509">
        <f t="shared" si="105"/>
        <v>0.98766307181268032</v>
      </c>
      <c r="F509">
        <f t="shared" si="106"/>
        <v>-0.22481601209005461</v>
      </c>
      <c r="G509">
        <f t="shared" si="107"/>
        <v>-0.22675421055624276</v>
      </c>
      <c r="H509">
        <f t="shared" si="108"/>
        <v>0.20774321694590894</v>
      </c>
      <c r="I509">
        <f t="shared" si="109"/>
        <v>0.20774321694590894</v>
      </c>
      <c r="J509">
        <f t="shared" si="110"/>
        <v>1.3615287242871821</v>
      </c>
      <c r="K509">
        <f t="shared" si="111"/>
        <v>1.3615287242871821</v>
      </c>
      <c r="L509">
        <f t="shared" si="112"/>
        <v>10.401313278331552</v>
      </c>
      <c r="M509">
        <f t="shared" si="113"/>
        <v>37444.727801993591</v>
      </c>
      <c r="O509">
        <v>-7.15</v>
      </c>
      <c r="P509">
        <f t="shared" si="114"/>
        <v>3.5718281579117113</v>
      </c>
      <c r="Q509">
        <f t="shared" si="115"/>
        <v>0.86677610652762926</v>
      </c>
      <c r="R509">
        <f t="shared" si="116"/>
        <v>0</v>
      </c>
    </row>
    <row r="510" spans="1:18" x14ac:dyDescent="0.3">
      <c r="A510">
        <v>2042.1669999999999</v>
      </c>
      <c r="B510">
        <v>2042</v>
      </c>
      <c r="C510">
        <v>3</v>
      </c>
      <c r="D510">
        <v>74</v>
      </c>
      <c r="E510">
        <f t="shared" si="105"/>
        <v>0.99427993971510187</v>
      </c>
      <c r="F510">
        <f t="shared" si="106"/>
        <v>-4.3621592034280218E-2</v>
      </c>
      <c r="G510">
        <f t="shared" si="107"/>
        <v>-4.3635438069264162E-2</v>
      </c>
      <c r="H510">
        <f t="shared" si="108"/>
        <v>3.931448034471504E-2</v>
      </c>
      <c r="I510">
        <f t="shared" si="109"/>
        <v>3.931448034471504E-2</v>
      </c>
      <c r="J510">
        <f t="shared" si="110"/>
        <v>1.5314713850087283</v>
      </c>
      <c r="K510">
        <f t="shared" si="111"/>
        <v>1.5314713850087283</v>
      </c>
      <c r="L510">
        <f t="shared" si="112"/>
        <v>11.699579574140653</v>
      </c>
      <c r="M510">
        <f t="shared" si="113"/>
        <v>42118.486466906354</v>
      </c>
      <c r="O510">
        <v>-1.135</v>
      </c>
      <c r="P510">
        <f t="shared" si="114"/>
        <v>5.6215106390304515</v>
      </c>
      <c r="Q510">
        <f t="shared" si="115"/>
        <v>0.9749649645117211</v>
      </c>
      <c r="R510">
        <f t="shared" si="116"/>
        <v>0</v>
      </c>
    </row>
    <row r="511" spans="1:18" x14ac:dyDescent="0.3">
      <c r="A511">
        <v>2042.25</v>
      </c>
      <c r="B511">
        <v>2042</v>
      </c>
      <c r="C511">
        <v>4</v>
      </c>
      <c r="D511">
        <v>105</v>
      </c>
      <c r="E511">
        <f t="shared" si="105"/>
        <v>1.0030489833689265</v>
      </c>
      <c r="F511">
        <f t="shared" si="106"/>
        <v>0.16404835724360806</v>
      </c>
      <c r="G511">
        <f t="shared" si="107"/>
        <v>0.16479322136929075</v>
      </c>
      <c r="H511">
        <f t="shared" si="108"/>
        <v>-0.14973841573748065</v>
      </c>
      <c r="I511">
        <f t="shared" si="109"/>
        <v>0.14973841573748065</v>
      </c>
      <c r="J511">
        <f t="shared" si="110"/>
        <v>1.4204922996118807</v>
      </c>
      <c r="K511">
        <f t="shared" si="111"/>
        <v>1.7211007003881191</v>
      </c>
      <c r="L511">
        <f t="shared" si="112"/>
        <v>13.148240833233231</v>
      </c>
      <c r="M511">
        <f t="shared" si="113"/>
        <v>47333.666999639638</v>
      </c>
      <c r="O511">
        <v>6.71</v>
      </c>
      <c r="P511">
        <f t="shared" si="114"/>
        <v>9.8208229666692493</v>
      </c>
      <c r="Q511">
        <f t="shared" si="115"/>
        <v>1.0956867361027693</v>
      </c>
      <c r="R511">
        <f t="shared" si="116"/>
        <v>1.6488640403133028</v>
      </c>
    </row>
    <row r="512" spans="1:18" x14ac:dyDescent="0.3">
      <c r="A512">
        <v>2042.3330000000001</v>
      </c>
      <c r="B512">
        <v>2042</v>
      </c>
      <c r="C512">
        <v>5</v>
      </c>
      <c r="D512">
        <v>135</v>
      </c>
      <c r="E512">
        <f t="shared" si="105"/>
        <v>1.010753372303602</v>
      </c>
      <c r="F512">
        <f t="shared" si="106"/>
        <v>0.3198555016050319</v>
      </c>
      <c r="G512">
        <f t="shared" si="107"/>
        <v>0.32557697304685879</v>
      </c>
      <c r="H512">
        <f t="shared" si="108"/>
        <v>-0.3039677255589901</v>
      </c>
      <c r="I512">
        <f t="shared" si="109"/>
        <v>0.3039677255589901</v>
      </c>
      <c r="J512">
        <f t="shared" si="110"/>
        <v>1.2619413035801896</v>
      </c>
      <c r="K512">
        <f t="shared" si="111"/>
        <v>1.8796516964198102</v>
      </c>
      <c r="L512">
        <f t="shared" si="112"/>
        <v>14.359481221261413</v>
      </c>
      <c r="M512">
        <f t="shared" si="113"/>
        <v>51694.132396541092</v>
      </c>
      <c r="O512">
        <v>12.56</v>
      </c>
      <c r="P512">
        <f t="shared" si="114"/>
        <v>14.552027641178181</v>
      </c>
      <c r="Q512">
        <f t="shared" si="115"/>
        <v>1.1966234351051177</v>
      </c>
      <c r="R512">
        <f t="shared" si="116"/>
        <v>2.6136758626330217</v>
      </c>
    </row>
    <row r="513" spans="1:18" x14ac:dyDescent="0.3">
      <c r="A513">
        <v>2042.4169999999999</v>
      </c>
      <c r="B513">
        <v>2042</v>
      </c>
      <c r="C513">
        <v>6</v>
      </c>
      <c r="D513">
        <v>166</v>
      </c>
      <c r="E513">
        <f t="shared" si="105"/>
        <v>1.0157551505698299</v>
      </c>
      <c r="F513">
        <f t="shared" si="106"/>
        <v>0.39508305005033428</v>
      </c>
      <c r="G513">
        <f t="shared" si="107"/>
        <v>0.40615825420466661</v>
      </c>
      <c r="H513">
        <f t="shared" si="108"/>
        <v>-0.38723796302535368</v>
      </c>
      <c r="I513">
        <f t="shared" si="109"/>
        <v>0.38723796302535368</v>
      </c>
      <c r="J513">
        <f t="shared" si="110"/>
        <v>1.173162066196491</v>
      </c>
      <c r="K513">
        <f t="shared" si="111"/>
        <v>1.9684309338035089</v>
      </c>
      <c r="L513">
        <f t="shared" si="112"/>
        <v>15.037704635991545</v>
      </c>
      <c r="M513">
        <f t="shared" si="113"/>
        <v>54135.736689569567</v>
      </c>
      <c r="O513">
        <v>17.96</v>
      </c>
      <c r="P513">
        <f t="shared" si="114"/>
        <v>20.588038559647476</v>
      </c>
      <c r="Q513">
        <f t="shared" si="115"/>
        <v>1.2531420529992954</v>
      </c>
      <c r="R513">
        <f t="shared" si="116"/>
        <v>3.8006557426732579</v>
      </c>
    </row>
    <row r="514" spans="1:18" x14ac:dyDescent="0.3">
      <c r="A514">
        <v>2042.5</v>
      </c>
      <c r="B514">
        <v>2042</v>
      </c>
      <c r="C514">
        <v>7</v>
      </c>
      <c r="D514">
        <v>196</v>
      </c>
      <c r="E514">
        <f t="shared" si="105"/>
        <v>1.0164361146697132</v>
      </c>
      <c r="F514">
        <f t="shared" si="106"/>
        <v>0.36930986980181479</v>
      </c>
      <c r="G514">
        <f t="shared" si="107"/>
        <v>0.37826628160088055</v>
      </c>
      <c r="H514">
        <f t="shared" si="108"/>
        <v>-0.35782399877747662</v>
      </c>
      <c r="I514">
        <f t="shared" si="109"/>
        <v>0.35782399877747662</v>
      </c>
      <c r="J514">
        <f t="shared" si="110"/>
        <v>1.2048594421131398</v>
      </c>
      <c r="K514">
        <f t="shared" si="111"/>
        <v>1.9367335578868601</v>
      </c>
      <c r="L514">
        <f t="shared" si="112"/>
        <v>14.795554521103066</v>
      </c>
      <c r="M514">
        <f t="shared" si="113"/>
        <v>53263.996275971032</v>
      </c>
      <c r="O514">
        <v>20.38</v>
      </c>
      <c r="P514">
        <f t="shared" si="114"/>
        <v>23.938538237137092</v>
      </c>
      <c r="Q514">
        <f t="shared" si="115"/>
        <v>1.2329628767585887</v>
      </c>
      <c r="R514">
        <f t="shared" si="116"/>
        <v>4.3121847384744862</v>
      </c>
    </row>
    <row r="515" spans="1:18" x14ac:dyDescent="0.3">
      <c r="A515">
        <v>2042.5830000000001</v>
      </c>
      <c r="B515">
        <v>2042</v>
      </c>
      <c r="C515">
        <v>8</v>
      </c>
      <c r="D515">
        <f t="shared" si="121"/>
        <v>227</v>
      </c>
      <c r="E515">
        <f t="shared" si="105"/>
        <v>1.0126514913826727</v>
      </c>
      <c r="F515">
        <f t="shared" si="106"/>
        <v>0.24780368293128335</v>
      </c>
      <c r="G515">
        <f t="shared" si="107"/>
        <v>0.25041257056366523</v>
      </c>
      <c r="H515">
        <f t="shared" si="108"/>
        <v>-0.23030664078517366</v>
      </c>
      <c r="I515">
        <f t="shared" si="109"/>
        <v>0.23030664078517366</v>
      </c>
      <c r="J515">
        <f t="shared" si="110"/>
        <v>1.338403217300441</v>
      </c>
      <c r="K515">
        <f t="shared" si="111"/>
        <v>1.8031897826995589</v>
      </c>
      <c r="L515">
        <f t="shared" si="112"/>
        <v>13.7753552279729</v>
      </c>
      <c r="M515">
        <f t="shared" si="113"/>
        <v>49591.278820702442</v>
      </c>
      <c r="O515">
        <v>19.03</v>
      </c>
      <c r="P515">
        <f t="shared" si="114"/>
        <v>22.015093442716644</v>
      </c>
      <c r="Q515">
        <f t="shared" si="115"/>
        <v>1.1479462689977418</v>
      </c>
      <c r="R515">
        <f t="shared" si="116"/>
        <v>3.7093072555698039</v>
      </c>
    </row>
    <row r="516" spans="1:18" x14ac:dyDescent="0.3">
      <c r="A516">
        <v>2042.6669999999999</v>
      </c>
      <c r="B516">
        <v>2042</v>
      </c>
      <c r="C516">
        <v>9</v>
      </c>
      <c r="D516">
        <f t="shared" si="121"/>
        <v>258</v>
      </c>
      <c r="E516">
        <f t="shared" si="105"/>
        <v>1.0053544332529973</v>
      </c>
      <c r="F516">
        <f t="shared" si="106"/>
        <v>5.907937020665284E-2</v>
      </c>
      <c r="G516">
        <f t="shared" si="107"/>
        <v>5.911379246312444E-2</v>
      </c>
      <c r="H516">
        <f t="shared" si="108"/>
        <v>-5.3288383300168086E-2</v>
      </c>
      <c r="I516">
        <f t="shared" si="109"/>
        <v>5.3288383300168086E-2</v>
      </c>
      <c r="J516">
        <f t="shared" si="110"/>
        <v>1.5174823643424027</v>
      </c>
      <c r="K516">
        <f t="shared" si="111"/>
        <v>1.6241106356575972</v>
      </c>
      <c r="L516">
        <f t="shared" si="112"/>
        <v>12.407291318065287</v>
      </c>
      <c r="M516">
        <f t="shared" si="113"/>
        <v>44666.248745035031</v>
      </c>
      <c r="O516">
        <v>14.395</v>
      </c>
      <c r="P516">
        <f t="shared" si="114"/>
        <v>16.400458865680253</v>
      </c>
      <c r="Q516">
        <f t="shared" si="115"/>
        <v>1.0339409431721072</v>
      </c>
      <c r="R516">
        <f t="shared" si="116"/>
        <v>2.5289690830698177</v>
      </c>
    </row>
    <row r="517" spans="1:18" x14ac:dyDescent="0.3">
      <c r="A517">
        <v>2042.75</v>
      </c>
      <c r="B517">
        <v>2042</v>
      </c>
      <c r="C517">
        <v>10</v>
      </c>
      <c r="D517">
        <f t="shared" si="121"/>
        <v>288</v>
      </c>
      <c r="E517">
        <f t="shared" ref="E517:E580" si="122">1 - (0.0167 * COS(0.0172 * ($D517 - 3)))</f>
        <v>0.99685243576476834</v>
      </c>
      <c r="F517">
        <f t="shared" ref="F517:F580" si="123">0.39785 * SIN(4.868961 + 0.017203 * $D517 + 0.033446 * SIN(6.224111 + 0.017202 * $D517))</f>
        <v>-0.14229385353876925</v>
      </c>
      <c r="G517">
        <f t="shared" ref="G517:G580" si="124">IF(ABS(F517)&lt; 0.7,ATAN($F517 / (SQRT(1 - $F517 * $F517))),PI() / 2 - ATAN(SQRT(1 - $F517* $F517) / $F517))</f>
        <v>-0.14277846557927834</v>
      </c>
      <c r="H517">
        <f t="shared" ref="H517:H580" si="125">-TAN($G517) * TAN($F$1)</f>
        <v>0.12943907383329611</v>
      </c>
      <c r="I517">
        <f t="shared" ref="I517:I580" si="126">ABS(H517)</f>
        <v>0.12943907383329611</v>
      </c>
      <c r="J517">
        <f t="shared" ref="J517:J580" si="127">IF($I517 &lt; 0.7,1.570796 - ATAN($I517 / SQRT(1 - $I517 * $I517)),ATAN(SQRT(1 - $I517 * $I517) / $I517))</f>
        <v>1.440992726276386</v>
      </c>
      <c r="K517">
        <f t="shared" ref="K517:K580" si="128">IF(H517&gt;=1,0,IF(H517&lt;=-1,PI(),IF(H517&lt; 0,3.141593 - J517,J517)))</f>
        <v>1.440992726276386</v>
      </c>
      <c r="L517">
        <f t="shared" ref="L517:L580" si="129">2 * (K517 * 24) / (2 * PI())</f>
        <v>11.008373536624958</v>
      </c>
      <c r="M517">
        <f t="shared" ref="M517:M580" si="130">L517*60*60</f>
        <v>39630.144731849854</v>
      </c>
      <c r="O517">
        <v>9.0749999999999993</v>
      </c>
      <c r="P517">
        <f t="shared" ref="P517:P580" si="131">6.108*EXP((17.27*O517)/(O517+237.3))</f>
        <v>11.538903013786799</v>
      </c>
      <c r="Q517">
        <f t="shared" ref="Q517:Q580" si="132">L517/12</f>
        <v>0.91736446138541317</v>
      </c>
      <c r="R517">
        <f t="shared" ref="R517:R580" si="133">IF(O517&lt;0,0,1.2*0.165*216.7*Q517*(P517/(O517+273.3)))</f>
        <v>1.6084378791454668</v>
      </c>
    </row>
    <row r="518" spans="1:18" x14ac:dyDescent="0.3">
      <c r="A518">
        <v>2042.8330000000001</v>
      </c>
      <c r="B518">
        <v>2042</v>
      </c>
      <c r="C518">
        <v>11</v>
      </c>
      <c r="D518">
        <f t="shared" si="121"/>
        <v>319</v>
      </c>
      <c r="E518">
        <f t="shared" si="122"/>
        <v>0.98895302674203966</v>
      </c>
      <c r="F518">
        <f t="shared" si="123"/>
        <v>-0.31329817664989418</v>
      </c>
      <c r="G518">
        <f t="shared" si="124"/>
        <v>-0.31866407888058701</v>
      </c>
      <c r="H518">
        <f t="shared" si="125"/>
        <v>0.2970499840990532</v>
      </c>
      <c r="I518">
        <f t="shared" si="126"/>
        <v>0.2970499840990532</v>
      </c>
      <c r="J518">
        <f t="shared" si="127"/>
        <v>1.2691943055428287</v>
      </c>
      <c r="K518">
        <f t="shared" si="128"/>
        <v>1.2691943055428287</v>
      </c>
      <c r="L518">
        <f t="shared" si="129"/>
        <v>9.6959302786188726</v>
      </c>
      <c r="M518">
        <f t="shared" si="130"/>
        <v>34905.349003027943</v>
      </c>
      <c r="O518">
        <v>0.86499999999999999</v>
      </c>
      <c r="P518">
        <f t="shared" si="131"/>
        <v>6.5033857074537647</v>
      </c>
      <c r="Q518">
        <f t="shared" si="132"/>
        <v>0.80799418988490601</v>
      </c>
      <c r="R518">
        <f t="shared" si="133"/>
        <v>0.82235595158402197</v>
      </c>
    </row>
    <row r="519" spans="1:18" x14ac:dyDescent="0.3">
      <c r="A519">
        <v>2042.9169999999999</v>
      </c>
      <c r="B519">
        <v>2042</v>
      </c>
      <c r="C519">
        <v>12</v>
      </c>
      <c r="D519">
        <f t="shared" si="121"/>
        <v>349</v>
      </c>
      <c r="E519">
        <f t="shared" si="122"/>
        <v>0.98421186751794465</v>
      </c>
      <c r="F519">
        <f t="shared" si="123"/>
        <v>-0.39428976446609471</v>
      </c>
      <c r="G519">
        <f t="shared" si="124"/>
        <v>-0.40529487599032227</v>
      </c>
      <c r="H519">
        <f t="shared" si="125"/>
        <v>0.38631712851921368</v>
      </c>
      <c r="I519">
        <f t="shared" si="126"/>
        <v>0.38631712851921368</v>
      </c>
      <c r="J519">
        <f t="shared" si="127"/>
        <v>1.1741606147517589</v>
      </c>
      <c r="K519">
        <f t="shared" si="128"/>
        <v>1.1741606147517589</v>
      </c>
      <c r="L519">
        <f t="shared" si="129"/>
        <v>8.9699263594349308</v>
      </c>
      <c r="M519">
        <f t="shared" si="130"/>
        <v>32291.73489396575</v>
      </c>
      <c r="O519">
        <v>-5.2750000000000004</v>
      </c>
      <c r="P519">
        <f t="shared" si="131"/>
        <v>4.1246143118270275</v>
      </c>
      <c r="Q519">
        <f t="shared" si="132"/>
        <v>0.74749386328624423</v>
      </c>
      <c r="R519">
        <f t="shared" si="133"/>
        <v>0</v>
      </c>
    </row>
    <row r="520" spans="1:18" x14ac:dyDescent="0.3">
      <c r="A520">
        <v>2043</v>
      </c>
      <c r="B520">
        <v>2043</v>
      </c>
      <c r="C520">
        <v>1</v>
      </c>
      <c r="D520">
        <v>15</v>
      </c>
      <c r="E520">
        <f t="shared" si="122"/>
        <v>0.9836544569804776</v>
      </c>
      <c r="F520">
        <f t="shared" si="123"/>
        <v>-0.36307303047359252</v>
      </c>
      <c r="G520">
        <f t="shared" si="124"/>
        <v>-0.37156387272215397</v>
      </c>
      <c r="H520">
        <f t="shared" si="125"/>
        <v>0.35085449536083313</v>
      </c>
      <c r="I520">
        <f t="shared" si="126"/>
        <v>0.35085449536083313</v>
      </c>
      <c r="J520">
        <f t="shared" si="127"/>
        <v>1.2123125489625293</v>
      </c>
      <c r="K520">
        <f t="shared" si="128"/>
        <v>1.2123125489625293</v>
      </c>
      <c r="L520">
        <f t="shared" si="129"/>
        <v>9.2613856675066515</v>
      </c>
      <c r="M520">
        <f t="shared" si="130"/>
        <v>33340.988403023941</v>
      </c>
      <c r="O520">
        <v>-8.1850000000000005</v>
      </c>
      <c r="P520">
        <f t="shared" si="131"/>
        <v>3.2957662517360631</v>
      </c>
      <c r="Q520">
        <f t="shared" si="132"/>
        <v>0.77178213895888759</v>
      </c>
      <c r="R520">
        <f t="shared" si="133"/>
        <v>0</v>
      </c>
    </row>
    <row r="521" spans="1:18" x14ac:dyDescent="0.3">
      <c r="A521">
        <v>2043.0830000000001</v>
      </c>
      <c r="B521">
        <v>2043</v>
      </c>
      <c r="C521">
        <v>2</v>
      </c>
      <c r="D521">
        <v>46</v>
      </c>
      <c r="E521">
        <f t="shared" si="122"/>
        <v>0.98766307181268032</v>
      </c>
      <c r="F521">
        <f t="shared" si="123"/>
        <v>-0.22481601209005461</v>
      </c>
      <c r="G521">
        <f t="shared" si="124"/>
        <v>-0.22675421055624276</v>
      </c>
      <c r="H521">
        <f t="shared" si="125"/>
        <v>0.20774321694590894</v>
      </c>
      <c r="I521">
        <f t="shared" si="126"/>
        <v>0.20774321694590894</v>
      </c>
      <c r="J521">
        <f t="shared" si="127"/>
        <v>1.3615287242871821</v>
      </c>
      <c r="K521">
        <f t="shared" si="128"/>
        <v>1.3615287242871821</v>
      </c>
      <c r="L521">
        <f t="shared" si="129"/>
        <v>10.401313278331552</v>
      </c>
      <c r="M521">
        <f t="shared" si="130"/>
        <v>37444.727801993591</v>
      </c>
      <c r="O521">
        <v>-7.15</v>
      </c>
      <c r="P521">
        <f t="shared" si="131"/>
        <v>3.5718281579117113</v>
      </c>
      <c r="Q521">
        <f t="shared" si="132"/>
        <v>0.86677610652762926</v>
      </c>
      <c r="R521">
        <f t="shared" si="133"/>
        <v>0</v>
      </c>
    </row>
    <row r="522" spans="1:18" x14ac:dyDescent="0.3">
      <c r="A522">
        <v>2043.1669999999999</v>
      </c>
      <c r="B522">
        <v>2043</v>
      </c>
      <c r="C522">
        <v>3</v>
      </c>
      <c r="D522">
        <v>74</v>
      </c>
      <c r="E522">
        <f t="shared" si="122"/>
        <v>0.99427993971510187</v>
      </c>
      <c r="F522">
        <f t="shared" si="123"/>
        <v>-4.3621592034280218E-2</v>
      </c>
      <c r="G522">
        <f t="shared" si="124"/>
        <v>-4.3635438069264162E-2</v>
      </c>
      <c r="H522">
        <f t="shared" si="125"/>
        <v>3.931448034471504E-2</v>
      </c>
      <c r="I522">
        <f t="shared" si="126"/>
        <v>3.931448034471504E-2</v>
      </c>
      <c r="J522">
        <f t="shared" si="127"/>
        <v>1.5314713850087283</v>
      </c>
      <c r="K522">
        <f t="shared" si="128"/>
        <v>1.5314713850087283</v>
      </c>
      <c r="L522">
        <f t="shared" si="129"/>
        <v>11.699579574140653</v>
      </c>
      <c r="M522">
        <f t="shared" si="130"/>
        <v>42118.486466906354</v>
      </c>
      <c r="O522">
        <v>-1.135</v>
      </c>
      <c r="P522">
        <f t="shared" si="131"/>
        <v>5.6215106390304515</v>
      </c>
      <c r="Q522">
        <f t="shared" si="132"/>
        <v>0.9749649645117211</v>
      </c>
      <c r="R522">
        <f t="shared" si="133"/>
        <v>0</v>
      </c>
    </row>
    <row r="523" spans="1:18" x14ac:dyDescent="0.3">
      <c r="A523">
        <v>2043.25</v>
      </c>
      <c r="B523">
        <v>2043</v>
      </c>
      <c r="C523">
        <v>4</v>
      </c>
      <c r="D523">
        <v>105</v>
      </c>
      <c r="E523">
        <f t="shared" si="122"/>
        <v>1.0030489833689265</v>
      </c>
      <c r="F523">
        <f t="shared" si="123"/>
        <v>0.16404835724360806</v>
      </c>
      <c r="G523">
        <f t="shared" si="124"/>
        <v>0.16479322136929075</v>
      </c>
      <c r="H523">
        <f t="shared" si="125"/>
        <v>-0.14973841573748065</v>
      </c>
      <c r="I523">
        <f t="shared" si="126"/>
        <v>0.14973841573748065</v>
      </c>
      <c r="J523">
        <f t="shared" si="127"/>
        <v>1.4204922996118807</v>
      </c>
      <c r="K523">
        <f t="shared" si="128"/>
        <v>1.7211007003881191</v>
      </c>
      <c r="L523">
        <f t="shared" si="129"/>
        <v>13.148240833233231</v>
      </c>
      <c r="M523">
        <f t="shared" si="130"/>
        <v>47333.666999639638</v>
      </c>
      <c r="O523">
        <v>6.71</v>
      </c>
      <c r="P523">
        <f t="shared" si="131"/>
        <v>9.8208229666692493</v>
      </c>
      <c r="Q523">
        <f t="shared" si="132"/>
        <v>1.0956867361027693</v>
      </c>
      <c r="R523">
        <f t="shared" si="133"/>
        <v>1.6488640403133028</v>
      </c>
    </row>
    <row r="524" spans="1:18" x14ac:dyDescent="0.3">
      <c r="A524">
        <v>2043.3330000000001</v>
      </c>
      <c r="B524">
        <v>2043</v>
      </c>
      <c r="C524">
        <v>5</v>
      </c>
      <c r="D524">
        <v>135</v>
      </c>
      <c r="E524">
        <f t="shared" si="122"/>
        <v>1.010753372303602</v>
      </c>
      <c r="F524">
        <f t="shared" si="123"/>
        <v>0.3198555016050319</v>
      </c>
      <c r="G524">
        <f t="shared" si="124"/>
        <v>0.32557697304685879</v>
      </c>
      <c r="H524">
        <f t="shared" si="125"/>
        <v>-0.3039677255589901</v>
      </c>
      <c r="I524">
        <f t="shared" si="126"/>
        <v>0.3039677255589901</v>
      </c>
      <c r="J524">
        <f t="shared" si="127"/>
        <v>1.2619413035801896</v>
      </c>
      <c r="K524">
        <f t="shared" si="128"/>
        <v>1.8796516964198102</v>
      </c>
      <c r="L524">
        <f t="shared" si="129"/>
        <v>14.359481221261413</v>
      </c>
      <c r="M524">
        <f t="shared" si="130"/>
        <v>51694.132396541092</v>
      </c>
      <c r="O524">
        <v>12.56</v>
      </c>
      <c r="P524">
        <f t="shared" si="131"/>
        <v>14.552027641178181</v>
      </c>
      <c r="Q524">
        <f t="shared" si="132"/>
        <v>1.1966234351051177</v>
      </c>
      <c r="R524">
        <f t="shared" si="133"/>
        <v>2.6136758626330217</v>
      </c>
    </row>
    <row r="525" spans="1:18" x14ac:dyDescent="0.3">
      <c r="A525">
        <v>2043.4169999999999</v>
      </c>
      <c r="B525">
        <v>2043</v>
      </c>
      <c r="C525">
        <v>6</v>
      </c>
      <c r="D525">
        <v>166</v>
      </c>
      <c r="E525">
        <f t="shared" si="122"/>
        <v>1.0157551505698299</v>
      </c>
      <c r="F525">
        <f t="shared" si="123"/>
        <v>0.39508305005033428</v>
      </c>
      <c r="G525">
        <f t="shared" si="124"/>
        <v>0.40615825420466661</v>
      </c>
      <c r="H525">
        <f t="shared" si="125"/>
        <v>-0.38723796302535368</v>
      </c>
      <c r="I525">
        <f t="shared" si="126"/>
        <v>0.38723796302535368</v>
      </c>
      <c r="J525">
        <f t="shared" si="127"/>
        <v>1.173162066196491</v>
      </c>
      <c r="K525">
        <f t="shared" si="128"/>
        <v>1.9684309338035089</v>
      </c>
      <c r="L525">
        <f t="shared" si="129"/>
        <v>15.037704635991545</v>
      </c>
      <c r="M525">
        <f t="shared" si="130"/>
        <v>54135.736689569567</v>
      </c>
      <c r="O525">
        <v>17.96</v>
      </c>
      <c r="P525">
        <f t="shared" si="131"/>
        <v>20.588038559647476</v>
      </c>
      <c r="Q525">
        <f t="shared" si="132"/>
        <v>1.2531420529992954</v>
      </c>
      <c r="R525">
        <f t="shared" si="133"/>
        <v>3.8006557426732579</v>
      </c>
    </row>
    <row r="526" spans="1:18" x14ac:dyDescent="0.3">
      <c r="A526">
        <v>2043.5</v>
      </c>
      <c r="B526">
        <v>2043</v>
      </c>
      <c r="C526">
        <v>7</v>
      </c>
      <c r="D526">
        <v>196</v>
      </c>
      <c r="E526">
        <f t="shared" si="122"/>
        <v>1.0164361146697132</v>
      </c>
      <c r="F526">
        <f t="shared" si="123"/>
        <v>0.36930986980181479</v>
      </c>
      <c r="G526">
        <f t="shared" si="124"/>
        <v>0.37826628160088055</v>
      </c>
      <c r="H526">
        <f t="shared" si="125"/>
        <v>-0.35782399877747662</v>
      </c>
      <c r="I526">
        <f t="shared" si="126"/>
        <v>0.35782399877747662</v>
      </c>
      <c r="J526">
        <f t="shared" si="127"/>
        <v>1.2048594421131398</v>
      </c>
      <c r="K526">
        <f t="shared" si="128"/>
        <v>1.9367335578868601</v>
      </c>
      <c r="L526">
        <f t="shared" si="129"/>
        <v>14.795554521103066</v>
      </c>
      <c r="M526">
        <f t="shared" si="130"/>
        <v>53263.996275971032</v>
      </c>
      <c r="O526">
        <v>20.38</v>
      </c>
      <c r="P526">
        <f t="shared" si="131"/>
        <v>23.938538237137092</v>
      </c>
      <c r="Q526">
        <f t="shared" si="132"/>
        <v>1.2329628767585887</v>
      </c>
      <c r="R526">
        <f t="shared" si="133"/>
        <v>4.3121847384744862</v>
      </c>
    </row>
    <row r="527" spans="1:18" x14ac:dyDescent="0.3">
      <c r="A527">
        <v>2043.5830000000001</v>
      </c>
      <c r="B527">
        <v>2043</v>
      </c>
      <c r="C527">
        <v>8</v>
      </c>
      <c r="D527">
        <f t="shared" si="121"/>
        <v>227</v>
      </c>
      <c r="E527">
        <f t="shared" si="122"/>
        <v>1.0126514913826727</v>
      </c>
      <c r="F527">
        <f t="shared" si="123"/>
        <v>0.24780368293128335</v>
      </c>
      <c r="G527">
        <f t="shared" si="124"/>
        <v>0.25041257056366523</v>
      </c>
      <c r="H527">
        <f t="shared" si="125"/>
        <v>-0.23030664078517366</v>
      </c>
      <c r="I527">
        <f t="shared" si="126"/>
        <v>0.23030664078517366</v>
      </c>
      <c r="J527">
        <f t="shared" si="127"/>
        <v>1.338403217300441</v>
      </c>
      <c r="K527">
        <f t="shared" si="128"/>
        <v>1.8031897826995589</v>
      </c>
      <c r="L527">
        <f t="shared" si="129"/>
        <v>13.7753552279729</v>
      </c>
      <c r="M527">
        <f t="shared" si="130"/>
        <v>49591.278820702442</v>
      </c>
      <c r="O527">
        <v>19.03</v>
      </c>
      <c r="P527">
        <f t="shared" si="131"/>
        <v>22.015093442716644</v>
      </c>
      <c r="Q527">
        <f t="shared" si="132"/>
        <v>1.1479462689977418</v>
      </c>
      <c r="R527">
        <f t="shared" si="133"/>
        <v>3.7093072555698039</v>
      </c>
    </row>
    <row r="528" spans="1:18" x14ac:dyDescent="0.3">
      <c r="A528">
        <v>2043.6669999999999</v>
      </c>
      <c r="B528">
        <v>2043</v>
      </c>
      <c r="C528">
        <v>9</v>
      </c>
      <c r="D528">
        <f t="shared" si="121"/>
        <v>258</v>
      </c>
      <c r="E528">
        <f t="shared" si="122"/>
        <v>1.0053544332529973</v>
      </c>
      <c r="F528">
        <f t="shared" si="123"/>
        <v>5.907937020665284E-2</v>
      </c>
      <c r="G528">
        <f t="shared" si="124"/>
        <v>5.911379246312444E-2</v>
      </c>
      <c r="H528">
        <f t="shared" si="125"/>
        <v>-5.3288383300168086E-2</v>
      </c>
      <c r="I528">
        <f t="shared" si="126"/>
        <v>5.3288383300168086E-2</v>
      </c>
      <c r="J528">
        <f t="shared" si="127"/>
        <v>1.5174823643424027</v>
      </c>
      <c r="K528">
        <f t="shared" si="128"/>
        <v>1.6241106356575972</v>
      </c>
      <c r="L528">
        <f t="shared" si="129"/>
        <v>12.407291318065287</v>
      </c>
      <c r="M528">
        <f t="shared" si="130"/>
        <v>44666.248745035031</v>
      </c>
      <c r="O528">
        <v>14.395</v>
      </c>
      <c r="P528">
        <f t="shared" si="131"/>
        <v>16.400458865680253</v>
      </c>
      <c r="Q528">
        <f t="shared" si="132"/>
        <v>1.0339409431721072</v>
      </c>
      <c r="R528">
        <f t="shared" si="133"/>
        <v>2.5289690830698177</v>
      </c>
    </row>
    <row r="529" spans="1:18" x14ac:dyDescent="0.3">
      <c r="A529">
        <v>2043.75</v>
      </c>
      <c r="B529">
        <v>2043</v>
      </c>
      <c r="C529">
        <v>10</v>
      </c>
      <c r="D529">
        <f t="shared" si="121"/>
        <v>288</v>
      </c>
      <c r="E529">
        <f t="shared" si="122"/>
        <v>0.99685243576476834</v>
      </c>
      <c r="F529">
        <f t="shared" si="123"/>
        <v>-0.14229385353876925</v>
      </c>
      <c r="G529">
        <f t="shared" si="124"/>
        <v>-0.14277846557927834</v>
      </c>
      <c r="H529">
        <f t="shared" si="125"/>
        <v>0.12943907383329611</v>
      </c>
      <c r="I529">
        <f t="shared" si="126"/>
        <v>0.12943907383329611</v>
      </c>
      <c r="J529">
        <f t="shared" si="127"/>
        <v>1.440992726276386</v>
      </c>
      <c r="K529">
        <f t="shared" si="128"/>
        <v>1.440992726276386</v>
      </c>
      <c r="L529">
        <f t="shared" si="129"/>
        <v>11.008373536624958</v>
      </c>
      <c r="M529">
        <f t="shared" si="130"/>
        <v>39630.144731849854</v>
      </c>
      <c r="O529">
        <v>9.0749999999999993</v>
      </c>
      <c r="P529">
        <f t="shared" si="131"/>
        <v>11.538903013786799</v>
      </c>
      <c r="Q529">
        <f t="shared" si="132"/>
        <v>0.91736446138541317</v>
      </c>
      <c r="R529">
        <f t="shared" si="133"/>
        <v>1.6084378791454668</v>
      </c>
    </row>
    <row r="530" spans="1:18" x14ac:dyDescent="0.3">
      <c r="A530">
        <v>2043.8330000000001</v>
      </c>
      <c r="B530">
        <v>2043</v>
      </c>
      <c r="C530">
        <v>11</v>
      </c>
      <c r="D530">
        <f t="shared" si="121"/>
        <v>319</v>
      </c>
      <c r="E530">
        <f t="shared" si="122"/>
        <v>0.98895302674203966</v>
      </c>
      <c r="F530">
        <f t="shared" si="123"/>
        <v>-0.31329817664989418</v>
      </c>
      <c r="G530">
        <f t="shared" si="124"/>
        <v>-0.31866407888058701</v>
      </c>
      <c r="H530">
        <f t="shared" si="125"/>
        <v>0.2970499840990532</v>
      </c>
      <c r="I530">
        <f t="shared" si="126"/>
        <v>0.2970499840990532</v>
      </c>
      <c r="J530">
        <f t="shared" si="127"/>
        <v>1.2691943055428287</v>
      </c>
      <c r="K530">
        <f t="shared" si="128"/>
        <v>1.2691943055428287</v>
      </c>
      <c r="L530">
        <f t="shared" si="129"/>
        <v>9.6959302786188726</v>
      </c>
      <c r="M530">
        <f t="shared" si="130"/>
        <v>34905.349003027943</v>
      </c>
      <c r="O530">
        <v>0.86499999999999999</v>
      </c>
      <c r="P530">
        <f t="shared" si="131"/>
        <v>6.5033857074537647</v>
      </c>
      <c r="Q530">
        <f t="shared" si="132"/>
        <v>0.80799418988490601</v>
      </c>
      <c r="R530">
        <f t="shared" si="133"/>
        <v>0.82235595158402197</v>
      </c>
    </row>
    <row r="531" spans="1:18" x14ac:dyDescent="0.3">
      <c r="A531">
        <v>2043.9169999999999</v>
      </c>
      <c r="B531">
        <v>2043</v>
      </c>
      <c r="C531">
        <v>12</v>
      </c>
      <c r="D531">
        <f t="shared" si="121"/>
        <v>349</v>
      </c>
      <c r="E531">
        <f t="shared" si="122"/>
        <v>0.98421186751794465</v>
      </c>
      <c r="F531">
        <f t="shared" si="123"/>
        <v>-0.39428976446609471</v>
      </c>
      <c r="G531">
        <f t="shared" si="124"/>
        <v>-0.40529487599032227</v>
      </c>
      <c r="H531">
        <f t="shared" si="125"/>
        <v>0.38631712851921368</v>
      </c>
      <c r="I531">
        <f t="shared" si="126"/>
        <v>0.38631712851921368</v>
      </c>
      <c r="J531">
        <f t="shared" si="127"/>
        <v>1.1741606147517589</v>
      </c>
      <c r="K531">
        <f t="shared" si="128"/>
        <v>1.1741606147517589</v>
      </c>
      <c r="L531">
        <f t="shared" si="129"/>
        <v>8.9699263594349308</v>
      </c>
      <c r="M531">
        <f t="shared" si="130"/>
        <v>32291.73489396575</v>
      </c>
      <c r="O531">
        <v>-5.2750000000000004</v>
      </c>
      <c r="P531">
        <f t="shared" si="131"/>
        <v>4.1246143118270275</v>
      </c>
      <c r="Q531">
        <f t="shared" si="132"/>
        <v>0.74749386328624423</v>
      </c>
      <c r="R531">
        <f t="shared" si="133"/>
        <v>0</v>
      </c>
    </row>
    <row r="532" spans="1:18" x14ac:dyDescent="0.3">
      <c r="A532">
        <v>2044</v>
      </c>
      <c r="B532">
        <v>2044</v>
      </c>
      <c r="C532">
        <v>1</v>
      </c>
      <c r="D532">
        <v>15</v>
      </c>
      <c r="E532">
        <f t="shared" si="122"/>
        <v>0.9836544569804776</v>
      </c>
      <c r="F532">
        <f t="shared" si="123"/>
        <v>-0.36307303047359252</v>
      </c>
      <c r="G532">
        <f t="shared" si="124"/>
        <v>-0.37156387272215397</v>
      </c>
      <c r="H532">
        <f t="shared" si="125"/>
        <v>0.35085449536083313</v>
      </c>
      <c r="I532">
        <f t="shared" si="126"/>
        <v>0.35085449536083313</v>
      </c>
      <c r="J532">
        <f t="shared" si="127"/>
        <v>1.2123125489625293</v>
      </c>
      <c r="K532">
        <f t="shared" si="128"/>
        <v>1.2123125489625293</v>
      </c>
      <c r="L532">
        <f t="shared" si="129"/>
        <v>9.2613856675066515</v>
      </c>
      <c r="M532">
        <f t="shared" si="130"/>
        <v>33340.988403023941</v>
      </c>
      <c r="O532">
        <v>-8.1850000000000005</v>
      </c>
      <c r="P532">
        <f t="shared" si="131"/>
        <v>3.2957662517360631</v>
      </c>
      <c r="Q532">
        <f t="shared" si="132"/>
        <v>0.77178213895888759</v>
      </c>
      <c r="R532">
        <f t="shared" si="133"/>
        <v>0</v>
      </c>
    </row>
    <row r="533" spans="1:18" x14ac:dyDescent="0.3">
      <c r="A533">
        <v>2044.0830000000001</v>
      </c>
      <c r="B533">
        <v>2044</v>
      </c>
      <c r="C533">
        <v>2</v>
      </c>
      <c r="D533">
        <v>46</v>
      </c>
      <c r="E533">
        <f t="shared" si="122"/>
        <v>0.98766307181268032</v>
      </c>
      <c r="F533">
        <f t="shared" si="123"/>
        <v>-0.22481601209005461</v>
      </c>
      <c r="G533">
        <f t="shared" si="124"/>
        <v>-0.22675421055624276</v>
      </c>
      <c r="H533">
        <f t="shared" si="125"/>
        <v>0.20774321694590894</v>
      </c>
      <c r="I533">
        <f t="shared" si="126"/>
        <v>0.20774321694590894</v>
      </c>
      <c r="J533">
        <f t="shared" si="127"/>
        <v>1.3615287242871821</v>
      </c>
      <c r="K533">
        <f t="shared" si="128"/>
        <v>1.3615287242871821</v>
      </c>
      <c r="L533">
        <f t="shared" si="129"/>
        <v>10.401313278331552</v>
      </c>
      <c r="M533">
        <f t="shared" si="130"/>
        <v>37444.727801993591</v>
      </c>
      <c r="O533">
        <v>-7.15</v>
      </c>
      <c r="P533">
        <f t="shared" si="131"/>
        <v>3.5718281579117113</v>
      </c>
      <c r="Q533">
        <f t="shared" si="132"/>
        <v>0.86677610652762926</v>
      </c>
      <c r="R533">
        <f t="shared" si="133"/>
        <v>0</v>
      </c>
    </row>
    <row r="534" spans="1:18" x14ac:dyDescent="0.3">
      <c r="A534">
        <v>2044.1669999999999</v>
      </c>
      <c r="B534">
        <v>2044</v>
      </c>
      <c r="C534">
        <v>3</v>
      </c>
      <c r="D534">
        <v>74</v>
      </c>
      <c r="E534">
        <f t="shared" si="122"/>
        <v>0.99427993971510187</v>
      </c>
      <c r="F534">
        <f t="shared" si="123"/>
        <v>-4.3621592034280218E-2</v>
      </c>
      <c r="G534">
        <f t="shared" si="124"/>
        <v>-4.3635438069264162E-2</v>
      </c>
      <c r="H534">
        <f t="shared" si="125"/>
        <v>3.931448034471504E-2</v>
      </c>
      <c r="I534">
        <f t="shared" si="126"/>
        <v>3.931448034471504E-2</v>
      </c>
      <c r="J534">
        <f t="shared" si="127"/>
        <v>1.5314713850087283</v>
      </c>
      <c r="K534">
        <f t="shared" si="128"/>
        <v>1.5314713850087283</v>
      </c>
      <c r="L534">
        <f t="shared" si="129"/>
        <v>11.699579574140653</v>
      </c>
      <c r="M534">
        <f t="shared" si="130"/>
        <v>42118.486466906354</v>
      </c>
      <c r="O534">
        <v>-1.135</v>
      </c>
      <c r="P534">
        <f t="shared" si="131"/>
        <v>5.6215106390304515</v>
      </c>
      <c r="Q534">
        <f t="shared" si="132"/>
        <v>0.9749649645117211</v>
      </c>
      <c r="R534">
        <f t="shared" si="133"/>
        <v>0</v>
      </c>
    </row>
    <row r="535" spans="1:18" x14ac:dyDescent="0.3">
      <c r="A535">
        <v>2044.25</v>
      </c>
      <c r="B535">
        <v>2044</v>
      </c>
      <c r="C535">
        <v>4</v>
      </c>
      <c r="D535">
        <v>105</v>
      </c>
      <c r="E535">
        <f t="shared" si="122"/>
        <v>1.0030489833689265</v>
      </c>
      <c r="F535">
        <f t="shared" si="123"/>
        <v>0.16404835724360806</v>
      </c>
      <c r="G535">
        <f t="shared" si="124"/>
        <v>0.16479322136929075</v>
      </c>
      <c r="H535">
        <f t="shared" si="125"/>
        <v>-0.14973841573748065</v>
      </c>
      <c r="I535">
        <f t="shared" si="126"/>
        <v>0.14973841573748065</v>
      </c>
      <c r="J535">
        <f t="shared" si="127"/>
        <v>1.4204922996118807</v>
      </c>
      <c r="K535">
        <f t="shared" si="128"/>
        <v>1.7211007003881191</v>
      </c>
      <c r="L535">
        <f t="shared" si="129"/>
        <v>13.148240833233231</v>
      </c>
      <c r="M535">
        <f t="shared" si="130"/>
        <v>47333.666999639638</v>
      </c>
      <c r="O535">
        <v>6.71</v>
      </c>
      <c r="P535">
        <f t="shared" si="131"/>
        <v>9.8208229666692493</v>
      </c>
      <c r="Q535">
        <f t="shared" si="132"/>
        <v>1.0956867361027693</v>
      </c>
      <c r="R535">
        <f t="shared" si="133"/>
        <v>1.6488640403133028</v>
      </c>
    </row>
    <row r="536" spans="1:18" x14ac:dyDescent="0.3">
      <c r="A536">
        <v>2044.3330000000001</v>
      </c>
      <c r="B536">
        <v>2044</v>
      </c>
      <c r="C536">
        <v>5</v>
      </c>
      <c r="D536">
        <v>135</v>
      </c>
      <c r="E536">
        <f t="shared" si="122"/>
        <v>1.010753372303602</v>
      </c>
      <c r="F536">
        <f t="shared" si="123"/>
        <v>0.3198555016050319</v>
      </c>
      <c r="G536">
        <f t="shared" si="124"/>
        <v>0.32557697304685879</v>
      </c>
      <c r="H536">
        <f t="shared" si="125"/>
        <v>-0.3039677255589901</v>
      </c>
      <c r="I536">
        <f t="shared" si="126"/>
        <v>0.3039677255589901</v>
      </c>
      <c r="J536">
        <f t="shared" si="127"/>
        <v>1.2619413035801896</v>
      </c>
      <c r="K536">
        <f t="shared" si="128"/>
        <v>1.8796516964198102</v>
      </c>
      <c r="L536">
        <f t="shared" si="129"/>
        <v>14.359481221261413</v>
      </c>
      <c r="M536">
        <f t="shared" si="130"/>
        <v>51694.132396541092</v>
      </c>
      <c r="O536">
        <v>12.56</v>
      </c>
      <c r="P536">
        <f t="shared" si="131"/>
        <v>14.552027641178181</v>
      </c>
      <c r="Q536">
        <f t="shared" si="132"/>
        <v>1.1966234351051177</v>
      </c>
      <c r="R536">
        <f t="shared" si="133"/>
        <v>2.6136758626330217</v>
      </c>
    </row>
    <row r="537" spans="1:18" x14ac:dyDescent="0.3">
      <c r="A537">
        <v>2044.4169999999999</v>
      </c>
      <c r="B537">
        <v>2044</v>
      </c>
      <c r="C537">
        <v>6</v>
      </c>
      <c r="D537">
        <v>166</v>
      </c>
      <c r="E537">
        <f t="shared" si="122"/>
        <v>1.0157551505698299</v>
      </c>
      <c r="F537">
        <f t="shared" si="123"/>
        <v>0.39508305005033428</v>
      </c>
      <c r="G537">
        <f t="shared" si="124"/>
        <v>0.40615825420466661</v>
      </c>
      <c r="H537">
        <f t="shared" si="125"/>
        <v>-0.38723796302535368</v>
      </c>
      <c r="I537">
        <f t="shared" si="126"/>
        <v>0.38723796302535368</v>
      </c>
      <c r="J537">
        <f t="shared" si="127"/>
        <v>1.173162066196491</v>
      </c>
      <c r="K537">
        <f t="shared" si="128"/>
        <v>1.9684309338035089</v>
      </c>
      <c r="L537">
        <f t="shared" si="129"/>
        <v>15.037704635991545</v>
      </c>
      <c r="M537">
        <f t="shared" si="130"/>
        <v>54135.736689569567</v>
      </c>
      <c r="O537">
        <v>17.96</v>
      </c>
      <c r="P537">
        <f t="shared" si="131"/>
        <v>20.588038559647476</v>
      </c>
      <c r="Q537">
        <f t="shared" si="132"/>
        <v>1.2531420529992954</v>
      </c>
      <c r="R537">
        <f t="shared" si="133"/>
        <v>3.8006557426732579</v>
      </c>
    </row>
    <row r="538" spans="1:18" x14ac:dyDescent="0.3">
      <c r="A538">
        <v>2044.5</v>
      </c>
      <c r="B538">
        <v>2044</v>
      </c>
      <c r="C538">
        <v>7</v>
      </c>
      <c r="D538">
        <v>196</v>
      </c>
      <c r="E538">
        <f t="shared" si="122"/>
        <v>1.0164361146697132</v>
      </c>
      <c r="F538">
        <f t="shared" si="123"/>
        <v>0.36930986980181479</v>
      </c>
      <c r="G538">
        <f t="shared" si="124"/>
        <v>0.37826628160088055</v>
      </c>
      <c r="H538">
        <f t="shared" si="125"/>
        <v>-0.35782399877747662</v>
      </c>
      <c r="I538">
        <f t="shared" si="126"/>
        <v>0.35782399877747662</v>
      </c>
      <c r="J538">
        <f t="shared" si="127"/>
        <v>1.2048594421131398</v>
      </c>
      <c r="K538">
        <f t="shared" si="128"/>
        <v>1.9367335578868601</v>
      </c>
      <c r="L538">
        <f t="shared" si="129"/>
        <v>14.795554521103066</v>
      </c>
      <c r="M538">
        <f t="shared" si="130"/>
        <v>53263.996275971032</v>
      </c>
      <c r="O538">
        <v>20.38</v>
      </c>
      <c r="P538">
        <f t="shared" si="131"/>
        <v>23.938538237137092</v>
      </c>
      <c r="Q538">
        <f t="shared" si="132"/>
        <v>1.2329628767585887</v>
      </c>
      <c r="R538">
        <f t="shared" si="133"/>
        <v>4.3121847384744862</v>
      </c>
    </row>
    <row r="539" spans="1:18" x14ac:dyDescent="0.3">
      <c r="A539">
        <v>2044.5830000000001</v>
      </c>
      <c r="B539">
        <v>2044</v>
      </c>
      <c r="C539">
        <v>8</v>
      </c>
      <c r="D539">
        <f t="shared" si="121"/>
        <v>227</v>
      </c>
      <c r="E539">
        <f t="shared" si="122"/>
        <v>1.0126514913826727</v>
      </c>
      <c r="F539">
        <f t="shared" si="123"/>
        <v>0.24780368293128335</v>
      </c>
      <c r="G539">
        <f t="shared" si="124"/>
        <v>0.25041257056366523</v>
      </c>
      <c r="H539">
        <f t="shared" si="125"/>
        <v>-0.23030664078517366</v>
      </c>
      <c r="I539">
        <f t="shared" si="126"/>
        <v>0.23030664078517366</v>
      </c>
      <c r="J539">
        <f t="shared" si="127"/>
        <v>1.338403217300441</v>
      </c>
      <c r="K539">
        <f t="shared" si="128"/>
        <v>1.8031897826995589</v>
      </c>
      <c r="L539">
        <f t="shared" si="129"/>
        <v>13.7753552279729</v>
      </c>
      <c r="M539">
        <f t="shared" si="130"/>
        <v>49591.278820702442</v>
      </c>
      <c r="O539">
        <v>19.03</v>
      </c>
      <c r="P539">
        <f t="shared" si="131"/>
        <v>22.015093442716644</v>
      </c>
      <c r="Q539">
        <f t="shared" si="132"/>
        <v>1.1479462689977418</v>
      </c>
      <c r="R539">
        <f t="shared" si="133"/>
        <v>3.7093072555698039</v>
      </c>
    </row>
    <row r="540" spans="1:18" x14ac:dyDescent="0.3">
      <c r="A540">
        <v>2044.6669999999999</v>
      </c>
      <c r="B540">
        <v>2044</v>
      </c>
      <c r="C540">
        <v>9</v>
      </c>
      <c r="D540">
        <f t="shared" si="121"/>
        <v>258</v>
      </c>
      <c r="E540">
        <f t="shared" si="122"/>
        <v>1.0053544332529973</v>
      </c>
      <c r="F540">
        <f t="shared" si="123"/>
        <v>5.907937020665284E-2</v>
      </c>
      <c r="G540">
        <f t="shared" si="124"/>
        <v>5.911379246312444E-2</v>
      </c>
      <c r="H540">
        <f t="shared" si="125"/>
        <v>-5.3288383300168086E-2</v>
      </c>
      <c r="I540">
        <f t="shared" si="126"/>
        <v>5.3288383300168086E-2</v>
      </c>
      <c r="J540">
        <f t="shared" si="127"/>
        <v>1.5174823643424027</v>
      </c>
      <c r="K540">
        <f t="shared" si="128"/>
        <v>1.6241106356575972</v>
      </c>
      <c r="L540">
        <f t="shared" si="129"/>
        <v>12.407291318065287</v>
      </c>
      <c r="M540">
        <f t="shared" si="130"/>
        <v>44666.248745035031</v>
      </c>
      <c r="O540">
        <v>14.395</v>
      </c>
      <c r="P540">
        <f t="shared" si="131"/>
        <v>16.400458865680253</v>
      </c>
      <c r="Q540">
        <f t="shared" si="132"/>
        <v>1.0339409431721072</v>
      </c>
      <c r="R540">
        <f t="shared" si="133"/>
        <v>2.5289690830698177</v>
      </c>
    </row>
    <row r="541" spans="1:18" x14ac:dyDescent="0.3">
      <c r="A541">
        <v>2044.75</v>
      </c>
      <c r="B541">
        <v>2044</v>
      </c>
      <c r="C541">
        <v>10</v>
      </c>
      <c r="D541">
        <f t="shared" si="121"/>
        <v>288</v>
      </c>
      <c r="E541">
        <f t="shared" si="122"/>
        <v>0.99685243576476834</v>
      </c>
      <c r="F541">
        <f t="shared" si="123"/>
        <v>-0.14229385353876925</v>
      </c>
      <c r="G541">
        <f t="shared" si="124"/>
        <v>-0.14277846557927834</v>
      </c>
      <c r="H541">
        <f t="shared" si="125"/>
        <v>0.12943907383329611</v>
      </c>
      <c r="I541">
        <f t="shared" si="126"/>
        <v>0.12943907383329611</v>
      </c>
      <c r="J541">
        <f t="shared" si="127"/>
        <v>1.440992726276386</v>
      </c>
      <c r="K541">
        <f t="shared" si="128"/>
        <v>1.440992726276386</v>
      </c>
      <c r="L541">
        <f t="shared" si="129"/>
        <v>11.008373536624958</v>
      </c>
      <c r="M541">
        <f t="shared" si="130"/>
        <v>39630.144731849854</v>
      </c>
      <c r="O541">
        <v>9.0749999999999993</v>
      </c>
      <c r="P541">
        <f t="shared" si="131"/>
        <v>11.538903013786799</v>
      </c>
      <c r="Q541">
        <f t="shared" si="132"/>
        <v>0.91736446138541317</v>
      </c>
      <c r="R541">
        <f t="shared" si="133"/>
        <v>1.6084378791454668</v>
      </c>
    </row>
    <row r="542" spans="1:18" x14ac:dyDescent="0.3">
      <c r="A542">
        <v>2044.8330000000001</v>
      </c>
      <c r="B542">
        <v>2044</v>
      </c>
      <c r="C542">
        <v>11</v>
      </c>
      <c r="D542">
        <f t="shared" si="121"/>
        <v>319</v>
      </c>
      <c r="E542">
        <f t="shared" si="122"/>
        <v>0.98895302674203966</v>
      </c>
      <c r="F542">
        <f t="shared" si="123"/>
        <v>-0.31329817664989418</v>
      </c>
      <c r="G542">
        <f t="shared" si="124"/>
        <v>-0.31866407888058701</v>
      </c>
      <c r="H542">
        <f t="shared" si="125"/>
        <v>0.2970499840990532</v>
      </c>
      <c r="I542">
        <f t="shared" si="126"/>
        <v>0.2970499840990532</v>
      </c>
      <c r="J542">
        <f t="shared" si="127"/>
        <v>1.2691943055428287</v>
      </c>
      <c r="K542">
        <f t="shared" si="128"/>
        <v>1.2691943055428287</v>
      </c>
      <c r="L542">
        <f t="shared" si="129"/>
        <v>9.6959302786188726</v>
      </c>
      <c r="M542">
        <f t="shared" si="130"/>
        <v>34905.349003027943</v>
      </c>
      <c r="O542">
        <v>0.86499999999999999</v>
      </c>
      <c r="P542">
        <f t="shared" si="131"/>
        <v>6.5033857074537647</v>
      </c>
      <c r="Q542">
        <f t="shared" si="132"/>
        <v>0.80799418988490601</v>
      </c>
      <c r="R542">
        <f t="shared" si="133"/>
        <v>0.82235595158402197</v>
      </c>
    </row>
    <row r="543" spans="1:18" x14ac:dyDescent="0.3">
      <c r="A543">
        <v>2044.9169999999999</v>
      </c>
      <c r="B543">
        <v>2044</v>
      </c>
      <c r="C543">
        <v>12</v>
      </c>
      <c r="D543">
        <f t="shared" si="121"/>
        <v>349</v>
      </c>
      <c r="E543">
        <f t="shared" si="122"/>
        <v>0.98421186751794465</v>
      </c>
      <c r="F543">
        <f t="shared" si="123"/>
        <v>-0.39428976446609471</v>
      </c>
      <c r="G543">
        <f t="shared" si="124"/>
        <v>-0.40529487599032227</v>
      </c>
      <c r="H543">
        <f t="shared" si="125"/>
        <v>0.38631712851921368</v>
      </c>
      <c r="I543">
        <f t="shared" si="126"/>
        <v>0.38631712851921368</v>
      </c>
      <c r="J543">
        <f t="shared" si="127"/>
        <v>1.1741606147517589</v>
      </c>
      <c r="K543">
        <f t="shared" si="128"/>
        <v>1.1741606147517589</v>
      </c>
      <c r="L543">
        <f t="shared" si="129"/>
        <v>8.9699263594349308</v>
      </c>
      <c r="M543">
        <f t="shared" si="130"/>
        <v>32291.73489396575</v>
      </c>
      <c r="O543">
        <v>-5.2750000000000004</v>
      </c>
      <c r="P543">
        <f t="shared" si="131"/>
        <v>4.1246143118270275</v>
      </c>
      <c r="Q543">
        <f t="shared" si="132"/>
        <v>0.74749386328624423</v>
      </c>
      <c r="R543">
        <f t="shared" si="133"/>
        <v>0</v>
      </c>
    </row>
    <row r="544" spans="1:18" x14ac:dyDescent="0.3">
      <c r="A544">
        <v>2045</v>
      </c>
      <c r="B544">
        <v>2045</v>
      </c>
      <c r="C544">
        <v>1</v>
      </c>
      <c r="D544">
        <v>15</v>
      </c>
      <c r="E544">
        <f t="shared" si="122"/>
        <v>0.9836544569804776</v>
      </c>
      <c r="F544">
        <f t="shared" si="123"/>
        <v>-0.36307303047359252</v>
      </c>
      <c r="G544">
        <f t="shared" si="124"/>
        <v>-0.37156387272215397</v>
      </c>
      <c r="H544">
        <f t="shared" si="125"/>
        <v>0.35085449536083313</v>
      </c>
      <c r="I544">
        <f t="shared" si="126"/>
        <v>0.35085449536083313</v>
      </c>
      <c r="J544">
        <f t="shared" si="127"/>
        <v>1.2123125489625293</v>
      </c>
      <c r="K544">
        <f t="shared" si="128"/>
        <v>1.2123125489625293</v>
      </c>
      <c r="L544">
        <f t="shared" si="129"/>
        <v>9.2613856675066515</v>
      </c>
      <c r="M544">
        <f t="shared" si="130"/>
        <v>33340.988403023941</v>
      </c>
      <c r="O544">
        <v>-8.1850000000000005</v>
      </c>
      <c r="P544">
        <f t="shared" si="131"/>
        <v>3.2957662517360631</v>
      </c>
      <c r="Q544">
        <f t="shared" si="132"/>
        <v>0.77178213895888759</v>
      </c>
      <c r="R544">
        <f t="shared" si="133"/>
        <v>0</v>
      </c>
    </row>
    <row r="545" spans="1:18" x14ac:dyDescent="0.3">
      <c r="A545">
        <v>2045.0830000000001</v>
      </c>
      <c r="B545">
        <v>2045</v>
      </c>
      <c r="C545">
        <v>2</v>
      </c>
      <c r="D545">
        <v>46</v>
      </c>
      <c r="E545">
        <f t="shared" si="122"/>
        <v>0.98766307181268032</v>
      </c>
      <c r="F545">
        <f t="shared" si="123"/>
        <v>-0.22481601209005461</v>
      </c>
      <c r="G545">
        <f t="shared" si="124"/>
        <v>-0.22675421055624276</v>
      </c>
      <c r="H545">
        <f t="shared" si="125"/>
        <v>0.20774321694590894</v>
      </c>
      <c r="I545">
        <f t="shared" si="126"/>
        <v>0.20774321694590894</v>
      </c>
      <c r="J545">
        <f t="shared" si="127"/>
        <v>1.3615287242871821</v>
      </c>
      <c r="K545">
        <f t="shared" si="128"/>
        <v>1.3615287242871821</v>
      </c>
      <c r="L545">
        <f t="shared" si="129"/>
        <v>10.401313278331552</v>
      </c>
      <c r="M545">
        <f t="shared" si="130"/>
        <v>37444.727801993591</v>
      </c>
      <c r="O545">
        <v>-7.15</v>
      </c>
      <c r="P545">
        <f t="shared" si="131"/>
        <v>3.5718281579117113</v>
      </c>
      <c r="Q545">
        <f t="shared" si="132"/>
        <v>0.86677610652762926</v>
      </c>
      <c r="R545">
        <f t="shared" si="133"/>
        <v>0</v>
      </c>
    </row>
    <row r="546" spans="1:18" x14ac:dyDescent="0.3">
      <c r="A546">
        <v>2045.1669999999999</v>
      </c>
      <c r="B546">
        <v>2045</v>
      </c>
      <c r="C546">
        <v>3</v>
      </c>
      <c r="D546">
        <v>74</v>
      </c>
      <c r="E546">
        <f t="shared" si="122"/>
        <v>0.99427993971510187</v>
      </c>
      <c r="F546">
        <f t="shared" si="123"/>
        <v>-4.3621592034280218E-2</v>
      </c>
      <c r="G546">
        <f t="shared" si="124"/>
        <v>-4.3635438069264162E-2</v>
      </c>
      <c r="H546">
        <f t="shared" si="125"/>
        <v>3.931448034471504E-2</v>
      </c>
      <c r="I546">
        <f t="shared" si="126"/>
        <v>3.931448034471504E-2</v>
      </c>
      <c r="J546">
        <f t="shared" si="127"/>
        <v>1.5314713850087283</v>
      </c>
      <c r="K546">
        <f t="shared" si="128"/>
        <v>1.5314713850087283</v>
      </c>
      <c r="L546">
        <f t="shared" si="129"/>
        <v>11.699579574140653</v>
      </c>
      <c r="M546">
        <f t="shared" si="130"/>
        <v>42118.486466906354</v>
      </c>
      <c r="O546">
        <v>-1.135</v>
      </c>
      <c r="P546">
        <f t="shared" si="131"/>
        <v>5.6215106390304515</v>
      </c>
      <c r="Q546">
        <f t="shared" si="132"/>
        <v>0.9749649645117211</v>
      </c>
      <c r="R546">
        <f t="shared" si="133"/>
        <v>0</v>
      </c>
    </row>
    <row r="547" spans="1:18" x14ac:dyDescent="0.3">
      <c r="A547">
        <v>2045.25</v>
      </c>
      <c r="B547">
        <v>2045</v>
      </c>
      <c r="C547">
        <v>4</v>
      </c>
      <c r="D547">
        <v>105</v>
      </c>
      <c r="E547">
        <f t="shared" si="122"/>
        <v>1.0030489833689265</v>
      </c>
      <c r="F547">
        <f t="shared" si="123"/>
        <v>0.16404835724360806</v>
      </c>
      <c r="G547">
        <f t="shared" si="124"/>
        <v>0.16479322136929075</v>
      </c>
      <c r="H547">
        <f t="shared" si="125"/>
        <v>-0.14973841573748065</v>
      </c>
      <c r="I547">
        <f t="shared" si="126"/>
        <v>0.14973841573748065</v>
      </c>
      <c r="J547">
        <f t="shared" si="127"/>
        <v>1.4204922996118807</v>
      </c>
      <c r="K547">
        <f t="shared" si="128"/>
        <v>1.7211007003881191</v>
      </c>
      <c r="L547">
        <f t="shared" si="129"/>
        <v>13.148240833233231</v>
      </c>
      <c r="M547">
        <f t="shared" si="130"/>
        <v>47333.666999639638</v>
      </c>
      <c r="O547">
        <v>6.71</v>
      </c>
      <c r="P547">
        <f t="shared" si="131"/>
        <v>9.8208229666692493</v>
      </c>
      <c r="Q547">
        <f t="shared" si="132"/>
        <v>1.0956867361027693</v>
      </c>
      <c r="R547">
        <f t="shared" si="133"/>
        <v>1.6488640403133028</v>
      </c>
    </row>
    <row r="548" spans="1:18" x14ac:dyDescent="0.3">
      <c r="A548">
        <v>2045.3330000000001</v>
      </c>
      <c r="B548">
        <v>2045</v>
      </c>
      <c r="C548">
        <v>5</v>
      </c>
      <c r="D548">
        <v>135</v>
      </c>
      <c r="E548">
        <f t="shared" si="122"/>
        <v>1.010753372303602</v>
      </c>
      <c r="F548">
        <f t="shared" si="123"/>
        <v>0.3198555016050319</v>
      </c>
      <c r="G548">
        <f t="shared" si="124"/>
        <v>0.32557697304685879</v>
      </c>
      <c r="H548">
        <f t="shared" si="125"/>
        <v>-0.3039677255589901</v>
      </c>
      <c r="I548">
        <f t="shared" si="126"/>
        <v>0.3039677255589901</v>
      </c>
      <c r="J548">
        <f t="shared" si="127"/>
        <v>1.2619413035801896</v>
      </c>
      <c r="K548">
        <f t="shared" si="128"/>
        <v>1.8796516964198102</v>
      </c>
      <c r="L548">
        <f t="shared" si="129"/>
        <v>14.359481221261413</v>
      </c>
      <c r="M548">
        <f t="shared" si="130"/>
        <v>51694.132396541092</v>
      </c>
      <c r="O548">
        <v>12.56</v>
      </c>
      <c r="P548">
        <f t="shared" si="131"/>
        <v>14.552027641178181</v>
      </c>
      <c r="Q548">
        <f t="shared" si="132"/>
        <v>1.1966234351051177</v>
      </c>
      <c r="R548">
        <f t="shared" si="133"/>
        <v>2.6136758626330217</v>
      </c>
    </row>
    <row r="549" spans="1:18" x14ac:dyDescent="0.3">
      <c r="A549">
        <v>2045.4169999999999</v>
      </c>
      <c r="B549">
        <v>2045</v>
      </c>
      <c r="C549">
        <v>6</v>
      </c>
      <c r="D549">
        <v>166</v>
      </c>
      <c r="E549">
        <f t="shared" si="122"/>
        <v>1.0157551505698299</v>
      </c>
      <c r="F549">
        <f t="shared" si="123"/>
        <v>0.39508305005033428</v>
      </c>
      <c r="G549">
        <f t="shared" si="124"/>
        <v>0.40615825420466661</v>
      </c>
      <c r="H549">
        <f t="shared" si="125"/>
        <v>-0.38723796302535368</v>
      </c>
      <c r="I549">
        <f t="shared" si="126"/>
        <v>0.38723796302535368</v>
      </c>
      <c r="J549">
        <f t="shared" si="127"/>
        <v>1.173162066196491</v>
      </c>
      <c r="K549">
        <f t="shared" si="128"/>
        <v>1.9684309338035089</v>
      </c>
      <c r="L549">
        <f t="shared" si="129"/>
        <v>15.037704635991545</v>
      </c>
      <c r="M549">
        <f t="shared" si="130"/>
        <v>54135.736689569567</v>
      </c>
      <c r="O549">
        <v>17.96</v>
      </c>
      <c r="P549">
        <f t="shared" si="131"/>
        <v>20.588038559647476</v>
      </c>
      <c r="Q549">
        <f t="shared" si="132"/>
        <v>1.2531420529992954</v>
      </c>
      <c r="R549">
        <f t="shared" si="133"/>
        <v>3.8006557426732579</v>
      </c>
    </row>
    <row r="550" spans="1:18" x14ac:dyDescent="0.3">
      <c r="A550">
        <v>2045.5</v>
      </c>
      <c r="B550">
        <v>2045</v>
      </c>
      <c r="C550">
        <v>7</v>
      </c>
      <c r="D550">
        <v>196</v>
      </c>
      <c r="E550">
        <f t="shared" si="122"/>
        <v>1.0164361146697132</v>
      </c>
      <c r="F550">
        <f t="shared" si="123"/>
        <v>0.36930986980181479</v>
      </c>
      <c r="G550">
        <f t="shared" si="124"/>
        <v>0.37826628160088055</v>
      </c>
      <c r="H550">
        <f t="shared" si="125"/>
        <v>-0.35782399877747662</v>
      </c>
      <c r="I550">
        <f t="shared" si="126"/>
        <v>0.35782399877747662</v>
      </c>
      <c r="J550">
        <f t="shared" si="127"/>
        <v>1.2048594421131398</v>
      </c>
      <c r="K550">
        <f t="shared" si="128"/>
        <v>1.9367335578868601</v>
      </c>
      <c r="L550">
        <f t="shared" si="129"/>
        <v>14.795554521103066</v>
      </c>
      <c r="M550">
        <f t="shared" si="130"/>
        <v>53263.996275971032</v>
      </c>
      <c r="O550">
        <v>20.38</v>
      </c>
      <c r="P550">
        <f t="shared" si="131"/>
        <v>23.938538237137092</v>
      </c>
      <c r="Q550">
        <f t="shared" si="132"/>
        <v>1.2329628767585887</v>
      </c>
      <c r="R550">
        <f t="shared" si="133"/>
        <v>4.3121847384744862</v>
      </c>
    </row>
    <row r="551" spans="1:18" x14ac:dyDescent="0.3">
      <c r="A551">
        <v>2045.5830000000001</v>
      </c>
      <c r="B551">
        <v>2045</v>
      </c>
      <c r="C551">
        <v>8</v>
      </c>
      <c r="D551">
        <f t="shared" si="121"/>
        <v>227</v>
      </c>
      <c r="E551">
        <f t="shared" si="122"/>
        <v>1.0126514913826727</v>
      </c>
      <c r="F551">
        <f t="shared" si="123"/>
        <v>0.24780368293128335</v>
      </c>
      <c r="G551">
        <f t="shared" si="124"/>
        <v>0.25041257056366523</v>
      </c>
      <c r="H551">
        <f t="shared" si="125"/>
        <v>-0.23030664078517366</v>
      </c>
      <c r="I551">
        <f t="shared" si="126"/>
        <v>0.23030664078517366</v>
      </c>
      <c r="J551">
        <f t="shared" si="127"/>
        <v>1.338403217300441</v>
      </c>
      <c r="K551">
        <f t="shared" si="128"/>
        <v>1.8031897826995589</v>
      </c>
      <c r="L551">
        <f t="shared" si="129"/>
        <v>13.7753552279729</v>
      </c>
      <c r="M551">
        <f t="shared" si="130"/>
        <v>49591.278820702442</v>
      </c>
      <c r="O551">
        <v>19.03</v>
      </c>
      <c r="P551">
        <f t="shared" si="131"/>
        <v>22.015093442716644</v>
      </c>
      <c r="Q551">
        <f t="shared" si="132"/>
        <v>1.1479462689977418</v>
      </c>
      <c r="R551">
        <f t="shared" si="133"/>
        <v>3.7093072555698039</v>
      </c>
    </row>
    <row r="552" spans="1:18" x14ac:dyDescent="0.3">
      <c r="A552">
        <v>2045.6669999999999</v>
      </c>
      <c r="B552">
        <v>2045</v>
      </c>
      <c r="C552">
        <v>9</v>
      </c>
      <c r="D552">
        <f t="shared" si="121"/>
        <v>258</v>
      </c>
      <c r="E552">
        <f t="shared" si="122"/>
        <v>1.0053544332529973</v>
      </c>
      <c r="F552">
        <f t="shared" si="123"/>
        <v>5.907937020665284E-2</v>
      </c>
      <c r="G552">
        <f t="shared" si="124"/>
        <v>5.911379246312444E-2</v>
      </c>
      <c r="H552">
        <f t="shared" si="125"/>
        <v>-5.3288383300168086E-2</v>
      </c>
      <c r="I552">
        <f t="shared" si="126"/>
        <v>5.3288383300168086E-2</v>
      </c>
      <c r="J552">
        <f t="shared" si="127"/>
        <v>1.5174823643424027</v>
      </c>
      <c r="K552">
        <f t="shared" si="128"/>
        <v>1.6241106356575972</v>
      </c>
      <c r="L552">
        <f t="shared" si="129"/>
        <v>12.407291318065287</v>
      </c>
      <c r="M552">
        <f t="shared" si="130"/>
        <v>44666.248745035031</v>
      </c>
      <c r="O552">
        <v>14.395</v>
      </c>
      <c r="P552">
        <f t="shared" si="131"/>
        <v>16.400458865680253</v>
      </c>
      <c r="Q552">
        <f t="shared" si="132"/>
        <v>1.0339409431721072</v>
      </c>
      <c r="R552">
        <f t="shared" si="133"/>
        <v>2.5289690830698177</v>
      </c>
    </row>
    <row r="553" spans="1:18" x14ac:dyDescent="0.3">
      <c r="A553">
        <v>2045.75</v>
      </c>
      <c r="B553">
        <v>2045</v>
      </c>
      <c r="C553">
        <v>10</v>
      </c>
      <c r="D553">
        <f t="shared" si="121"/>
        <v>288</v>
      </c>
      <c r="E553">
        <f t="shared" si="122"/>
        <v>0.99685243576476834</v>
      </c>
      <c r="F553">
        <f t="shared" si="123"/>
        <v>-0.14229385353876925</v>
      </c>
      <c r="G553">
        <f t="shared" si="124"/>
        <v>-0.14277846557927834</v>
      </c>
      <c r="H553">
        <f t="shared" si="125"/>
        <v>0.12943907383329611</v>
      </c>
      <c r="I553">
        <f t="shared" si="126"/>
        <v>0.12943907383329611</v>
      </c>
      <c r="J553">
        <f t="shared" si="127"/>
        <v>1.440992726276386</v>
      </c>
      <c r="K553">
        <f t="shared" si="128"/>
        <v>1.440992726276386</v>
      </c>
      <c r="L553">
        <f t="shared" si="129"/>
        <v>11.008373536624958</v>
      </c>
      <c r="M553">
        <f t="shared" si="130"/>
        <v>39630.144731849854</v>
      </c>
      <c r="O553">
        <v>9.0749999999999993</v>
      </c>
      <c r="P553">
        <f t="shared" si="131"/>
        <v>11.538903013786799</v>
      </c>
      <c r="Q553">
        <f t="shared" si="132"/>
        <v>0.91736446138541317</v>
      </c>
      <c r="R553">
        <f t="shared" si="133"/>
        <v>1.6084378791454668</v>
      </c>
    </row>
    <row r="554" spans="1:18" x14ac:dyDescent="0.3">
      <c r="A554">
        <v>2045.8330000000001</v>
      </c>
      <c r="B554">
        <v>2045</v>
      </c>
      <c r="C554">
        <v>11</v>
      </c>
      <c r="D554">
        <f t="shared" si="121"/>
        <v>319</v>
      </c>
      <c r="E554">
        <f t="shared" si="122"/>
        <v>0.98895302674203966</v>
      </c>
      <c r="F554">
        <f t="shared" si="123"/>
        <v>-0.31329817664989418</v>
      </c>
      <c r="G554">
        <f t="shared" si="124"/>
        <v>-0.31866407888058701</v>
      </c>
      <c r="H554">
        <f t="shared" si="125"/>
        <v>0.2970499840990532</v>
      </c>
      <c r="I554">
        <f t="shared" si="126"/>
        <v>0.2970499840990532</v>
      </c>
      <c r="J554">
        <f t="shared" si="127"/>
        <v>1.2691943055428287</v>
      </c>
      <c r="K554">
        <f t="shared" si="128"/>
        <v>1.2691943055428287</v>
      </c>
      <c r="L554">
        <f t="shared" si="129"/>
        <v>9.6959302786188726</v>
      </c>
      <c r="M554">
        <f t="shared" si="130"/>
        <v>34905.349003027943</v>
      </c>
      <c r="O554">
        <v>0.86499999999999999</v>
      </c>
      <c r="P554">
        <f t="shared" si="131"/>
        <v>6.5033857074537647</v>
      </c>
      <c r="Q554">
        <f t="shared" si="132"/>
        <v>0.80799418988490601</v>
      </c>
      <c r="R554">
        <f t="shared" si="133"/>
        <v>0.82235595158402197</v>
      </c>
    </row>
    <row r="555" spans="1:18" x14ac:dyDescent="0.3">
      <c r="A555">
        <v>2045.9169999999999</v>
      </c>
      <c r="B555">
        <v>2045</v>
      </c>
      <c r="C555">
        <v>12</v>
      </c>
      <c r="D555">
        <f t="shared" si="121"/>
        <v>349</v>
      </c>
      <c r="E555">
        <f t="shared" si="122"/>
        <v>0.98421186751794465</v>
      </c>
      <c r="F555">
        <f t="shared" si="123"/>
        <v>-0.39428976446609471</v>
      </c>
      <c r="G555">
        <f t="shared" si="124"/>
        <v>-0.40529487599032227</v>
      </c>
      <c r="H555">
        <f t="shared" si="125"/>
        <v>0.38631712851921368</v>
      </c>
      <c r="I555">
        <f t="shared" si="126"/>
        <v>0.38631712851921368</v>
      </c>
      <c r="J555">
        <f t="shared" si="127"/>
        <v>1.1741606147517589</v>
      </c>
      <c r="K555">
        <f t="shared" si="128"/>
        <v>1.1741606147517589</v>
      </c>
      <c r="L555">
        <f t="shared" si="129"/>
        <v>8.9699263594349308</v>
      </c>
      <c r="M555">
        <f t="shared" si="130"/>
        <v>32291.73489396575</v>
      </c>
      <c r="O555">
        <v>-5.2750000000000004</v>
      </c>
      <c r="P555">
        <f t="shared" si="131"/>
        <v>4.1246143118270275</v>
      </c>
      <c r="Q555">
        <f t="shared" si="132"/>
        <v>0.74749386328624423</v>
      </c>
      <c r="R555">
        <f t="shared" si="133"/>
        <v>0</v>
      </c>
    </row>
    <row r="556" spans="1:18" x14ac:dyDescent="0.3">
      <c r="A556">
        <v>2046</v>
      </c>
      <c r="B556">
        <v>2046</v>
      </c>
      <c r="C556">
        <v>1</v>
      </c>
      <c r="D556">
        <v>15</v>
      </c>
      <c r="E556">
        <f t="shared" si="122"/>
        <v>0.9836544569804776</v>
      </c>
      <c r="F556">
        <f t="shared" si="123"/>
        <v>-0.36307303047359252</v>
      </c>
      <c r="G556">
        <f t="shared" si="124"/>
        <v>-0.37156387272215397</v>
      </c>
      <c r="H556">
        <f t="shared" si="125"/>
        <v>0.35085449536083313</v>
      </c>
      <c r="I556">
        <f t="shared" si="126"/>
        <v>0.35085449536083313</v>
      </c>
      <c r="J556">
        <f t="shared" si="127"/>
        <v>1.2123125489625293</v>
      </c>
      <c r="K556">
        <f t="shared" si="128"/>
        <v>1.2123125489625293</v>
      </c>
      <c r="L556">
        <f t="shared" si="129"/>
        <v>9.2613856675066515</v>
      </c>
      <c r="M556">
        <f t="shared" si="130"/>
        <v>33340.988403023941</v>
      </c>
      <c r="O556">
        <v>-8.1850000000000005</v>
      </c>
      <c r="P556">
        <f t="shared" si="131"/>
        <v>3.2957662517360631</v>
      </c>
      <c r="Q556">
        <f t="shared" si="132"/>
        <v>0.77178213895888759</v>
      </c>
      <c r="R556">
        <f t="shared" si="133"/>
        <v>0</v>
      </c>
    </row>
    <row r="557" spans="1:18" x14ac:dyDescent="0.3">
      <c r="A557">
        <v>2046.0830000000001</v>
      </c>
      <c r="B557">
        <v>2046</v>
      </c>
      <c r="C557">
        <v>2</v>
      </c>
      <c r="D557">
        <v>46</v>
      </c>
      <c r="E557">
        <f t="shared" si="122"/>
        <v>0.98766307181268032</v>
      </c>
      <c r="F557">
        <f t="shared" si="123"/>
        <v>-0.22481601209005461</v>
      </c>
      <c r="G557">
        <f t="shared" si="124"/>
        <v>-0.22675421055624276</v>
      </c>
      <c r="H557">
        <f t="shared" si="125"/>
        <v>0.20774321694590894</v>
      </c>
      <c r="I557">
        <f t="shared" si="126"/>
        <v>0.20774321694590894</v>
      </c>
      <c r="J557">
        <f t="shared" si="127"/>
        <v>1.3615287242871821</v>
      </c>
      <c r="K557">
        <f t="shared" si="128"/>
        <v>1.3615287242871821</v>
      </c>
      <c r="L557">
        <f t="shared" si="129"/>
        <v>10.401313278331552</v>
      </c>
      <c r="M557">
        <f t="shared" si="130"/>
        <v>37444.727801993591</v>
      </c>
      <c r="O557">
        <v>-7.15</v>
      </c>
      <c r="P557">
        <f t="shared" si="131"/>
        <v>3.5718281579117113</v>
      </c>
      <c r="Q557">
        <f t="shared" si="132"/>
        <v>0.86677610652762926</v>
      </c>
      <c r="R557">
        <f t="shared" si="133"/>
        <v>0</v>
      </c>
    </row>
    <row r="558" spans="1:18" x14ac:dyDescent="0.3">
      <c r="A558">
        <v>2046.1669999999999</v>
      </c>
      <c r="B558">
        <v>2046</v>
      </c>
      <c r="C558">
        <v>3</v>
      </c>
      <c r="D558">
        <v>74</v>
      </c>
      <c r="E558">
        <f t="shared" si="122"/>
        <v>0.99427993971510187</v>
      </c>
      <c r="F558">
        <f t="shared" si="123"/>
        <v>-4.3621592034280218E-2</v>
      </c>
      <c r="G558">
        <f t="shared" si="124"/>
        <v>-4.3635438069264162E-2</v>
      </c>
      <c r="H558">
        <f t="shared" si="125"/>
        <v>3.931448034471504E-2</v>
      </c>
      <c r="I558">
        <f t="shared" si="126"/>
        <v>3.931448034471504E-2</v>
      </c>
      <c r="J558">
        <f t="shared" si="127"/>
        <v>1.5314713850087283</v>
      </c>
      <c r="K558">
        <f t="shared" si="128"/>
        <v>1.5314713850087283</v>
      </c>
      <c r="L558">
        <f t="shared" si="129"/>
        <v>11.699579574140653</v>
      </c>
      <c r="M558">
        <f t="shared" si="130"/>
        <v>42118.486466906354</v>
      </c>
      <c r="O558">
        <v>-1.135</v>
      </c>
      <c r="P558">
        <f t="shared" si="131"/>
        <v>5.6215106390304515</v>
      </c>
      <c r="Q558">
        <f t="shared" si="132"/>
        <v>0.9749649645117211</v>
      </c>
      <c r="R558">
        <f t="shared" si="133"/>
        <v>0</v>
      </c>
    </row>
    <row r="559" spans="1:18" x14ac:dyDescent="0.3">
      <c r="A559">
        <v>2046.25</v>
      </c>
      <c r="B559">
        <v>2046</v>
      </c>
      <c r="C559">
        <v>4</v>
      </c>
      <c r="D559">
        <v>105</v>
      </c>
      <c r="E559">
        <f t="shared" si="122"/>
        <v>1.0030489833689265</v>
      </c>
      <c r="F559">
        <f t="shared" si="123"/>
        <v>0.16404835724360806</v>
      </c>
      <c r="G559">
        <f t="shared" si="124"/>
        <v>0.16479322136929075</v>
      </c>
      <c r="H559">
        <f t="shared" si="125"/>
        <v>-0.14973841573748065</v>
      </c>
      <c r="I559">
        <f t="shared" si="126"/>
        <v>0.14973841573748065</v>
      </c>
      <c r="J559">
        <f t="shared" si="127"/>
        <v>1.4204922996118807</v>
      </c>
      <c r="K559">
        <f t="shared" si="128"/>
        <v>1.7211007003881191</v>
      </c>
      <c r="L559">
        <f t="shared" si="129"/>
        <v>13.148240833233231</v>
      </c>
      <c r="M559">
        <f t="shared" si="130"/>
        <v>47333.666999639638</v>
      </c>
      <c r="O559">
        <v>6.71</v>
      </c>
      <c r="P559">
        <f t="shared" si="131"/>
        <v>9.8208229666692493</v>
      </c>
      <c r="Q559">
        <f t="shared" si="132"/>
        <v>1.0956867361027693</v>
      </c>
      <c r="R559">
        <f t="shared" si="133"/>
        <v>1.6488640403133028</v>
      </c>
    </row>
    <row r="560" spans="1:18" x14ac:dyDescent="0.3">
      <c r="A560">
        <v>2046.3330000000001</v>
      </c>
      <c r="B560">
        <v>2046</v>
      </c>
      <c r="C560">
        <v>5</v>
      </c>
      <c r="D560">
        <v>135</v>
      </c>
      <c r="E560">
        <f t="shared" si="122"/>
        <v>1.010753372303602</v>
      </c>
      <c r="F560">
        <f t="shared" si="123"/>
        <v>0.3198555016050319</v>
      </c>
      <c r="G560">
        <f t="shared" si="124"/>
        <v>0.32557697304685879</v>
      </c>
      <c r="H560">
        <f t="shared" si="125"/>
        <v>-0.3039677255589901</v>
      </c>
      <c r="I560">
        <f t="shared" si="126"/>
        <v>0.3039677255589901</v>
      </c>
      <c r="J560">
        <f t="shared" si="127"/>
        <v>1.2619413035801896</v>
      </c>
      <c r="K560">
        <f t="shared" si="128"/>
        <v>1.8796516964198102</v>
      </c>
      <c r="L560">
        <f t="shared" si="129"/>
        <v>14.359481221261413</v>
      </c>
      <c r="M560">
        <f t="shared" si="130"/>
        <v>51694.132396541092</v>
      </c>
      <c r="O560">
        <v>12.56</v>
      </c>
      <c r="P560">
        <f t="shared" si="131"/>
        <v>14.552027641178181</v>
      </c>
      <c r="Q560">
        <f t="shared" si="132"/>
        <v>1.1966234351051177</v>
      </c>
      <c r="R560">
        <f t="shared" si="133"/>
        <v>2.6136758626330217</v>
      </c>
    </row>
    <row r="561" spans="1:18" x14ac:dyDescent="0.3">
      <c r="A561">
        <v>2046.4169999999999</v>
      </c>
      <c r="B561">
        <v>2046</v>
      </c>
      <c r="C561">
        <v>6</v>
      </c>
      <c r="D561">
        <v>166</v>
      </c>
      <c r="E561">
        <f t="shared" si="122"/>
        <v>1.0157551505698299</v>
      </c>
      <c r="F561">
        <f t="shared" si="123"/>
        <v>0.39508305005033428</v>
      </c>
      <c r="G561">
        <f t="shared" si="124"/>
        <v>0.40615825420466661</v>
      </c>
      <c r="H561">
        <f t="shared" si="125"/>
        <v>-0.38723796302535368</v>
      </c>
      <c r="I561">
        <f t="shared" si="126"/>
        <v>0.38723796302535368</v>
      </c>
      <c r="J561">
        <f t="shared" si="127"/>
        <v>1.173162066196491</v>
      </c>
      <c r="K561">
        <f t="shared" si="128"/>
        <v>1.9684309338035089</v>
      </c>
      <c r="L561">
        <f t="shared" si="129"/>
        <v>15.037704635991545</v>
      </c>
      <c r="M561">
        <f t="shared" si="130"/>
        <v>54135.736689569567</v>
      </c>
      <c r="O561">
        <v>17.96</v>
      </c>
      <c r="P561">
        <f t="shared" si="131"/>
        <v>20.588038559647476</v>
      </c>
      <c r="Q561">
        <f t="shared" si="132"/>
        <v>1.2531420529992954</v>
      </c>
      <c r="R561">
        <f t="shared" si="133"/>
        <v>3.8006557426732579</v>
      </c>
    </row>
    <row r="562" spans="1:18" x14ac:dyDescent="0.3">
      <c r="A562">
        <v>2046.5</v>
      </c>
      <c r="B562">
        <v>2046</v>
      </c>
      <c r="C562">
        <v>7</v>
      </c>
      <c r="D562">
        <v>196</v>
      </c>
      <c r="E562">
        <f t="shared" si="122"/>
        <v>1.0164361146697132</v>
      </c>
      <c r="F562">
        <f t="shared" si="123"/>
        <v>0.36930986980181479</v>
      </c>
      <c r="G562">
        <f t="shared" si="124"/>
        <v>0.37826628160088055</v>
      </c>
      <c r="H562">
        <f t="shared" si="125"/>
        <v>-0.35782399877747662</v>
      </c>
      <c r="I562">
        <f t="shared" si="126"/>
        <v>0.35782399877747662</v>
      </c>
      <c r="J562">
        <f t="shared" si="127"/>
        <v>1.2048594421131398</v>
      </c>
      <c r="K562">
        <f t="shared" si="128"/>
        <v>1.9367335578868601</v>
      </c>
      <c r="L562">
        <f t="shared" si="129"/>
        <v>14.795554521103066</v>
      </c>
      <c r="M562">
        <f t="shared" si="130"/>
        <v>53263.996275971032</v>
      </c>
      <c r="O562">
        <v>20.38</v>
      </c>
      <c r="P562">
        <f t="shared" si="131"/>
        <v>23.938538237137092</v>
      </c>
      <c r="Q562">
        <f t="shared" si="132"/>
        <v>1.2329628767585887</v>
      </c>
      <c r="R562">
        <f t="shared" si="133"/>
        <v>4.3121847384744862</v>
      </c>
    </row>
    <row r="563" spans="1:18" x14ac:dyDescent="0.3">
      <c r="A563">
        <v>2046.5830000000001</v>
      </c>
      <c r="B563">
        <v>2046</v>
      </c>
      <c r="C563">
        <v>8</v>
      </c>
      <c r="D563">
        <f t="shared" ref="D563:D567" si="134">INT(MOD(A563,1) * 365 + 15)</f>
        <v>227</v>
      </c>
      <c r="E563">
        <f t="shared" si="122"/>
        <v>1.0126514913826727</v>
      </c>
      <c r="F563">
        <f t="shared" si="123"/>
        <v>0.24780368293128335</v>
      </c>
      <c r="G563">
        <f t="shared" si="124"/>
        <v>0.25041257056366523</v>
      </c>
      <c r="H563">
        <f t="shared" si="125"/>
        <v>-0.23030664078517366</v>
      </c>
      <c r="I563">
        <f t="shared" si="126"/>
        <v>0.23030664078517366</v>
      </c>
      <c r="J563">
        <f t="shared" si="127"/>
        <v>1.338403217300441</v>
      </c>
      <c r="K563">
        <f t="shared" si="128"/>
        <v>1.8031897826995589</v>
      </c>
      <c r="L563">
        <f t="shared" si="129"/>
        <v>13.7753552279729</v>
      </c>
      <c r="M563">
        <f t="shared" si="130"/>
        <v>49591.278820702442</v>
      </c>
      <c r="O563">
        <v>19.03</v>
      </c>
      <c r="P563">
        <f t="shared" si="131"/>
        <v>22.015093442716644</v>
      </c>
      <c r="Q563">
        <f t="shared" si="132"/>
        <v>1.1479462689977418</v>
      </c>
      <c r="R563">
        <f t="shared" si="133"/>
        <v>3.7093072555698039</v>
      </c>
    </row>
    <row r="564" spans="1:18" x14ac:dyDescent="0.3">
      <c r="A564">
        <v>2046.6669999999999</v>
      </c>
      <c r="B564">
        <v>2046</v>
      </c>
      <c r="C564">
        <v>9</v>
      </c>
      <c r="D564">
        <f t="shared" si="134"/>
        <v>258</v>
      </c>
      <c r="E564">
        <f t="shared" si="122"/>
        <v>1.0053544332529973</v>
      </c>
      <c r="F564">
        <f t="shared" si="123"/>
        <v>5.907937020665284E-2</v>
      </c>
      <c r="G564">
        <f t="shared" si="124"/>
        <v>5.911379246312444E-2</v>
      </c>
      <c r="H564">
        <f t="shared" si="125"/>
        <v>-5.3288383300168086E-2</v>
      </c>
      <c r="I564">
        <f t="shared" si="126"/>
        <v>5.3288383300168086E-2</v>
      </c>
      <c r="J564">
        <f t="shared" si="127"/>
        <v>1.5174823643424027</v>
      </c>
      <c r="K564">
        <f t="shared" si="128"/>
        <v>1.6241106356575972</v>
      </c>
      <c r="L564">
        <f t="shared" si="129"/>
        <v>12.407291318065287</v>
      </c>
      <c r="M564">
        <f t="shared" si="130"/>
        <v>44666.248745035031</v>
      </c>
      <c r="O564">
        <v>14.395</v>
      </c>
      <c r="P564">
        <f t="shared" si="131"/>
        <v>16.400458865680253</v>
      </c>
      <c r="Q564">
        <f t="shared" si="132"/>
        <v>1.0339409431721072</v>
      </c>
      <c r="R564">
        <f t="shared" si="133"/>
        <v>2.5289690830698177</v>
      </c>
    </row>
    <row r="565" spans="1:18" x14ac:dyDescent="0.3">
      <c r="A565">
        <v>2046.75</v>
      </c>
      <c r="B565">
        <v>2046</v>
      </c>
      <c r="C565">
        <v>10</v>
      </c>
      <c r="D565">
        <f t="shared" si="134"/>
        <v>288</v>
      </c>
      <c r="E565">
        <f t="shared" si="122"/>
        <v>0.99685243576476834</v>
      </c>
      <c r="F565">
        <f t="shared" si="123"/>
        <v>-0.14229385353876925</v>
      </c>
      <c r="G565">
        <f t="shared" si="124"/>
        <v>-0.14277846557927834</v>
      </c>
      <c r="H565">
        <f t="shared" si="125"/>
        <v>0.12943907383329611</v>
      </c>
      <c r="I565">
        <f t="shared" si="126"/>
        <v>0.12943907383329611</v>
      </c>
      <c r="J565">
        <f t="shared" si="127"/>
        <v>1.440992726276386</v>
      </c>
      <c r="K565">
        <f t="shared" si="128"/>
        <v>1.440992726276386</v>
      </c>
      <c r="L565">
        <f t="shared" si="129"/>
        <v>11.008373536624958</v>
      </c>
      <c r="M565">
        <f t="shared" si="130"/>
        <v>39630.144731849854</v>
      </c>
      <c r="O565">
        <v>9.0749999999999993</v>
      </c>
      <c r="P565">
        <f t="shared" si="131"/>
        <v>11.538903013786799</v>
      </c>
      <c r="Q565">
        <f t="shared" si="132"/>
        <v>0.91736446138541317</v>
      </c>
      <c r="R565">
        <f t="shared" si="133"/>
        <v>1.6084378791454668</v>
      </c>
    </row>
    <row r="566" spans="1:18" x14ac:dyDescent="0.3">
      <c r="A566">
        <v>2046.8330000000001</v>
      </c>
      <c r="B566">
        <v>2046</v>
      </c>
      <c r="C566">
        <v>11</v>
      </c>
      <c r="D566">
        <f t="shared" si="134"/>
        <v>319</v>
      </c>
      <c r="E566">
        <f t="shared" si="122"/>
        <v>0.98895302674203966</v>
      </c>
      <c r="F566">
        <f t="shared" si="123"/>
        <v>-0.31329817664989418</v>
      </c>
      <c r="G566">
        <f t="shared" si="124"/>
        <v>-0.31866407888058701</v>
      </c>
      <c r="H566">
        <f t="shared" si="125"/>
        <v>0.2970499840990532</v>
      </c>
      <c r="I566">
        <f t="shared" si="126"/>
        <v>0.2970499840990532</v>
      </c>
      <c r="J566">
        <f t="shared" si="127"/>
        <v>1.2691943055428287</v>
      </c>
      <c r="K566">
        <f t="shared" si="128"/>
        <v>1.2691943055428287</v>
      </c>
      <c r="L566">
        <f t="shared" si="129"/>
        <v>9.6959302786188726</v>
      </c>
      <c r="M566">
        <f t="shared" si="130"/>
        <v>34905.349003027943</v>
      </c>
      <c r="O566">
        <v>0.86499999999999999</v>
      </c>
      <c r="P566">
        <f t="shared" si="131"/>
        <v>6.5033857074537647</v>
      </c>
      <c r="Q566">
        <f t="shared" si="132"/>
        <v>0.80799418988490601</v>
      </c>
      <c r="R566">
        <f t="shared" si="133"/>
        <v>0.82235595158402197</v>
      </c>
    </row>
    <row r="567" spans="1:18" x14ac:dyDescent="0.3">
      <c r="A567">
        <v>2046.9169999999999</v>
      </c>
      <c r="B567">
        <v>2046</v>
      </c>
      <c r="C567">
        <v>12</v>
      </c>
      <c r="D567">
        <f t="shared" si="134"/>
        <v>349</v>
      </c>
      <c r="E567">
        <f t="shared" si="122"/>
        <v>0.98421186751794465</v>
      </c>
      <c r="F567">
        <f t="shared" si="123"/>
        <v>-0.39428976446609471</v>
      </c>
      <c r="G567">
        <f t="shared" si="124"/>
        <v>-0.40529487599032227</v>
      </c>
      <c r="H567">
        <f t="shared" si="125"/>
        <v>0.38631712851921368</v>
      </c>
      <c r="I567">
        <f t="shared" si="126"/>
        <v>0.38631712851921368</v>
      </c>
      <c r="J567">
        <f t="shared" si="127"/>
        <v>1.1741606147517589</v>
      </c>
      <c r="K567">
        <f t="shared" si="128"/>
        <v>1.1741606147517589</v>
      </c>
      <c r="L567">
        <f t="shared" si="129"/>
        <v>8.9699263594349308</v>
      </c>
      <c r="M567">
        <f t="shared" si="130"/>
        <v>32291.73489396575</v>
      </c>
      <c r="O567">
        <v>-5.2750000000000004</v>
      </c>
      <c r="P567">
        <f t="shared" si="131"/>
        <v>4.1246143118270275</v>
      </c>
      <c r="Q567">
        <f t="shared" si="132"/>
        <v>0.74749386328624423</v>
      </c>
      <c r="R567">
        <f t="shared" si="133"/>
        <v>0</v>
      </c>
    </row>
    <row r="568" spans="1:18" x14ac:dyDescent="0.3">
      <c r="A568">
        <v>2047</v>
      </c>
      <c r="B568">
        <v>2047</v>
      </c>
      <c r="C568">
        <v>1</v>
      </c>
      <c r="D568">
        <v>15</v>
      </c>
      <c r="E568">
        <f t="shared" si="122"/>
        <v>0.9836544569804776</v>
      </c>
      <c r="F568">
        <f t="shared" si="123"/>
        <v>-0.36307303047359252</v>
      </c>
      <c r="G568">
        <f t="shared" si="124"/>
        <v>-0.37156387272215397</v>
      </c>
      <c r="H568">
        <f t="shared" si="125"/>
        <v>0.35085449536083313</v>
      </c>
      <c r="I568">
        <f t="shared" si="126"/>
        <v>0.35085449536083313</v>
      </c>
      <c r="J568">
        <f t="shared" si="127"/>
        <v>1.2123125489625293</v>
      </c>
      <c r="K568">
        <f t="shared" si="128"/>
        <v>1.2123125489625293</v>
      </c>
      <c r="L568">
        <f t="shared" si="129"/>
        <v>9.2613856675066515</v>
      </c>
      <c r="M568">
        <f t="shared" si="130"/>
        <v>33340.988403023941</v>
      </c>
      <c r="O568">
        <v>-8.1850000000000005</v>
      </c>
      <c r="P568">
        <f t="shared" si="131"/>
        <v>3.2957662517360631</v>
      </c>
      <c r="Q568">
        <f t="shared" si="132"/>
        <v>0.77178213895888759</v>
      </c>
      <c r="R568">
        <f t="shared" si="133"/>
        <v>0</v>
      </c>
    </row>
    <row r="569" spans="1:18" x14ac:dyDescent="0.3">
      <c r="A569">
        <v>2047.0830000000001</v>
      </c>
      <c r="B569">
        <v>2047</v>
      </c>
      <c r="C569">
        <v>2</v>
      </c>
      <c r="D569">
        <v>46</v>
      </c>
      <c r="E569">
        <f t="shared" si="122"/>
        <v>0.98766307181268032</v>
      </c>
      <c r="F569">
        <f t="shared" si="123"/>
        <v>-0.22481601209005461</v>
      </c>
      <c r="G569">
        <f t="shared" si="124"/>
        <v>-0.22675421055624276</v>
      </c>
      <c r="H569">
        <f t="shared" si="125"/>
        <v>0.20774321694590894</v>
      </c>
      <c r="I569">
        <f t="shared" si="126"/>
        <v>0.20774321694590894</v>
      </c>
      <c r="J569">
        <f t="shared" si="127"/>
        <v>1.3615287242871821</v>
      </c>
      <c r="K569">
        <f t="shared" si="128"/>
        <v>1.3615287242871821</v>
      </c>
      <c r="L569">
        <f t="shared" si="129"/>
        <v>10.401313278331552</v>
      </c>
      <c r="M569">
        <f t="shared" si="130"/>
        <v>37444.727801993591</v>
      </c>
      <c r="O569">
        <v>-7.15</v>
      </c>
      <c r="P569">
        <f t="shared" si="131"/>
        <v>3.5718281579117113</v>
      </c>
      <c r="Q569">
        <f t="shared" si="132"/>
        <v>0.86677610652762926</v>
      </c>
      <c r="R569">
        <f t="shared" si="133"/>
        <v>0</v>
      </c>
    </row>
    <row r="570" spans="1:18" x14ac:dyDescent="0.3">
      <c r="A570">
        <v>2047.1669999999999</v>
      </c>
      <c r="B570">
        <v>2047</v>
      </c>
      <c r="C570">
        <v>3</v>
      </c>
      <c r="D570">
        <v>74</v>
      </c>
      <c r="E570">
        <f t="shared" si="122"/>
        <v>0.99427993971510187</v>
      </c>
      <c r="F570">
        <f t="shared" si="123"/>
        <v>-4.3621592034280218E-2</v>
      </c>
      <c r="G570">
        <f t="shared" si="124"/>
        <v>-4.3635438069264162E-2</v>
      </c>
      <c r="H570">
        <f t="shared" si="125"/>
        <v>3.931448034471504E-2</v>
      </c>
      <c r="I570">
        <f t="shared" si="126"/>
        <v>3.931448034471504E-2</v>
      </c>
      <c r="J570">
        <f t="shared" si="127"/>
        <v>1.5314713850087283</v>
      </c>
      <c r="K570">
        <f t="shared" si="128"/>
        <v>1.5314713850087283</v>
      </c>
      <c r="L570">
        <f t="shared" si="129"/>
        <v>11.699579574140653</v>
      </c>
      <c r="M570">
        <f t="shared" si="130"/>
        <v>42118.486466906354</v>
      </c>
      <c r="O570">
        <v>-1.135</v>
      </c>
      <c r="P570">
        <f t="shared" si="131"/>
        <v>5.6215106390304515</v>
      </c>
      <c r="Q570">
        <f t="shared" si="132"/>
        <v>0.9749649645117211</v>
      </c>
      <c r="R570">
        <f t="shared" si="133"/>
        <v>0</v>
      </c>
    </row>
    <row r="571" spans="1:18" x14ac:dyDescent="0.3">
      <c r="A571">
        <v>2047.25</v>
      </c>
      <c r="B571">
        <v>2047</v>
      </c>
      <c r="C571">
        <v>4</v>
      </c>
      <c r="D571">
        <v>105</v>
      </c>
      <c r="E571">
        <f t="shared" si="122"/>
        <v>1.0030489833689265</v>
      </c>
      <c r="F571">
        <f t="shared" si="123"/>
        <v>0.16404835724360806</v>
      </c>
      <c r="G571">
        <f t="shared" si="124"/>
        <v>0.16479322136929075</v>
      </c>
      <c r="H571">
        <f t="shared" si="125"/>
        <v>-0.14973841573748065</v>
      </c>
      <c r="I571">
        <f t="shared" si="126"/>
        <v>0.14973841573748065</v>
      </c>
      <c r="J571">
        <f t="shared" si="127"/>
        <v>1.4204922996118807</v>
      </c>
      <c r="K571">
        <f t="shared" si="128"/>
        <v>1.7211007003881191</v>
      </c>
      <c r="L571">
        <f t="shared" si="129"/>
        <v>13.148240833233231</v>
      </c>
      <c r="M571">
        <f t="shared" si="130"/>
        <v>47333.666999639638</v>
      </c>
      <c r="O571">
        <v>6.71</v>
      </c>
      <c r="P571">
        <f t="shared" si="131"/>
        <v>9.8208229666692493</v>
      </c>
      <c r="Q571">
        <f t="shared" si="132"/>
        <v>1.0956867361027693</v>
      </c>
      <c r="R571">
        <f t="shared" si="133"/>
        <v>1.6488640403133028</v>
      </c>
    </row>
    <row r="572" spans="1:18" x14ac:dyDescent="0.3">
      <c r="A572">
        <v>2047.3330000000001</v>
      </c>
      <c r="B572">
        <v>2047</v>
      </c>
      <c r="C572">
        <v>5</v>
      </c>
      <c r="D572">
        <v>135</v>
      </c>
      <c r="E572">
        <f t="shared" si="122"/>
        <v>1.010753372303602</v>
      </c>
      <c r="F572">
        <f t="shared" si="123"/>
        <v>0.3198555016050319</v>
      </c>
      <c r="G572">
        <f t="shared" si="124"/>
        <v>0.32557697304685879</v>
      </c>
      <c r="H572">
        <f t="shared" si="125"/>
        <v>-0.3039677255589901</v>
      </c>
      <c r="I572">
        <f t="shared" si="126"/>
        <v>0.3039677255589901</v>
      </c>
      <c r="J572">
        <f t="shared" si="127"/>
        <v>1.2619413035801896</v>
      </c>
      <c r="K572">
        <f t="shared" si="128"/>
        <v>1.8796516964198102</v>
      </c>
      <c r="L572">
        <f t="shared" si="129"/>
        <v>14.359481221261413</v>
      </c>
      <c r="M572">
        <f t="shared" si="130"/>
        <v>51694.132396541092</v>
      </c>
      <c r="O572">
        <v>12.56</v>
      </c>
      <c r="P572">
        <f t="shared" si="131"/>
        <v>14.552027641178181</v>
      </c>
      <c r="Q572">
        <f t="shared" si="132"/>
        <v>1.1966234351051177</v>
      </c>
      <c r="R572">
        <f t="shared" si="133"/>
        <v>2.6136758626330217</v>
      </c>
    </row>
    <row r="573" spans="1:18" x14ac:dyDescent="0.3">
      <c r="A573">
        <v>2047.4169999999999</v>
      </c>
      <c r="B573">
        <v>2047</v>
      </c>
      <c r="C573">
        <v>6</v>
      </c>
      <c r="D573">
        <v>166</v>
      </c>
      <c r="E573">
        <f t="shared" si="122"/>
        <v>1.0157551505698299</v>
      </c>
      <c r="F573">
        <f t="shared" si="123"/>
        <v>0.39508305005033428</v>
      </c>
      <c r="G573">
        <f t="shared" si="124"/>
        <v>0.40615825420466661</v>
      </c>
      <c r="H573">
        <f t="shared" si="125"/>
        <v>-0.38723796302535368</v>
      </c>
      <c r="I573">
        <f t="shared" si="126"/>
        <v>0.38723796302535368</v>
      </c>
      <c r="J573">
        <f t="shared" si="127"/>
        <v>1.173162066196491</v>
      </c>
      <c r="K573">
        <f t="shared" si="128"/>
        <v>1.9684309338035089</v>
      </c>
      <c r="L573">
        <f t="shared" si="129"/>
        <v>15.037704635991545</v>
      </c>
      <c r="M573">
        <f t="shared" si="130"/>
        <v>54135.736689569567</v>
      </c>
      <c r="O573">
        <v>17.96</v>
      </c>
      <c r="P573">
        <f t="shared" si="131"/>
        <v>20.588038559647476</v>
      </c>
      <c r="Q573">
        <f t="shared" si="132"/>
        <v>1.2531420529992954</v>
      </c>
      <c r="R573">
        <f t="shared" si="133"/>
        <v>3.8006557426732579</v>
      </c>
    </row>
    <row r="574" spans="1:18" x14ac:dyDescent="0.3">
      <c r="A574">
        <v>2047.5</v>
      </c>
      <c r="B574">
        <v>2047</v>
      </c>
      <c r="C574">
        <v>7</v>
      </c>
      <c r="D574">
        <v>196</v>
      </c>
      <c r="E574">
        <f t="shared" si="122"/>
        <v>1.0164361146697132</v>
      </c>
      <c r="F574">
        <f t="shared" si="123"/>
        <v>0.36930986980181479</v>
      </c>
      <c r="G574">
        <f t="shared" si="124"/>
        <v>0.37826628160088055</v>
      </c>
      <c r="H574">
        <f t="shared" si="125"/>
        <v>-0.35782399877747662</v>
      </c>
      <c r="I574">
        <f t="shared" si="126"/>
        <v>0.35782399877747662</v>
      </c>
      <c r="J574">
        <f t="shared" si="127"/>
        <v>1.2048594421131398</v>
      </c>
      <c r="K574">
        <f t="shared" si="128"/>
        <v>1.9367335578868601</v>
      </c>
      <c r="L574">
        <f t="shared" si="129"/>
        <v>14.795554521103066</v>
      </c>
      <c r="M574">
        <f t="shared" si="130"/>
        <v>53263.996275971032</v>
      </c>
      <c r="O574">
        <v>20.38</v>
      </c>
      <c r="P574">
        <f t="shared" si="131"/>
        <v>23.938538237137092</v>
      </c>
      <c r="Q574">
        <f t="shared" si="132"/>
        <v>1.2329628767585887</v>
      </c>
      <c r="R574">
        <f t="shared" si="133"/>
        <v>4.3121847384744862</v>
      </c>
    </row>
    <row r="575" spans="1:18" x14ac:dyDescent="0.3">
      <c r="A575">
        <v>2047.5830000000001</v>
      </c>
      <c r="B575">
        <v>2047</v>
      </c>
      <c r="C575">
        <v>8</v>
      </c>
      <c r="D575">
        <f t="shared" ref="D575:D579" si="135">INT(MOD(A575,1) * 365 + 15)</f>
        <v>227</v>
      </c>
      <c r="E575">
        <f t="shared" si="122"/>
        <v>1.0126514913826727</v>
      </c>
      <c r="F575">
        <f t="shared" si="123"/>
        <v>0.24780368293128335</v>
      </c>
      <c r="G575">
        <f t="shared" si="124"/>
        <v>0.25041257056366523</v>
      </c>
      <c r="H575">
        <f t="shared" si="125"/>
        <v>-0.23030664078517366</v>
      </c>
      <c r="I575">
        <f t="shared" si="126"/>
        <v>0.23030664078517366</v>
      </c>
      <c r="J575">
        <f t="shared" si="127"/>
        <v>1.338403217300441</v>
      </c>
      <c r="K575">
        <f t="shared" si="128"/>
        <v>1.8031897826995589</v>
      </c>
      <c r="L575">
        <f t="shared" si="129"/>
        <v>13.7753552279729</v>
      </c>
      <c r="M575">
        <f t="shared" si="130"/>
        <v>49591.278820702442</v>
      </c>
      <c r="O575">
        <v>19.03</v>
      </c>
      <c r="P575">
        <f t="shared" si="131"/>
        <v>22.015093442716644</v>
      </c>
      <c r="Q575">
        <f t="shared" si="132"/>
        <v>1.1479462689977418</v>
      </c>
      <c r="R575">
        <f t="shared" si="133"/>
        <v>3.7093072555698039</v>
      </c>
    </row>
    <row r="576" spans="1:18" x14ac:dyDescent="0.3">
      <c r="A576">
        <v>2047.6669999999999</v>
      </c>
      <c r="B576">
        <v>2047</v>
      </c>
      <c r="C576">
        <v>9</v>
      </c>
      <c r="D576">
        <f t="shared" si="135"/>
        <v>258</v>
      </c>
      <c r="E576">
        <f t="shared" si="122"/>
        <v>1.0053544332529973</v>
      </c>
      <c r="F576">
        <f t="shared" si="123"/>
        <v>5.907937020665284E-2</v>
      </c>
      <c r="G576">
        <f t="shared" si="124"/>
        <v>5.911379246312444E-2</v>
      </c>
      <c r="H576">
        <f t="shared" si="125"/>
        <v>-5.3288383300168086E-2</v>
      </c>
      <c r="I576">
        <f t="shared" si="126"/>
        <v>5.3288383300168086E-2</v>
      </c>
      <c r="J576">
        <f t="shared" si="127"/>
        <v>1.5174823643424027</v>
      </c>
      <c r="K576">
        <f t="shared" si="128"/>
        <v>1.6241106356575972</v>
      </c>
      <c r="L576">
        <f t="shared" si="129"/>
        <v>12.407291318065287</v>
      </c>
      <c r="M576">
        <f t="shared" si="130"/>
        <v>44666.248745035031</v>
      </c>
      <c r="O576">
        <v>14.395</v>
      </c>
      <c r="P576">
        <f t="shared" si="131"/>
        <v>16.400458865680253</v>
      </c>
      <c r="Q576">
        <f t="shared" si="132"/>
        <v>1.0339409431721072</v>
      </c>
      <c r="R576">
        <f t="shared" si="133"/>
        <v>2.5289690830698177</v>
      </c>
    </row>
    <row r="577" spans="1:18" x14ac:dyDescent="0.3">
      <c r="A577">
        <v>2047.75</v>
      </c>
      <c r="B577">
        <v>2047</v>
      </c>
      <c r="C577">
        <v>10</v>
      </c>
      <c r="D577">
        <f t="shared" si="135"/>
        <v>288</v>
      </c>
      <c r="E577">
        <f t="shared" si="122"/>
        <v>0.99685243576476834</v>
      </c>
      <c r="F577">
        <f t="shared" si="123"/>
        <v>-0.14229385353876925</v>
      </c>
      <c r="G577">
        <f t="shared" si="124"/>
        <v>-0.14277846557927834</v>
      </c>
      <c r="H577">
        <f t="shared" si="125"/>
        <v>0.12943907383329611</v>
      </c>
      <c r="I577">
        <f t="shared" si="126"/>
        <v>0.12943907383329611</v>
      </c>
      <c r="J577">
        <f t="shared" si="127"/>
        <v>1.440992726276386</v>
      </c>
      <c r="K577">
        <f t="shared" si="128"/>
        <v>1.440992726276386</v>
      </c>
      <c r="L577">
        <f t="shared" si="129"/>
        <v>11.008373536624958</v>
      </c>
      <c r="M577">
        <f t="shared" si="130"/>
        <v>39630.144731849854</v>
      </c>
      <c r="O577">
        <v>9.0749999999999993</v>
      </c>
      <c r="P577">
        <f t="shared" si="131"/>
        <v>11.538903013786799</v>
      </c>
      <c r="Q577">
        <f t="shared" si="132"/>
        <v>0.91736446138541317</v>
      </c>
      <c r="R577">
        <f t="shared" si="133"/>
        <v>1.6084378791454668</v>
      </c>
    </row>
    <row r="578" spans="1:18" x14ac:dyDescent="0.3">
      <c r="A578">
        <v>2047.8330000000001</v>
      </c>
      <c r="B578">
        <v>2047</v>
      </c>
      <c r="C578">
        <v>11</v>
      </c>
      <c r="D578">
        <f t="shared" si="135"/>
        <v>319</v>
      </c>
      <c r="E578">
        <f t="shared" si="122"/>
        <v>0.98895302674203966</v>
      </c>
      <c r="F578">
        <f t="shared" si="123"/>
        <v>-0.31329817664989418</v>
      </c>
      <c r="G578">
        <f t="shared" si="124"/>
        <v>-0.31866407888058701</v>
      </c>
      <c r="H578">
        <f t="shared" si="125"/>
        <v>0.2970499840990532</v>
      </c>
      <c r="I578">
        <f t="shared" si="126"/>
        <v>0.2970499840990532</v>
      </c>
      <c r="J578">
        <f t="shared" si="127"/>
        <v>1.2691943055428287</v>
      </c>
      <c r="K578">
        <f t="shared" si="128"/>
        <v>1.2691943055428287</v>
      </c>
      <c r="L578">
        <f t="shared" si="129"/>
        <v>9.6959302786188726</v>
      </c>
      <c r="M578">
        <f t="shared" si="130"/>
        <v>34905.349003027943</v>
      </c>
      <c r="O578">
        <v>0.86499999999999999</v>
      </c>
      <c r="P578">
        <f t="shared" si="131"/>
        <v>6.5033857074537647</v>
      </c>
      <c r="Q578">
        <f t="shared" si="132"/>
        <v>0.80799418988490601</v>
      </c>
      <c r="R578">
        <f t="shared" si="133"/>
        <v>0.82235595158402197</v>
      </c>
    </row>
    <row r="579" spans="1:18" x14ac:dyDescent="0.3">
      <c r="A579">
        <v>2047.9169999999999</v>
      </c>
      <c r="B579">
        <v>2047</v>
      </c>
      <c r="C579">
        <v>12</v>
      </c>
      <c r="D579">
        <f t="shared" si="135"/>
        <v>349</v>
      </c>
      <c r="E579">
        <f t="shared" si="122"/>
        <v>0.98421186751794465</v>
      </c>
      <c r="F579">
        <f t="shared" si="123"/>
        <v>-0.39428976446609471</v>
      </c>
      <c r="G579">
        <f t="shared" si="124"/>
        <v>-0.40529487599032227</v>
      </c>
      <c r="H579">
        <f t="shared" si="125"/>
        <v>0.38631712851921368</v>
      </c>
      <c r="I579">
        <f t="shared" si="126"/>
        <v>0.38631712851921368</v>
      </c>
      <c r="J579">
        <f t="shared" si="127"/>
        <v>1.1741606147517589</v>
      </c>
      <c r="K579">
        <f t="shared" si="128"/>
        <v>1.1741606147517589</v>
      </c>
      <c r="L579">
        <f t="shared" si="129"/>
        <v>8.9699263594349308</v>
      </c>
      <c r="M579">
        <f t="shared" si="130"/>
        <v>32291.73489396575</v>
      </c>
      <c r="O579">
        <v>-5.2750000000000004</v>
      </c>
      <c r="P579">
        <f t="shared" si="131"/>
        <v>4.1246143118270275</v>
      </c>
      <c r="Q579">
        <f t="shared" si="132"/>
        <v>0.74749386328624423</v>
      </c>
      <c r="R579">
        <f t="shared" si="133"/>
        <v>0</v>
      </c>
    </row>
    <row r="580" spans="1:18" x14ac:dyDescent="0.3">
      <c r="A580">
        <v>2048</v>
      </c>
      <c r="B580">
        <v>2048</v>
      </c>
      <c r="C580">
        <v>1</v>
      </c>
      <c r="D580">
        <v>15</v>
      </c>
      <c r="E580">
        <f t="shared" si="122"/>
        <v>0.9836544569804776</v>
      </c>
      <c r="F580">
        <f t="shared" si="123"/>
        <v>-0.36307303047359252</v>
      </c>
      <c r="G580">
        <f t="shared" si="124"/>
        <v>-0.37156387272215397</v>
      </c>
      <c r="H580">
        <f t="shared" si="125"/>
        <v>0.35085449536083313</v>
      </c>
      <c r="I580">
        <f t="shared" si="126"/>
        <v>0.35085449536083313</v>
      </c>
      <c r="J580">
        <f t="shared" si="127"/>
        <v>1.2123125489625293</v>
      </c>
      <c r="K580">
        <f t="shared" si="128"/>
        <v>1.2123125489625293</v>
      </c>
      <c r="L580">
        <f t="shared" si="129"/>
        <v>9.2613856675066515</v>
      </c>
      <c r="M580">
        <f t="shared" si="130"/>
        <v>33340.988403023941</v>
      </c>
      <c r="O580">
        <v>-8.1850000000000005</v>
      </c>
      <c r="P580">
        <f t="shared" si="131"/>
        <v>3.2957662517360631</v>
      </c>
      <c r="Q580">
        <f t="shared" si="132"/>
        <v>0.77178213895888759</v>
      </c>
      <c r="R580">
        <f t="shared" si="133"/>
        <v>0</v>
      </c>
    </row>
    <row r="581" spans="1:18" x14ac:dyDescent="0.3">
      <c r="A581">
        <v>2048.0830000000001</v>
      </c>
      <c r="B581">
        <v>2048</v>
      </c>
      <c r="C581">
        <v>2</v>
      </c>
      <c r="D581">
        <v>46</v>
      </c>
      <c r="E581">
        <f t="shared" ref="E581:E603" si="136">1 - (0.0167 * COS(0.0172 * ($D581 - 3)))</f>
        <v>0.98766307181268032</v>
      </c>
      <c r="F581">
        <f t="shared" ref="F581:F603" si="137">0.39785 * SIN(4.868961 + 0.017203 * $D581 + 0.033446 * SIN(6.224111 + 0.017202 * $D581))</f>
        <v>-0.22481601209005461</v>
      </c>
      <c r="G581">
        <f t="shared" ref="G581:G603" si="138">IF(ABS(F581)&lt; 0.7,ATAN($F581 / (SQRT(1 - $F581 * $F581))),PI() / 2 - ATAN(SQRT(1 - $F581* $F581) / $F581))</f>
        <v>-0.22675421055624276</v>
      </c>
      <c r="H581">
        <f t="shared" ref="H581:H603" si="139">-TAN($G581) * TAN($F$1)</f>
        <v>0.20774321694590894</v>
      </c>
      <c r="I581">
        <f t="shared" ref="I581:I603" si="140">ABS(H581)</f>
        <v>0.20774321694590894</v>
      </c>
      <c r="J581">
        <f t="shared" ref="J581:J603" si="141">IF($I581 &lt; 0.7,1.570796 - ATAN($I581 / SQRT(1 - $I581 * $I581)),ATAN(SQRT(1 - $I581 * $I581) / $I581))</f>
        <v>1.3615287242871821</v>
      </c>
      <c r="K581">
        <f t="shared" ref="K581:K603" si="142">IF(H581&gt;=1,0,IF(H581&lt;=-1,PI(),IF(H581&lt; 0,3.141593 - J581,J581)))</f>
        <v>1.3615287242871821</v>
      </c>
      <c r="L581">
        <f t="shared" ref="L581:L603" si="143">2 * (K581 * 24) / (2 * PI())</f>
        <v>10.401313278331552</v>
      </c>
      <c r="M581">
        <f t="shared" ref="M581:M603" si="144">L581*60*60</f>
        <v>37444.727801993591</v>
      </c>
      <c r="O581">
        <v>-7.15</v>
      </c>
      <c r="P581">
        <f t="shared" ref="P581:P603" si="145">6.108*EXP((17.27*O581)/(O581+237.3))</f>
        <v>3.5718281579117113</v>
      </c>
      <c r="Q581">
        <f t="shared" ref="Q581:Q603" si="146">L581/12</f>
        <v>0.86677610652762926</v>
      </c>
      <c r="R581">
        <f t="shared" ref="R581:R603" si="147">IF(O581&lt;0,0,1.2*0.165*216.7*Q581*(P581/(O581+273.3)))</f>
        <v>0</v>
      </c>
    </row>
    <row r="582" spans="1:18" x14ac:dyDescent="0.3">
      <c r="A582">
        <v>2048.1669999999999</v>
      </c>
      <c r="B582">
        <v>2048</v>
      </c>
      <c r="C582">
        <v>3</v>
      </c>
      <c r="D582">
        <v>74</v>
      </c>
      <c r="E582">
        <f t="shared" si="136"/>
        <v>0.99427993971510187</v>
      </c>
      <c r="F582">
        <f t="shared" si="137"/>
        <v>-4.3621592034280218E-2</v>
      </c>
      <c r="G582">
        <f t="shared" si="138"/>
        <v>-4.3635438069264162E-2</v>
      </c>
      <c r="H582">
        <f t="shared" si="139"/>
        <v>3.931448034471504E-2</v>
      </c>
      <c r="I582">
        <f t="shared" si="140"/>
        <v>3.931448034471504E-2</v>
      </c>
      <c r="J582">
        <f t="shared" si="141"/>
        <v>1.5314713850087283</v>
      </c>
      <c r="K582">
        <f t="shared" si="142"/>
        <v>1.5314713850087283</v>
      </c>
      <c r="L582">
        <f t="shared" si="143"/>
        <v>11.699579574140653</v>
      </c>
      <c r="M582">
        <f t="shared" si="144"/>
        <v>42118.486466906354</v>
      </c>
      <c r="O582">
        <v>-1.135</v>
      </c>
      <c r="P582">
        <f t="shared" si="145"/>
        <v>5.6215106390304515</v>
      </c>
      <c r="Q582">
        <f t="shared" si="146"/>
        <v>0.9749649645117211</v>
      </c>
      <c r="R582">
        <f t="shared" si="147"/>
        <v>0</v>
      </c>
    </row>
    <row r="583" spans="1:18" x14ac:dyDescent="0.3">
      <c r="A583">
        <v>2048.25</v>
      </c>
      <c r="B583">
        <v>2048</v>
      </c>
      <c r="C583">
        <v>4</v>
      </c>
      <c r="D583">
        <v>105</v>
      </c>
      <c r="E583">
        <f t="shared" si="136"/>
        <v>1.0030489833689265</v>
      </c>
      <c r="F583">
        <f t="shared" si="137"/>
        <v>0.16404835724360806</v>
      </c>
      <c r="G583">
        <f t="shared" si="138"/>
        <v>0.16479322136929075</v>
      </c>
      <c r="H583">
        <f t="shared" si="139"/>
        <v>-0.14973841573748065</v>
      </c>
      <c r="I583">
        <f t="shared" si="140"/>
        <v>0.14973841573748065</v>
      </c>
      <c r="J583">
        <f t="shared" si="141"/>
        <v>1.4204922996118807</v>
      </c>
      <c r="K583">
        <f t="shared" si="142"/>
        <v>1.7211007003881191</v>
      </c>
      <c r="L583">
        <f t="shared" si="143"/>
        <v>13.148240833233231</v>
      </c>
      <c r="M583">
        <f t="shared" si="144"/>
        <v>47333.666999639638</v>
      </c>
      <c r="O583">
        <v>6.71</v>
      </c>
      <c r="P583">
        <f t="shared" si="145"/>
        <v>9.8208229666692493</v>
      </c>
      <c r="Q583">
        <f t="shared" si="146"/>
        <v>1.0956867361027693</v>
      </c>
      <c r="R583">
        <f t="shared" si="147"/>
        <v>1.6488640403133028</v>
      </c>
    </row>
    <row r="584" spans="1:18" x14ac:dyDescent="0.3">
      <c r="A584">
        <v>2048.3330000000001</v>
      </c>
      <c r="B584">
        <v>2048</v>
      </c>
      <c r="C584">
        <v>5</v>
      </c>
      <c r="D584">
        <v>135</v>
      </c>
      <c r="E584">
        <f t="shared" si="136"/>
        <v>1.010753372303602</v>
      </c>
      <c r="F584">
        <f t="shared" si="137"/>
        <v>0.3198555016050319</v>
      </c>
      <c r="G584">
        <f t="shared" si="138"/>
        <v>0.32557697304685879</v>
      </c>
      <c r="H584">
        <f t="shared" si="139"/>
        <v>-0.3039677255589901</v>
      </c>
      <c r="I584">
        <f t="shared" si="140"/>
        <v>0.3039677255589901</v>
      </c>
      <c r="J584">
        <f t="shared" si="141"/>
        <v>1.2619413035801896</v>
      </c>
      <c r="K584">
        <f t="shared" si="142"/>
        <v>1.8796516964198102</v>
      </c>
      <c r="L584">
        <f t="shared" si="143"/>
        <v>14.359481221261413</v>
      </c>
      <c r="M584">
        <f t="shared" si="144"/>
        <v>51694.132396541092</v>
      </c>
      <c r="O584">
        <v>12.56</v>
      </c>
      <c r="P584">
        <f t="shared" si="145"/>
        <v>14.552027641178181</v>
      </c>
      <c r="Q584">
        <f t="shared" si="146"/>
        <v>1.1966234351051177</v>
      </c>
      <c r="R584">
        <f t="shared" si="147"/>
        <v>2.6136758626330217</v>
      </c>
    </row>
    <row r="585" spans="1:18" x14ac:dyDescent="0.3">
      <c r="A585">
        <v>2048.4169999999999</v>
      </c>
      <c r="B585">
        <v>2048</v>
      </c>
      <c r="C585">
        <v>6</v>
      </c>
      <c r="D585">
        <v>166</v>
      </c>
      <c r="E585">
        <f t="shared" si="136"/>
        <v>1.0157551505698299</v>
      </c>
      <c r="F585">
        <f t="shared" si="137"/>
        <v>0.39508305005033428</v>
      </c>
      <c r="G585">
        <f t="shared" si="138"/>
        <v>0.40615825420466661</v>
      </c>
      <c r="H585">
        <f t="shared" si="139"/>
        <v>-0.38723796302535368</v>
      </c>
      <c r="I585">
        <f t="shared" si="140"/>
        <v>0.38723796302535368</v>
      </c>
      <c r="J585">
        <f t="shared" si="141"/>
        <v>1.173162066196491</v>
      </c>
      <c r="K585">
        <f t="shared" si="142"/>
        <v>1.9684309338035089</v>
      </c>
      <c r="L585">
        <f t="shared" si="143"/>
        <v>15.037704635991545</v>
      </c>
      <c r="M585">
        <f t="shared" si="144"/>
        <v>54135.736689569567</v>
      </c>
      <c r="O585">
        <v>17.96</v>
      </c>
      <c r="P585">
        <f t="shared" si="145"/>
        <v>20.588038559647476</v>
      </c>
      <c r="Q585">
        <f t="shared" si="146"/>
        <v>1.2531420529992954</v>
      </c>
      <c r="R585">
        <f t="shared" si="147"/>
        <v>3.8006557426732579</v>
      </c>
    </row>
    <row r="586" spans="1:18" x14ac:dyDescent="0.3">
      <c r="A586">
        <v>2048.5</v>
      </c>
      <c r="B586">
        <v>2048</v>
      </c>
      <c r="C586">
        <v>7</v>
      </c>
      <c r="D586">
        <v>196</v>
      </c>
      <c r="E586">
        <f t="shared" si="136"/>
        <v>1.0164361146697132</v>
      </c>
      <c r="F586">
        <f t="shared" si="137"/>
        <v>0.36930986980181479</v>
      </c>
      <c r="G586">
        <f t="shared" si="138"/>
        <v>0.37826628160088055</v>
      </c>
      <c r="H586">
        <f t="shared" si="139"/>
        <v>-0.35782399877747662</v>
      </c>
      <c r="I586">
        <f t="shared" si="140"/>
        <v>0.35782399877747662</v>
      </c>
      <c r="J586">
        <f t="shared" si="141"/>
        <v>1.2048594421131398</v>
      </c>
      <c r="K586">
        <f t="shared" si="142"/>
        <v>1.9367335578868601</v>
      </c>
      <c r="L586">
        <f t="shared" si="143"/>
        <v>14.795554521103066</v>
      </c>
      <c r="M586">
        <f t="shared" si="144"/>
        <v>53263.996275971032</v>
      </c>
      <c r="O586">
        <v>20.38</v>
      </c>
      <c r="P586">
        <f t="shared" si="145"/>
        <v>23.938538237137092</v>
      </c>
      <c r="Q586">
        <f t="shared" si="146"/>
        <v>1.2329628767585887</v>
      </c>
      <c r="R586">
        <f t="shared" si="147"/>
        <v>4.3121847384744862</v>
      </c>
    </row>
    <row r="587" spans="1:18" x14ac:dyDescent="0.3">
      <c r="A587">
        <v>2048.5830000000001</v>
      </c>
      <c r="B587">
        <v>2048</v>
      </c>
      <c r="C587">
        <v>8</v>
      </c>
      <c r="D587">
        <f t="shared" ref="D587:D591" si="148">INT(MOD(A587,1) * 365 + 15)</f>
        <v>227</v>
      </c>
      <c r="E587">
        <f t="shared" si="136"/>
        <v>1.0126514913826727</v>
      </c>
      <c r="F587">
        <f t="shared" si="137"/>
        <v>0.24780368293128335</v>
      </c>
      <c r="G587">
        <f t="shared" si="138"/>
        <v>0.25041257056366523</v>
      </c>
      <c r="H587">
        <f t="shared" si="139"/>
        <v>-0.23030664078517366</v>
      </c>
      <c r="I587">
        <f t="shared" si="140"/>
        <v>0.23030664078517366</v>
      </c>
      <c r="J587">
        <f t="shared" si="141"/>
        <v>1.338403217300441</v>
      </c>
      <c r="K587">
        <f t="shared" si="142"/>
        <v>1.8031897826995589</v>
      </c>
      <c r="L587">
        <f t="shared" si="143"/>
        <v>13.7753552279729</v>
      </c>
      <c r="M587">
        <f t="shared" si="144"/>
        <v>49591.278820702442</v>
      </c>
      <c r="O587">
        <v>19.03</v>
      </c>
      <c r="P587">
        <f t="shared" si="145"/>
        <v>22.015093442716644</v>
      </c>
      <c r="Q587">
        <f t="shared" si="146"/>
        <v>1.1479462689977418</v>
      </c>
      <c r="R587">
        <f t="shared" si="147"/>
        <v>3.7093072555698039</v>
      </c>
    </row>
    <row r="588" spans="1:18" x14ac:dyDescent="0.3">
      <c r="A588">
        <v>2048.6669999999999</v>
      </c>
      <c r="B588">
        <v>2048</v>
      </c>
      <c r="C588">
        <v>9</v>
      </c>
      <c r="D588">
        <f t="shared" si="148"/>
        <v>258</v>
      </c>
      <c r="E588">
        <f t="shared" si="136"/>
        <v>1.0053544332529973</v>
      </c>
      <c r="F588">
        <f t="shared" si="137"/>
        <v>5.907937020665284E-2</v>
      </c>
      <c r="G588">
        <f t="shared" si="138"/>
        <v>5.911379246312444E-2</v>
      </c>
      <c r="H588">
        <f t="shared" si="139"/>
        <v>-5.3288383300168086E-2</v>
      </c>
      <c r="I588">
        <f t="shared" si="140"/>
        <v>5.3288383300168086E-2</v>
      </c>
      <c r="J588">
        <f t="shared" si="141"/>
        <v>1.5174823643424027</v>
      </c>
      <c r="K588">
        <f t="shared" si="142"/>
        <v>1.6241106356575972</v>
      </c>
      <c r="L588">
        <f t="shared" si="143"/>
        <v>12.407291318065287</v>
      </c>
      <c r="M588">
        <f t="shared" si="144"/>
        <v>44666.248745035031</v>
      </c>
      <c r="O588">
        <v>14.395</v>
      </c>
      <c r="P588">
        <f t="shared" si="145"/>
        <v>16.400458865680253</v>
      </c>
      <c r="Q588">
        <f t="shared" si="146"/>
        <v>1.0339409431721072</v>
      </c>
      <c r="R588">
        <f t="shared" si="147"/>
        <v>2.5289690830698177</v>
      </c>
    </row>
    <row r="589" spans="1:18" x14ac:dyDescent="0.3">
      <c r="A589">
        <v>2048.75</v>
      </c>
      <c r="B589">
        <v>2048</v>
      </c>
      <c r="C589">
        <v>10</v>
      </c>
      <c r="D589">
        <f t="shared" si="148"/>
        <v>288</v>
      </c>
      <c r="E589">
        <f t="shared" si="136"/>
        <v>0.99685243576476834</v>
      </c>
      <c r="F589">
        <f t="shared" si="137"/>
        <v>-0.14229385353876925</v>
      </c>
      <c r="G589">
        <f t="shared" si="138"/>
        <v>-0.14277846557927834</v>
      </c>
      <c r="H589">
        <f t="shared" si="139"/>
        <v>0.12943907383329611</v>
      </c>
      <c r="I589">
        <f t="shared" si="140"/>
        <v>0.12943907383329611</v>
      </c>
      <c r="J589">
        <f t="shared" si="141"/>
        <v>1.440992726276386</v>
      </c>
      <c r="K589">
        <f t="shared" si="142"/>
        <v>1.440992726276386</v>
      </c>
      <c r="L589">
        <f t="shared" si="143"/>
        <v>11.008373536624958</v>
      </c>
      <c r="M589">
        <f t="shared" si="144"/>
        <v>39630.144731849854</v>
      </c>
      <c r="O589">
        <v>9.0749999999999993</v>
      </c>
      <c r="P589">
        <f t="shared" si="145"/>
        <v>11.538903013786799</v>
      </c>
      <c r="Q589">
        <f t="shared" si="146"/>
        <v>0.91736446138541317</v>
      </c>
      <c r="R589">
        <f t="shared" si="147"/>
        <v>1.6084378791454668</v>
      </c>
    </row>
    <row r="590" spans="1:18" x14ac:dyDescent="0.3">
      <c r="A590">
        <v>2048.8330000000001</v>
      </c>
      <c r="B590">
        <v>2048</v>
      </c>
      <c r="C590">
        <v>11</v>
      </c>
      <c r="D590">
        <f t="shared" si="148"/>
        <v>319</v>
      </c>
      <c r="E590">
        <f t="shared" si="136"/>
        <v>0.98895302674203966</v>
      </c>
      <c r="F590">
        <f t="shared" si="137"/>
        <v>-0.31329817664989418</v>
      </c>
      <c r="G590">
        <f t="shared" si="138"/>
        <v>-0.31866407888058701</v>
      </c>
      <c r="H590">
        <f t="shared" si="139"/>
        <v>0.2970499840990532</v>
      </c>
      <c r="I590">
        <f t="shared" si="140"/>
        <v>0.2970499840990532</v>
      </c>
      <c r="J590">
        <f t="shared" si="141"/>
        <v>1.2691943055428287</v>
      </c>
      <c r="K590">
        <f t="shared" si="142"/>
        <v>1.2691943055428287</v>
      </c>
      <c r="L590">
        <f t="shared" si="143"/>
        <v>9.6959302786188726</v>
      </c>
      <c r="M590">
        <f t="shared" si="144"/>
        <v>34905.349003027943</v>
      </c>
      <c r="O590">
        <v>0.86499999999999999</v>
      </c>
      <c r="P590">
        <f t="shared" si="145"/>
        <v>6.5033857074537647</v>
      </c>
      <c r="Q590">
        <f t="shared" si="146"/>
        <v>0.80799418988490601</v>
      </c>
      <c r="R590">
        <f t="shared" si="147"/>
        <v>0.82235595158402197</v>
      </c>
    </row>
    <row r="591" spans="1:18" x14ac:dyDescent="0.3">
      <c r="A591">
        <v>2048.9169999999999</v>
      </c>
      <c r="B591">
        <v>2048</v>
      </c>
      <c r="C591">
        <v>12</v>
      </c>
      <c r="D591">
        <f t="shared" si="148"/>
        <v>349</v>
      </c>
      <c r="E591">
        <f t="shared" si="136"/>
        <v>0.98421186751794465</v>
      </c>
      <c r="F591">
        <f t="shared" si="137"/>
        <v>-0.39428976446609471</v>
      </c>
      <c r="G591">
        <f t="shared" si="138"/>
        <v>-0.40529487599032227</v>
      </c>
      <c r="H591">
        <f t="shared" si="139"/>
        <v>0.38631712851921368</v>
      </c>
      <c r="I591">
        <f t="shared" si="140"/>
        <v>0.38631712851921368</v>
      </c>
      <c r="J591">
        <f t="shared" si="141"/>
        <v>1.1741606147517589</v>
      </c>
      <c r="K591">
        <f t="shared" si="142"/>
        <v>1.1741606147517589</v>
      </c>
      <c r="L591">
        <f t="shared" si="143"/>
        <v>8.9699263594349308</v>
      </c>
      <c r="M591">
        <f t="shared" si="144"/>
        <v>32291.73489396575</v>
      </c>
      <c r="O591">
        <v>-5.2750000000000004</v>
      </c>
      <c r="P591">
        <f t="shared" si="145"/>
        <v>4.1246143118270275</v>
      </c>
      <c r="Q591">
        <f t="shared" si="146"/>
        <v>0.74749386328624423</v>
      </c>
      <c r="R591">
        <f t="shared" si="147"/>
        <v>0</v>
      </c>
    </row>
    <row r="592" spans="1:18" x14ac:dyDescent="0.3">
      <c r="A592">
        <v>2049</v>
      </c>
      <c r="B592">
        <v>2049</v>
      </c>
      <c r="C592">
        <v>1</v>
      </c>
      <c r="D592">
        <v>15</v>
      </c>
      <c r="E592">
        <f t="shared" si="136"/>
        <v>0.9836544569804776</v>
      </c>
      <c r="F592">
        <f t="shared" si="137"/>
        <v>-0.36307303047359252</v>
      </c>
      <c r="G592">
        <f t="shared" si="138"/>
        <v>-0.37156387272215397</v>
      </c>
      <c r="H592">
        <f t="shared" si="139"/>
        <v>0.35085449536083313</v>
      </c>
      <c r="I592">
        <f t="shared" si="140"/>
        <v>0.35085449536083313</v>
      </c>
      <c r="J592">
        <f t="shared" si="141"/>
        <v>1.2123125489625293</v>
      </c>
      <c r="K592">
        <f t="shared" si="142"/>
        <v>1.2123125489625293</v>
      </c>
      <c r="L592">
        <f t="shared" si="143"/>
        <v>9.2613856675066515</v>
      </c>
      <c r="M592">
        <f t="shared" si="144"/>
        <v>33340.988403023941</v>
      </c>
      <c r="O592">
        <v>-8.1850000000000005</v>
      </c>
      <c r="P592">
        <f t="shared" si="145"/>
        <v>3.2957662517360631</v>
      </c>
      <c r="Q592">
        <f t="shared" si="146"/>
        <v>0.77178213895888759</v>
      </c>
      <c r="R592">
        <f t="shared" si="147"/>
        <v>0</v>
      </c>
    </row>
    <row r="593" spans="1:18" x14ac:dyDescent="0.3">
      <c r="A593">
        <v>2049.0830000000001</v>
      </c>
      <c r="B593">
        <v>2049</v>
      </c>
      <c r="C593">
        <v>2</v>
      </c>
      <c r="D593">
        <v>46</v>
      </c>
      <c r="E593">
        <f t="shared" si="136"/>
        <v>0.98766307181268032</v>
      </c>
      <c r="F593">
        <f t="shared" si="137"/>
        <v>-0.22481601209005461</v>
      </c>
      <c r="G593">
        <f t="shared" si="138"/>
        <v>-0.22675421055624276</v>
      </c>
      <c r="H593">
        <f t="shared" si="139"/>
        <v>0.20774321694590894</v>
      </c>
      <c r="I593">
        <f t="shared" si="140"/>
        <v>0.20774321694590894</v>
      </c>
      <c r="J593">
        <f t="shared" si="141"/>
        <v>1.3615287242871821</v>
      </c>
      <c r="K593">
        <f t="shared" si="142"/>
        <v>1.3615287242871821</v>
      </c>
      <c r="L593">
        <f t="shared" si="143"/>
        <v>10.401313278331552</v>
      </c>
      <c r="M593">
        <f t="shared" si="144"/>
        <v>37444.727801993591</v>
      </c>
      <c r="O593">
        <v>-7.15</v>
      </c>
      <c r="P593">
        <f t="shared" si="145"/>
        <v>3.5718281579117113</v>
      </c>
      <c r="Q593">
        <f t="shared" si="146"/>
        <v>0.86677610652762926</v>
      </c>
      <c r="R593">
        <f t="shared" si="147"/>
        <v>0</v>
      </c>
    </row>
    <row r="594" spans="1:18" x14ac:dyDescent="0.3">
      <c r="A594">
        <v>2049.1669999999999</v>
      </c>
      <c r="B594">
        <v>2049</v>
      </c>
      <c r="C594">
        <v>3</v>
      </c>
      <c r="D594">
        <v>74</v>
      </c>
      <c r="E594">
        <f t="shared" si="136"/>
        <v>0.99427993971510187</v>
      </c>
      <c r="F594">
        <f t="shared" si="137"/>
        <v>-4.3621592034280218E-2</v>
      </c>
      <c r="G594">
        <f t="shared" si="138"/>
        <v>-4.3635438069264162E-2</v>
      </c>
      <c r="H594">
        <f t="shared" si="139"/>
        <v>3.931448034471504E-2</v>
      </c>
      <c r="I594">
        <f t="shared" si="140"/>
        <v>3.931448034471504E-2</v>
      </c>
      <c r="J594">
        <f t="shared" si="141"/>
        <v>1.5314713850087283</v>
      </c>
      <c r="K594">
        <f t="shared" si="142"/>
        <v>1.5314713850087283</v>
      </c>
      <c r="L594">
        <f t="shared" si="143"/>
        <v>11.699579574140653</v>
      </c>
      <c r="M594">
        <f t="shared" si="144"/>
        <v>42118.486466906354</v>
      </c>
      <c r="O594">
        <v>-1.135</v>
      </c>
      <c r="P594">
        <f t="shared" si="145"/>
        <v>5.6215106390304515</v>
      </c>
      <c r="Q594">
        <f t="shared" si="146"/>
        <v>0.9749649645117211</v>
      </c>
      <c r="R594">
        <f t="shared" si="147"/>
        <v>0</v>
      </c>
    </row>
    <row r="595" spans="1:18" x14ac:dyDescent="0.3">
      <c r="A595">
        <v>2049.25</v>
      </c>
      <c r="B595">
        <v>2049</v>
      </c>
      <c r="C595">
        <v>4</v>
      </c>
      <c r="D595">
        <v>105</v>
      </c>
      <c r="E595">
        <f t="shared" si="136"/>
        <v>1.0030489833689265</v>
      </c>
      <c r="F595">
        <f t="shared" si="137"/>
        <v>0.16404835724360806</v>
      </c>
      <c r="G595">
        <f t="shared" si="138"/>
        <v>0.16479322136929075</v>
      </c>
      <c r="H595">
        <f t="shared" si="139"/>
        <v>-0.14973841573748065</v>
      </c>
      <c r="I595">
        <f t="shared" si="140"/>
        <v>0.14973841573748065</v>
      </c>
      <c r="J595">
        <f t="shared" si="141"/>
        <v>1.4204922996118807</v>
      </c>
      <c r="K595">
        <f t="shared" si="142"/>
        <v>1.7211007003881191</v>
      </c>
      <c r="L595">
        <f t="shared" si="143"/>
        <v>13.148240833233231</v>
      </c>
      <c r="M595">
        <f t="shared" si="144"/>
        <v>47333.666999639638</v>
      </c>
      <c r="O595">
        <v>6.71</v>
      </c>
      <c r="P595">
        <f t="shared" si="145"/>
        <v>9.8208229666692493</v>
      </c>
      <c r="Q595">
        <f t="shared" si="146"/>
        <v>1.0956867361027693</v>
      </c>
      <c r="R595">
        <f t="shared" si="147"/>
        <v>1.6488640403133028</v>
      </c>
    </row>
    <row r="596" spans="1:18" x14ac:dyDescent="0.3">
      <c r="A596">
        <v>2049.3330000000001</v>
      </c>
      <c r="B596">
        <v>2049</v>
      </c>
      <c r="C596">
        <v>5</v>
      </c>
      <c r="D596">
        <v>135</v>
      </c>
      <c r="E596">
        <f t="shared" si="136"/>
        <v>1.010753372303602</v>
      </c>
      <c r="F596">
        <f t="shared" si="137"/>
        <v>0.3198555016050319</v>
      </c>
      <c r="G596">
        <f t="shared" si="138"/>
        <v>0.32557697304685879</v>
      </c>
      <c r="H596">
        <f t="shared" si="139"/>
        <v>-0.3039677255589901</v>
      </c>
      <c r="I596">
        <f t="shared" si="140"/>
        <v>0.3039677255589901</v>
      </c>
      <c r="J596">
        <f t="shared" si="141"/>
        <v>1.2619413035801896</v>
      </c>
      <c r="K596">
        <f t="shared" si="142"/>
        <v>1.8796516964198102</v>
      </c>
      <c r="L596">
        <f t="shared" si="143"/>
        <v>14.359481221261413</v>
      </c>
      <c r="M596">
        <f t="shared" si="144"/>
        <v>51694.132396541092</v>
      </c>
      <c r="O596">
        <v>12.56</v>
      </c>
      <c r="P596">
        <f t="shared" si="145"/>
        <v>14.552027641178181</v>
      </c>
      <c r="Q596">
        <f t="shared" si="146"/>
        <v>1.1966234351051177</v>
      </c>
      <c r="R596">
        <f t="shared" si="147"/>
        <v>2.6136758626330217</v>
      </c>
    </row>
    <row r="597" spans="1:18" x14ac:dyDescent="0.3">
      <c r="A597">
        <v>2049.4169999999999</v>
      </c>
      <c r="B597">
        <v>2049</v>
      </c>
      <c r="C597">
        <v>6</v>
      </c>
      <c r="D597">
        <v>166</v>
      </c>
      <c r="E597">
        <f t="shared" si="136"/>
        <v>1.0157551505698299</v>
      </c>
      <c r="F597">
        <f t="shared" si="137"/>
        <v>0.39508305005033428</v>
      </c>
      <c r="G597">
        <f t="shared" si="138"/>
        <v>0.40615825420466661</v>
      </c>
      <c r="H597">
        <f t="shared" si="139"/>
        <v>-0.38723796302535368</v>
      </c>
      <c r="I597">
        <f t="shared" si="140"/>
        <v>0.38723796302535368</v>
      </c>
      <c r="J597">
        <f t="shared" si="141"/>
        <v>1.173162066196491</v>
      </c>
      <c r="K597">
        <f t="shared" si="142"/>
        <v>1.9684309338035089</v>
      </c>
      <c r="L597">
        <f t="shared" si="143"/>
        <v>15.037704635991545</v>
      </c>
      <c r="M597">
        <f t="shared" si="144"/>
        <v>54135.736689569567</v>
      </c>
      <c r="O597">
        <v>17.96</v>
      </c>
      <c r="P597">
        <f t="shared" si="145"/>
        <v>20.588038559647476</v>
      </c>
      <c r="Q597">
        <f t="shared" si="146"/>
        <v>1.2531420529992954</v>
      </c>
      <c r="R597">
        <f t="shared" si="147"/>
        <v>3.8006557426732579</v>
      </c>
    </row>
    <row r="598" spans="1:18" x14ac:dyDescent="0.3">
      <c r="A598">
        <v>2049.5</v>
      </c>
      <c r="B598">
        <v>2049</v>
      </c>
      <c r="C598">
        <v>7</v>
      </c>
      <c r="D598">
        <v>196</v>
      </c>
      <c r="E598">
        <f t="shared" si="136"/>
        <v>1.0164361146697132</v>
      </c>
      <c r="F598">
        <f t="shared" si="137"/>
        <v>0.36930986980181479</v>
      </c>
      <c r="G598">
        <f t="shared" si="138"/>
        <v>0.37826628160088055</v>
      </c>
      <c r="H598">
        <f t="shared" si="139"/>
        <v>-0.35782399877747662</v>
      </c>
      <c r="I598">
        <f t="shared" si="140"/>
        <v>0.35782399877747662</v>
      </c>
      <c r="J598">
        <f t="shared" si="141"/>
        <v>1.2048594421131398</v>
      </c>
      <c r="K598">
        <f t="shared" si="142"/>
        <v>1.9367335578868601</v>
      </c>
      <c r="L598">
        <f t="shared" si="143"/>
        <v>14.795554521103066</v>
      </c>
      <c r="M598">
        <f t="shared" si="144"/>
        <v>53263.996275971032</v>
      </c>
      <c r="O598">
        <v>20.38</v>
      </c>
      <c r="P598">
        <f t="shared" si="145"/>
        <v>23.938538237137092</v>
      </c>
      <c r="Q598">
        <f t="shared" si="146"/>
        <v>1.2329628767585887</v>
      </c>
      <c r="R598">
        <f t="shared" si="147"/>
        <v>4.3121847384744862</v>
      </c>
    </row>
    <row r="599" spans="1:18" x14ac:dyDescent="0.3">
      <c r="A599">
        <v>2049.5830000000001</v>
      </c>
      <c r="B599">
        <v>2049</v>
      </c>
      <c r="C599">
        <v>8</v>
      </c>
      <c r="D599">
        <f t="shared" ref="D599:D603" si="149">INT(MOD(A599,1) * 365 + 15)</f>
        <v>227</v>
      </c>
      <c r="E599">
        <f t="shared" si="136"/>
        <v>1.0126514913826727</v>
      </c>
      <c r="F599">
        <f t="shared" si="137"/>
        <v>0.24780368293128335</v>
      </c>
      <c r="G599">
        <f t="shared" si="138"/>
        <v>0.25041257056366523</v>
      </c>
      <c r="H599">
        <f t="shared" si="139"/>
        <v>-0.23030664078517366</v>
      </c>
      <c r="I599">
        <f t="shared" si="140"/>
        <v>0.23030664078517366</v>
      </c>
      <c r="J599">
        <f t="shared" si="141"/>
        <v>1.338403217300441</v>
      </c>
      <c r="K599">
        <f t="shared" si="142"/>
        <v>1.8031897826995589</v>
      </c>
      <c r="L599">
        <f t="shared" si="143"/>
        <v>13.7753552279729</v>
      </c>
      <c r="M599">
        <f t="shared" si="144"/>
        <v>49591.278820702442</v>
      </c>
      <c r="O599">
        <v>19.03</v>
      </c>
      <c r="P599">
        <f t="shared" si="145"/>
        <v>22.015093442716644</v>
      </c>
      <c r="Q599">
        <f t="shared" si="146"/>
        <v>1.1479462689977418</v>
      </c>
      <c r="R599">
        <f t="shared" si="147"/>
        <v>3.7093072555698039</v>
      </c>
    </row>
    <row r="600" spans="1:18" x14ac:dyDescent="0.3">
      <c r="A600">
        <v>2049.6669999999999</v>
      </c>
      <c r="B600">
        <v>2049</v>
      </c>
      <c r="C600">
        <v>9</v>
      </c>
      <c r="D600">
        <f t="shared" si="149"/>
        <v>258</v>
      </c>
      <c r="E600">
        <f t="shared" si="136"/>
        <v>1.0053544332529973</v>
      </c>
      <c r="F600">
        <f t="shared" si="137"/>
        <v>5.907937020665284E-2</v>
      </c>
      <c r="G600">
        <f t="shared" si="138"/>
        <v>5.911379246312444E-2</v>
      </c>
      <c r="H600">
        <f t="shared" si="139"/>
        <v>-5.3288383300168086E-2</v>
      </c>
      <c r="I600">
        <f t="shared" si="140"/>
        <v>5.3288383300168086E-2</v>
      </c>
      <c r="J600">
        <f t="shared" si="141"/>
        <v>1.5174823643424027</v>
      </c>
      <c r="K600">
        <f t="shared" si="142"/>
        <v>1.6241106356575972</v>
      </c>
      <c r="L600">
        <f t="shared" si="143"/>
        <v>12.407291318065287</v>
      </c>
      <c r="M600">
        <f t="shared" si="144"/>
        <v>44666.248745035031</v>
      </c>
      <c r="O600">
        <v>14.395</v>
      </c>
      <c r="P600">
        <f t="shared" si="145"/>
        <v>16.400458865680253</v>
      </c>
      <c r="Q600">
        <f t="shared" si="146"/>
        <v>1.0339409431721072</v>
      </c>
      <c r="R600">
        <f t="shared" si="147"/>
        <v>2.5289690830698177</v>
      </c>
    </row>
    <row r="601" spans="1:18" x14ac:dyDescent="0.3">
      <c r="A601">
        <v>2049.75</v>
      </c>
      <c r="B601">
        <v>2049</v>
      </c>
      <c r="C601">
        <v>10</v>
      </c>
      <c r="D601">
        <f t="shared" si="149"/>
        <v>288</v>
      </c>
      <c r="E601">
        <f t="shared" si="136"/>
        <v>0.99685243576476834</v>
      </c>
      <c r="F601">
        <f t="shared" si="137"/>
        <v>-0.14229385353876925</v>
      </c>
      <c r="G601">
        <f t="shared" si="138"/>
        <v>-0.14277846557927834</v>
      </c>
      <c r="H601">
        <f t="shared" si="139"/>
        <v>0.12943907383329611</v>
      </c>
      <c r="I601">
        <f t="shared" si="140"/>
        <v>0.12943907383329611</v>
      </c>
      <c r="J601">
        <f t="shared" si="141"/>
        <v>1.440992726276386</v>
      </c>
      <c r="K601">
        <f t="shared" si="142"/>
        <v>1.440992726276386</v>
      </c>
      <c r="L601">
        <f t="shared" si="143"/>
        <v>11.008373536624958</v>
      </c>
      <c r="M601">
        <f t="shared" si="144"/>
        <v>39630.144731849854</v>
      </c>
      <c r="O601">
        <v>9.0749999999999993</v>
      </c>
      <c r="P601">
        <f t="shared" si="145"/>
        <v>11.538903013786799</v>
      </c>
      <c r="Q601">
        <f t="shared" si="146"/>
        <v>0.91736446138541317</v>
      </c>
      <c r="R601">
        <f t="shared" si="147"/>
        <v>1.6084378791454668</v>
      </c>
    </row>
    <row r="602" spans="1:18" x14ac:dyDescent="0.3">
      <c r="A602">
        <v>2049.8330000000001</v>
      </c>
      <c r="B602">
        <v>2049</v>
      </c>
      <c r="C602">
        <v>11</v>
      </c>
      <c r="D602">
        <f t="shared" si="149"/>
        <v>319</v>
      </c>
      <c r="E602">
        <f t="shared" si="136"/>
        <v>0.98895302674203966</v>
      </c>
      <c r="F602">
        <f t="shared" si="137"/>
        <v>-0.31329817664989418</v>
      </c>
      <c r="G602">
        <f t="shared" si="138"/>
        <v>-0.31866407888058701</v>
      </c>
      <c r="H602">
        <f t="shared" si="139"/>
        <v>0.2970499840990532</v>
      </c>
      <c r="I602">
        <f t="shared" si="140"/>
        <v>0.2970499840990532</v>
      </c>
      <c r="J602">
        <f t="shared" si="141"/>
        <v>1.2691943055428287</v>
      </c>
      <c r="K602">
        <f t="shared" si="142"/>
        <v>1.2691943055428287</v>
      </c>
      <c r="L602">
        <f t="shared" si="143"/>
        <v>9.6959302786188726</v>
      </c>
      <c r="M602">
        <f t="shared" si="144"/>
        <v>34905.349003027943</v>
      </c>
      <c r="O602">
        <v>0.86499999999999999</v>
      </c>
      <c r="P602">
        <f t="shared" si="145"/>
        <v>6.5033857074537647</v>
      </c>
      <c r="Q602">
        <f t="shared" si="146"/>
        <v>0.80799418988490601</v>
      </c>
      <c r="R602">
        <f t="shared" si="147"/>
        <v>0.82235595158402197</v>
      </c>
    </row>
    <row r="603" spans="1:18" x14ac:dyDescent="0.3">
      <c r="A603">
        <v>2049.9169999999999</v>
      </c>
      <c r="B603">
        <v>2049</v>
      </c>
      <c r="C603">
        <v>12</v>
      </c>
      <c r="D603">
        <f t="shared" si="149"/>
        <v>349</v>
      </c>
      <c r="E603">
        <f t="shared" si="136"/>
        <v>0.98421186751794465</v>
      </c>
      <c r="F603">
        <f t="shared" si="137"/>
        <v>-0.39428976446609471</v>
      </c>
      <c r="G603">
        <f t="shared" si="138"/>
        <v>-0.40529487599032227</v>
      </c>
      <c r="H603">
        <f t="shared" si="139"/>
        <v>0.38631712851921368</v>
      </c>
      <c r="I603">
        <f t="shared" si="140"/>
        <v>0.38631712851921368</v>
      </c>
      <c r="J603">
        <f t="shared" si="141"/>
        <v>1.1741606147517589</v>
      </c>
      <c r="K603">
        <f t="shared" si="142"/>
        <v>1.1741606147517589</v>
      </c>
      <c r="L603">
        <f t="shared" si="143"/>
        <v>8.9699263594349308</v>
      </c>
      <c r="M603">
        <f t="shared" si="144"/>
        <v>32291.73489396575</v>
      </c>
      <c r="O603">
        <v>-5.2750000000000004</v>
      </c>
      <c r="P603">
        <f t="shared" si="145"/>
        <v>4.1246143118270275</v>
      </c>
      <c r="Q603">
        <f t="shared" si="146"/>
        <v>0.74749386328624423</v>
      </c>
      <c r="R603">
        <f t="shared" si="1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Radiation</vt:lpstr>
      <vt:lpstr>DayLength_RET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2022-09-02T15:25:09Z</dcterms:created>
  <dcterms:modified xsi:type="dcterms:W3CDTF">2022-09-26T16:37:46Z</dcterms:modified>
</cp:coreProperties>
</file>