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PMS_SYS_DICT" sheetId="1" r:id="rId1"/>
    <sheet name="APMS_DEPT_BUREAU" sheetId="2" r:id="rId2"/>
    <sheet name="APMS__DEPT_STATION" sheetId="3" r:id="rId3"/>
  </sheets>
  <calcPr calcId="152511"/>
</workbook>
</file>

<file path=xl/calcChain.xml><?xml version="1.0" encoding="utf-8"?>
<calcChain xmlns="http://schemas.openxmlformats.org/spreadsheetml/2006/main">
  <c r="F514" i="3" l="1"/>
  <c r="F513" i="3"/>
  <c r="F512" i="3"/>
  <c r="F511" i="3"/>
  <c r="F510" i="3"/>
  <c r="F509" i="3"/>
  <c r="F507" i="3"/>
  <c r="F506" i="3"/>
  <c r="C514" i="3"/>
  <c r="C513" i="3"/>
  <c r="C512" i="3"/>
  <c r="C511" i="3"/>
  <c r="C510" i="3"/>
  <c r="C509" i="3"/>
  <c r="C507" i="3"/>
  <c r="C506" i="3"/>
  <c r="D514" i="3"/>
  <c r="D513" i="3"/>
  <c r="D512" i="3"/>
  <c r="D511" i="3"/>
  <c r="D510" i="3"/>
  <c r="D507" i="3"/>
  <c r="D509" i="3"/>
  <c r="D506" i="3"/>
  <c r="B514" i="3"/>
  <c r="B513" i="3"/>
  <c r="B512" i="3"/>
  <c r="B511" i="3"/>
  <c r="B510" i="3"/>
  <c r="B509" i="3"/>
  <c r="B507" i="3"/>
  <c r="B506" i="3"/>
  <c r="C13" i="2"/>
  <c r="G116" i="1" l="1"/>
  <c r="G115" i="1"/>
  <c r="G114" i="1"/>
  <c r="B116" i="1"/>
  <c r="B115" i="1"/>
  <c r="B114" i="1"/>
  <c r="G113" i="1"/>
  <c r="B113" i="1"/>
  <c r="A113" i="1"/>
  <c r="D71" i="3" l="1"/>
  <c r="D70" i="3"/>
  <c r="F70" i="3" s="1"/>
  <c r="D69" i="3"/>
  <c r="D68" i="3"/>
  <c r="F68" i="3" s="1"/>
  <c r="D67" i="3"/>
  <c r="D66" i="3"/>
  <c r="F66" i="3" s="1"/>
  <c r="D65" i="3"/>
  <c r="D64" i="3"/>
  <c r="F64" i="3" s="1"/>
  <c r="D63" i="3"/>
  <c r="D62" i="3"/>
  <c r="F62" i="3" s="1"/>
  <c r="D61" i="3"/>
  <c r="D60" i="3"/>
  <c r="F60" i="3" s="1"/>
  <c r="D59" i="3"/>
  <c r="D58" i="3"/>
  <c r="F58" i="3" s="1"/>
  <c r="D57" i="3"/>
  <c r="D56" i="3"/>
  <c r="F56" i="3" s="1"/>
  <c r="D55" i="3"/>
  <c r="D54" i="3"/>
  <c r="F54" i="3" s="1"/>
  <c r="D53" i="3"/>
  <c r="D52" i="3"/>
  <c r="F52" i="3" s="1"/>
  <c r="D51" i="3"/>
  <c r="D50" i="3"/>
  <c r="F50" i="3" s="1"/>
  <c r="D49" i="3"/>
  <c r="D48" i="3"/>
  <c r="F48" i="3" s="1"/>
  <c r="D47" i="3"/>
  <c r="D46" i="3"/>
  <c r="F46" i="3" s="1"/>
  <c r="D45" i="3"/>
  <c r="D44" i="3"/>
  <c r="F44" i="3" s="1"/>
  <c r="D43" i="3"/>
  <c r="D42" i="3"/>
  <c r="F42" i="3" s="1"/>
  <c r="D41" i="3"/>
  <c r="D40" i="3"/>
  <c r="F40" i="3" s="1"/>
  <c r="D39" i="3"/>
  <c r="D38" i="3"/>
  <c r="F38" i="3" s="1"/>
  <c r="D37" i="3"/>
  <c r="D36" i="3"/>
  <c r="F36" i="3" s="1"/>
  <c r="D35" i="3"/>
  <c r="D34" i="3"/>
  <c r="F34" i="3" s="1"/>
  <c r="D33" i="3"/>
  <c r="D32" i="3"/>
  <c r="F32" i="3" s="1"/>
  <c r="D31" i="3"/>
  <c r="D30" i="3"/>
  <c r="F30" i="3" s="1"/>
  <c r="F504" i="3"/>
  <c r="F503" i="3"/>
  <c r="F502" i="3"/>
  <c r="F501" i="3"/>
  <c r="F500" i="3"/>
  <c r="F499" i="3"/>
  <c r="F498" i="3"/>
  <c r="F497" i="3"/>
  <c r="F495" i="3"/>
  <c r="F494" i="3"/>
  <c r="F493" i="3"/>
  <c r="F492" i="3"/>
  <c r="F491" i="3"/>
  <c r="F490" i="3"/>
  <c r="F489" i="3"/>
  <c r="F487" i="3"/>
  <c r="F486" i="3"/>
  <c r="F485" i="3"/>
  <c r="F484" i="3"/>
  <c r="F483" i="3"/>
  <c r="F482" i="3"/>
  <c r="F481" i="3"/>
  <c r="F480" i="3"/>
  <c r="F479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39" i="3"/>
  <c r="F138" i="3"/>
  <c r="F137" i="3"/>
  <c r="F136" i="3"/>
  <c r="F135" i="3"/>
  <c r="F134" i="3"/>
  <c r="F133" i="3"/>
  <c r="F132" i="3"/>
  <c r="F131" i="3"/>
  <c r="F130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1" i="3"/>
  <c r="F69" i="3"/>
  <c r="F67" i="3"/>
  <c r="F65" i="3"/>
  <c r="F63" i="3"/>
  <c r="F61" i="3"/>
  <c r="F59" i="3"/>
  <c r="F57" i="3"/>
  <c r="F55" i="3"/>
  <c r="F53" i="3"/>
  <c r="F51" i="3"/>
  <c r="F49" i="3"/>
  <c r="F47" i="3"/>
  <c r="F45" i="3"/>
  <c r="F43" i="3"/>
  <c r="F41" i="3"/>
  <c r="F39" i="3"/>
  <c r="F37" i="3"/>
  <c r="F35" i="3"/>
  <c r="F33" i="3"/>
  <c r="F31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12" i="2"/>
  <c r="C11" i="2"/>
  <c r="C10" i="2"/>
  <c r="C9" i="2"/>
  <c r="C8" i="2"/>
  <c r="C7" i="2"/>
  <c r="C6" i="2"/>
  <c r="C5" i="2"/>
  <c r="C4" i="2"/>
  <c r="C3" i="2"/>
  <c r="C2" i="2"/>
  <c r="B490" i="3"/>
  <c r="D490" i="3" s="1"/>
  <c r="C490" i="3"/>
  <c r="B491" i="3"/>
  <c r="C491" i="3"/>
  <c r="D491" i="3"/>
  <c r="B492" i="3"/>
  <c r="C492" i="3"/>
  <c r="D492" i="3"/>
  <c r="B493" i="3"/>
  <c r="D493" i="3" s="1"/>
  <c r="C493" i="3"/>
  <c r="B494" i="3"/>
  <c r="D494" i="3" s="1"/>
  <c r="C494" i="3"/>
  <c r="B495" i="3"/>
  <c r="C495" i="3"/>
  <c r="D495" i="3"/>
  <c r="C504" i="3"/>
  <c r="B504" i="3"/>
  <c r="D504" i="3" s="1"/>
  <c r="C503" i="3"/>
  <c r="B503" i="3"/>
  <c r="C502" i="3"/>
  <c r="B502" i="3"/>
  <c r="D502" i="3" s="1"/>
  <c r="C501" i="3"/>
  <c r="B501" i="3"/>
  <c r="D501" i="3" s="1"/>
  <c r="C500" i="3"/>
  <c r="B500" i="3"/>
  <c r="C499" i="3"/>
  <c r="B499" i="3"/>
  <c r="D499" i="3" s="1"/>
  <c r="C498" i="3"/>
  <c r="B498" i="3"/>
  <c r="D498" i="3" s="1"/>
  <c r="C497" i="3"/>
  <c r="B497" i="3"/>
  <c r="D497" i="3" s="1"/>
  <c r="D500" i="3"/>
  <c r="C489" i="3"/>
  <c r="B489" i="3"/>
  <c r="D489" i="3" s="1"/>
  <c r="D503" i="3"/>
  <c r="B465" i="3"/>
  <c r="D465" i="3" s="1"/>
  <c r="C465" i="3"/>
  <c r="B466" i="3"/>
  <c r="D466" i="3" s="1"/>
  <c r="C466" i="3"/>
  <c r="B467" i="3"/>
  <c r="C467" i="3"/>
  <c r="D467" i="3"/>
  <c r="B468" i="3"/>
  <c r="C468" i="3"/>
  <c r="D468" i="3"/>
  <c r="B469" i="3"/>
  <c r="D469" i="3" s="1"/>
  <c r="C469" i="3"/>
  <c r="B470" i="3"/>
  <c r="D470" i="3" s="1"/>
  <c r="C470" i="3"/>
  <c r="B471" i="3"/>
  <c r="C471" i="3"/>
  <c r="D471" i="3"/>
  <c r="B472" i="3"/>
  <c r="C472" i="3"/>
  <c r="D472" i="3"/>
  <c r="B473" i="3"/>
  <c r="D473" i="3" s="1"/>
  <c r="C473" i="3"/>
  <c r="B474" i="3"/>
  <c r="D474" i="3" s="1"/>
  <c r="C474" i="3"/>
  <c r="B475" i="3"/>
  <c r="C475" i="3"/>
  <c r="D475" i="3"/>
  <c r="B476" i="3"/>
  <c r="C476" i="3"/>
  <c r="D476" i="3"/>
  <c r="B477" i="3"/>
  <c r="D477" i="3" s="1"/>
  <c r="C477" i="3"/>
  <c r="D464" i="3"/>
  <c r="C464" i="3"/>
  <c r="B464" i="3"/>
  <c r="B480" i="3"/>
  <c r="D480" i="3" s="1"/>
  <c r="C480" i="3"/>
  <c r="B481" i="3"/>
  <c r="D481" i="3" s="1"/>
  <c r="C481" i="3"/>
  <c r="B482" i="3"/>
  <c r="C482" i="3"/>
  <c r="D482" i="3"/>
  <c r="B483" i="3"/>
  <c r="C483" i="3"/>
  <c r="D483" i="3"/>
  <c r="B484" i="3"/>
  <c r="D484" i="3" s="1"/>
  <c r="C484" i="3"/>
  <c r="B485" i="3"/>
  <c r="D485" i="3" s="1"/>
  <c r="C485" i="3"/>
  <c r="B486" i="3"/>
  <c r="C486" i="3"/>
  <c r="D486" i="3"/>
  <c r="B487" i="3"/>
  <c r="C487" i="3"/>
  <c r="D487" i="3"/>
  <c r="C479" i="3"/>
  <c r="B479" i="3"/>
  <c r="D479" i="3"/>
  <c r="B436" i="3"/>
  <c r="D436" i="3" s="1"/>
  <c r="C436" i="3"/>
  <c r="B437" i="3"/>
  <c r="C437" i="3"/>
  <c r="D437" i="3"/>
  <c r="B438" i="3"/>
  <c r="C438" i="3"/>
  <c r="D438" i="3"/>
  <c r="B439" i="3"/>
  <c r="D439" i="3" s="1"/>
  <c r="C439" i="3"/>
  <c r="B440" i="3"/>
  <c r="D440" i="3" s="1"/>
  <c r="C440" i="3"/>
  <c r="B441" i="3"/>
  <c r="C441" i="3"/>
  <c r="D441" i="3"/>
  <c r="B442" i="3"/>
  <c r="C442" i="3"/>
  <c r="D442" i="3"/>
  <c r="B443" i="3"/>
  <c r="D443" i="3" s="1"/>
  <c r="C443" i="3"/>
  <c r="B444" i="3"/>
  <c r="D444" i="3" s="1"/>
  <c r="C444" i="3"/>
  <c r="B445" i="3"/>
  <c r="C445" i="3"/>
  <c r="D445" i="3"/>
  <c r="B446" i="3"/>
  <c r="C446" i="3"/>
  <c r="D446" i="3"/>
  <c r="B447" i="3"/>
  <c r="D447" i="3" s="1"/>
  <c r="C447" i="3"/>
  <c r="B448" i="3"/>
  <c r="D448" i="3" s="1"/>
  <c r="C448" i="3"/>
  <c r="B449" i="3"/>
  <c r="C449" i="3"/>
  <c r="D449" i="3"/>
  <c r="B450" i="3"/>
  <c r="C450" i="3"/>
  <c r="D450" i="3"/>
  <c r="B451" i="3"/>
  <c r="D451" i="3" s="1"/>
  <c r="C451" i="3"/>
  <c r="B452" i="3"/>
  <c r="D452" i="3" s="1"/>
  <c r="C452" i="3"/>
  <c r="B453" i="3"/>
  <c r="C453" i="3"/>
  <c r="D453" i="3"/>
  <c r="B454" i="3"/>
  <c r="C454" i="3"/>
  <c r="D454" i="3"/>
  <c r="B455" i="3"/>
  <c r="D455" i="3" s="1"/>
  <c r="C455" i="3"/>
  <c r="B456" i="3"/>
  <c r="D456" i="3" s="1"/>
  <c r="C456" i="3"/>
  <c r="B457" i="3"/>
  <c r="C457" i="3"/>
  <c r="D457" i="3"/>
  <c r="B458" i="3"/>
  <c r="C458" i="3"/>
  <c r="D458" i="3"/>
  <c r="B459" i="3"/>
  <c r="D459" i="3" s="1"/>
  <c r="C459" i="3"/>
  <c r="B460" i="3"/>
  <c r="D460" i="3" s="1"/>
  <c r="C460" i="3"/>
  <c r="B461" i="3"/>
  <c r="C461" i="3"/>
  <c r="D461" i="3"/>
  <c r="B462" i="3"/>
  <c r="C462" i="3"/>
  <c r="D462" i="3"/>
  <c r="C435" i="3"/>
  <c r="B435" i="3"/>
  <c r="D435" i="3"/>
  <c r="B411" i="3"/>
  <c r="C411" i="3"/>
  <c r="D411" i="3"/>
  <c r="B412" i="3"/>
  <c r="D412" i="3" s="1"/>
  <c r="C412" i="3"/>
  <c r="B413" i="3"/>
  <c r="D413" i="3" s="1"/>
  <c r="C413" i="3"/>
  <c r="B414" i="3"/>
  <c r="C414" i="3"/>
  <c r="D414" i="3"/>
  <c r="B415" i="3"/>
  <c r="C415" i="3"/>
  <c r="D415" i="3"/>
  <c r="B416" i="3"/>
  <c r="D416" i="3" s="1"/>
  <c r="C416" i="3"/>
  <c r="B417" i="3"/>
  <c r="D417" i="3" s="1"/>
  <c r="C417" i="3"/>
  <c r="B418" i="3"/>
  <c r="C418" i="3"/>
  <c r="D418" i="3"/>
  <c r="B419" i="3"/>
  <c r="C419" i="3"/>
  <c r="D419" i="3"/>
  <c r="B420" i="3"/>
  <c r="D420" i="3" s="1"/>
  <c r="C420" i="3"/>
  <c r="B421" i="3"/>
  <c r="D421" i="3" s="1"/>
  <c r="C421" i="3"/>
  <c r="B422" i="3"/>
  <c r="C422" i="3"/>
  <c r="D422" i="3"/>
  <c r="B423" i="3"/>
  <c r="C423" i="3"/>
  <c r="D423" i="3"/>
  <c r="B424" i="3"/>
  <c r="D424" i="3" s="1"/>
  <c r="C424" i="3"/>
  <c r="B425" i="3"/>
  <c r="D425" i="3" s="1"/>
  <c r="C425" i="3"/>
  <c r="B426" i="3"/>
  <c r="C426" i="3"/>
  <c r="D426" i="3"/>
  <c r="B427" i="3"/>
  <c r="C427" i="3"/>
  <c r="D427" i="3"/>
  <c r="B428" i="3"/>
  <c r="D428" i="3" s="1"/>
  <c r="C428" i="3"/>
  <c r="B429" i="3"/>
  <c r="D429" i="3" s="1"/>
  <c r="C429" i="3"/>
  <c r="B430" i="3"/>
  <c r="C430" i="3"/>
  <c r="D430" i="3"/>
  <c r="B431" i="3"/>
  <c r="C431" i="3"/>
  <c r="D431" i="3"/>
  <c r="B432" i="3"/>
  <c r="D432" i="3" s="1"/>
  <c r="C432" i="3"/>
  <c r="B433" i="3"/>
  <c r="D433" i="3" s="1"/>
  <c r="C433" i="3"/>
  <c r="C410" i="3"/>
  <c r="B410" i="3"/>
  <c r="D410" i="3" s="1"/>
  <c r="B371" i="3"/>
  <c r="C371" i="3"/>
  <c r="D371" i="3"/>
  <c r="B372" i="3"/>
  <c r="D372" i="3" s="1"/>
  <c r="C372" i="3"/>
  <c r="B373" i="3"/>
  <c r="D373" i="3" s="1"/>
  <c r="C373" i="3"/>
  <c r="B374" i="3"/>
  <c r="C374" i="3"/>
  <c r="D374" i="3"/>
  <c r="B375" i="3"/>
  <c r="C375" i="3"/>
  <c r="D375" i="3"/>
  <c r="B376" i="3"/>
  <c r="D376" i="3" s="1"/>
  <c r="C376" i="3"/>
  <c r="B377" i="3"/>
  <c r="D377" i="3" s="1"/>
  <c r="C377" i="3"/>
  <c r="B378" i="3"/>
  <c r="C378" i="3"/>
  <c r="D378" i="3"/>
  <c r="B379" i="3"/>
  <c r="C379" i="3"/>
  <c r="D379" i="3"/>
  <c r="B380" i="3"/>
  <c r="D380" i="3" s="1"/>
  <c r="C380" i="3"/>
  <c r="B381" i="3"/>
  <c r="D381" i="3" s="1"/>
  <c r="C381" i="3"/>
  <c r="B382" i="3"/>
  <c r="C382" i="3"/>
  <c r="D382" i="3"/>
  <c r="B383" i="3"/>
  <c r="C383" i="3"/>
  <c r="D383" i="3"/>
  <c r="B384" i="3"/>
  <c r="D384" i="3" s="1"/>
  <c r="C384" i="3"/>
  <c r="B385" i="3"/>
  <c r="D385" i="3" s="1"/>
  <c r="C385" i="3"/>
  <c r="B386" i="3"/>
  <c r="C386" i="3"/>
  <c r="D386" i="3"/>
  <c r="B387" i="3"/>
  <c r="C387" i="3"/>
  <c r="D387" i="3"/>
  <c r="B388" i="3"/>
  <c r="D388" i="3" s="1"/>
  <c r="C388" i="3"/>
  <c r="B389" i="3"/>
  <c r="D389" i="3" s="1"/>
  <c r="C389" i="3"/>
  <c r="B390" i="3"/>
  <c r="C390" i="3"/>
  <c r="D390" i="3"/>
  <c r="B391" i="3"/>
  <c r="C391" i="3"/>
  <c r="D391" i="3"/>
  <c r="B392" i="3"/>
  <c r="D392" i="3" s="1"/>
  <c r="C392" i="3"/>
  <c r="B393" i="3"/>
  <c r="D393" i="3" s="1"/>
  <c r="C393" i="3"/>
  <c r="B394" i="3"/>
  <c r="C394" i="3"/>
  <c r="D394" i="3"/>
  <c r="B395" i="3"/>
  <c r="C395" i="3"/>
  <c r="D395" i="3"/>
  <c r="B396" i="3"/>
  <c r="D396" i="3" s="1"/>
  <c r="C396" i="3"/>
  <c r="B397" i="3"/>
  <c r="D397" i="3" s="1"/>
  <c r="C397" i="3"/>
  <c r="B398" i="3"/>
  <c r="C398" i="3"/>
  <c r="D398" i="3"/>
  <c r="B399" i="3"/>
  <c r="C399" i="3"/>
  <c r="D399" i="3"/>
  <c r="B400" i="3"/>
  <c r="D400" i="3" s="1"/>
  <c r="C400" i="3"/>
  <c r="B401" i="3"/>
  <c r="D401" i="3" s="1"/>
  <c r="C401" i="3"/>
  <c r="B402" i="3"/>
  <c r="C402" i="3"/>
  <c r="D402" i="3"/>
  <c r="B403" i="3"/>
  <c r="C403" i="3"/>
  <c r="D403" i="3"/>
  <c r="B404" i="3"/>
  <c r="D404" i="3" s="1"/>
  <c r="C404" i="3"/>
  <c r="B405" i="3"/>
  <c r="D405" i="3" s="1"/>
  <c r="C405" i="3"/>
  <c r="B406" i="3"/>
  <c r="C406" i="3"/>
  <c r="D406" i="3"/>
  <c r="B407" i="3"/>
  <c r="C407" i="3"/>
  <c r="D407" i="3"/>
  <c r="B408" i="3"/>
  <c r="D408" i="3" s="1"/>
  <c r="C408" i="3"/>
  <c r="C370" i="3"/>
  <c r="B370" i="3"/>
  <c r="D370" i="3" s="1"/>
  <c r="B337" i="3"/>
  <c r="D337" i="3" s="1"/>
  <c r="C337" i="3"/>
  <c r="B338" i="3"/>
  <c r="D338" i="3" s="1"/>
  <c r="C338" i="3"/>
  <c r="B339" i="3"/>
  <c r="C339" i="3"/>
  <c r="D339" i="3"/>
  <c r="B340" i="3"/>
  <c r="C340" i="3"/>
  <c r="D340" i="3"/>
  <c r="B341" i="3"/>
  <c r="D341" i="3" s="1"/>
  <c r="C341" i="3"/>
  <c r="B342" i="3"/>
  <c r="D342" i="3" s="1"/>
  <c r="C342" i="3"/>
  <c r="B343" i="3"/>
  <c r="C343" i="3"/>
  <c r="D343" i="3"/>
  <c r="B344" i="3"/>
  <c r="C344" i="3"/>
  <c r="D344" i="3"/>
  <c r="B345" i="3"/>
  <c r="D345" i="3" s="1"/>
  <c r="C345" i="3"/>
  <c r="B346" i="3"/>
  <c r="D346" i="3" s="1"/>
  <c r="C346" i="3"/>
  <c r="B347" i="3"/>
  <c r="C347" i="3"/>
  <c r="D347" i="3"/>
  <c r="B348" i="3"/>
  <c r="C348" i="3"/>
  <c r="D348" i="3"/>
  <c r="B349" i="3"/>
  <c r="D349" i="3" s="1"/>
  <c r="C349" i="3"/>
  <c r="B350" i="3"/>
  <c r="D350" i="3" s="1"/>
  <c r="C350" i="3"/>
  <c r="B351" i="3"/>
  <c r="C351" i="3"/>
  <c r="D351" i="3"/>
  <c r="B352" i="3"/>
  <c r="C352" i="3"/>
  <c r="D352" i="3"/>
  <c r="B353" i="3"/>
  <c r="D353" i="3" s="1"/>
  <c r="C353" i="3"/>
  <c r="B354" i="3"/>
  <c r="D354" i="3" s="1"/>
  <c r="C354" i="3"/>
  <c r="B355" i="3"/>
  <c r="C355" i="3"/>
  <c r="D355" i="3"/>
  <c r="B356" i="3"/>
  <c r="C356" i="3"/>
  <c r="D356" i="3"/>
  <c r="B357" i="3"/>
  <c r="D357" i="3" s="1"/>
  <c r="C357" i="3"/>
  <c r="B358" i="3"/>
  <c r="D358" i="3" s="1"/>
  <c r="C358" i="3"/>
  <c r="B359" i="3"/>
  <c r="C359" i="3"/>
  <c r="D359" i="3"/>
  <c r="B360" i="3"/>
  <c r="C360" i="3"/>
  <c r="D360" i="3"/>
  <c r="B361" i="3"/>
  <c r="D361" i="3" s="1"/>
  <c r="C361" i="3"/>
  <c r="B362" i="3"/>
  <c r="D362" i="3" s="1"/>
  <c r="C362" i="3"/>
  <c r="B363" i="3"/>
  <c r="C363" i="3"/>
  <c r="D363" i="3"/>
  <c r="B364" i="3"/>
  <c r="C364" i="3"/>
  <c r="D364" i="3"/>
  <c r="B365" i="3"/>
  <c r="D365" i="3" s="1"/>
  <c r="C365" i="3"/>
  <c r="B366" i="3"/>
  <c r="D366" i="3" s="1"/>
  <c r="C366" i="3"/>
  <c r="B367" i="3"/>
  <c r="C367" i="3"/>
  <c r="D367" i="3"/>
  <c r="B368" i="3"/>
  <c r="C368" i="3"/>
  <c r="D368" i="3"/>
  <c r="C336" i="3"/>
  <c r="B336" i="3"/>
  <c r="D336" i="3"/>
  <c r="B310" i="3"/>
  <c r="C310" i="3"/>
  <c r="D310" i="3"/>
  <c r="B311" i="3"/>
  <c r="D311" i="3" s="1"/>
  <c r="C311" i="3"/>
  <c r="B312" i="3"/>
  <c r="D312" i="3" s="1"/>
  <c r="C312" i="3"/>
  <c r="B313" i="3"/>
  <c r="C313" i="3"/>
  <c r="D313" i="3"/>
  <c r="B314" i="3"/>
  <c r="C314" i="3"/>
  <c r="D314" i="3"/>
  <c r="B315" i="3"/>
  <c r="D315" i="3" s="1"/>
  <c r="C315" i="3"/>
  <c r="B316" i="3"/>
  <c r="D316" i="3" s="1"/>
  <c r="C316" i="3"/>
  <c r="B317" i="3"/>
  <c r="C317" i="3"/>
  <c r="D317" i="3"/>
  <c r="B318" i="3"/>
  <c r="C318" i="3"/>
  <c r="D318" i="3"/>
  <c r="B319" i="3"/>
  <c r="D319" i="3" s="1"/>
  <c r="C319" i="3"/>
  <c r="B320" i="3"/>
  <c r="D320" i="3" s="1"/>
  <c r="C320" i="3"/>
  <c r="B321" i="3"/>
  <c r="C321" i="3"/>
  <c r="D321" i="3"/>
  <c r="B322" i="3"/>
  <c r="C322" i="3"/>
  <c r="D322" i="3"/>
  <c r="B323" i="3"/>
  <c r="D323" i="3" s="1"/>
  <c r="C323" i="3"/>
  <c r="B324" i="3"/>
  <c r="D324" i="3" s="1"/>
  <c r="C324" i="3"/>
  <c r="B325" i="3"/>
  <c r="C325" i="3"/>
  <c r="D325" i="3"/>
  <c r="B326" i="3"/>
  <c r="C326" i="3"/>
  <c r="D326" i="3"/>
  <c r="B327" i="3"/>
  <c r="D327" i="3" s="1"/>
  <c r="C327" i="3"/>
  <c r="B328" i="3"/>
  <c r="D328" i="3" s="1"/>
  <c r="C328" i="3"/>
  <c r="B329" i="3"/>
  <c r="C329" i="3"/>
  <c r="D329" i="3"/>
  <c r="B330" i="3"/>
  <c r="C330" i="3"/>
  <c r="D330" i="3"/>
  <c r="B331" i="3"/>
  <c r="D331" i="3" s="1"/>
  <c r="C331" i="3"/>
  <c r="B332" i="3"/>
  <c r="D332" i="3" s="1"/>
  <c r="C332" i="3"/>
  <c r="B333" i="3"/>
  <c r="C333" i="3"/>
  <c r="D333" i="3"/>
  <c r="B334" i="3"/>
  <c r="C334" i="3"/>
  <c r="D334" i="3"/>
  <c r="C309" i="3"/>
  <c r="B309" i="3"/>
  <c r="D309" i="3"/>
  <c r="B306" i="3"/>
  <c r="D306" i="3" s="1"/>
  <c r="C306" i="3"/>
  <c r="B307" i="3"/>
  <c r="D307" i="3" s="1"/>
  <c r="C307" i="3"/>
  <c r="B280" i="3"/>
  <c r="C280" i="3"/>
  <c r="D280" i="3"/>
  <c r="B281" i="3"/>
  <c r="D281" i="3" s="1"/>
  <c r="C281" i="3"/>
  <c r="B282" i="3"/>
  <c r="D282" i="3" s="1"/>
  <c r="C282" i="3"/>
  <c r="B283" i="3"/>
  <c r="C283" i="3"/>
  <c r="D283" i="3"/>
  <c r="B284" i="3"/>
  <c r="C284" i="3"/>
  <c r="D284" i="3"/>
  <c r="B285" i="3"/>
  <c r="D285" i="3" s="1"/>
  <c r="C285" i="3"/>
  <c r="B286" i="3"/>
  <c r="D286" i="3" s="1"/>
  <c r="C286" i="3"/>
  <c r="B287" i="3"/>
  <c r="C287" i="3"/>
  <c r="D287" i="3"/>
  <c r="B288" i="3"/>
  <c r="C288" i="3"/>
  <c r="D288" i="3"/>
  <c r="B289" i="3"/>
  <c r="D289" i="3" s="1"/>
  <c r="C289" i="3"/>
  <c r="B290" i="3"/>
  <c r="D290" i="3" s="1"/>
  <c r="C290" i="3"/>
  <c r="B291" i="3"/>
  <c r="C291" i="3"/>
  <c r="D291" i="3"/>
  <c r="B292" i="3"/>
  <c r="C292" i="3"/>
  <c r="D292" i="3"/>
  <c r="B293" i="3"/>
  <c r="D293" i="3" s="1"/>
  <c r="C293" i="3"/>
  <c r="B294" i="3"/>
  <c r="D294" i="3" s="1"/>
  <c r="C294" i="3"/>
  <c r="B295" i="3"/>
  <c r="C295" i="3"/>
  <c r="D295" i="3"/>
  <c r="B296" i="3"/>
  <c r="C296" i="3"/>
  <c r="D296" i="3"/>
  <c r="B297" i="3"/>
  <c r="D297" i="3" s="1"/>
  <c r="C297" i="3"/>
  <c r="B298" i="3"/>
  <c r="D298" i="3" s="1"/>
  <c r="C298" i="3"/>
  <c r="B299" i="3"/>
  <c r="C299" i="3"/>
  <c r="D299" i="3"/>
  <c r="B300" i="3"/>
  <c r="C300" i="3"/>
  <c r="D300" i="3"/>
  <c r="B301" i="3"/>
  <c r="D301" i="3" s="1"/>
  <c r="C301" i="3"/>
  <c r="B302" i="3"/>
  <c r="D302" i="3" s="1"/>
  <c r="C302" i="3"/>
  <c r="B303" i="3"/>
  <c r="C303" i="3"/>
  <c r="D303" i="3"/>
  <c r="B304" i="3"/>
  <c r="C304" i="3"/>
  <c r="D304" i="3"/>
  <c r="B305" i="3"/>
  <c r="D305" i="3" s="1"/>
  <c r="C305" i="3"/>
  <c r="C279" i="3"/>
  <c r="B279" i="3"/>
  <c r="D279" i="3" s="1"/>
  <c r="B246" i="3"/>
  <c r="C246" i="3"/>
  <c r="D246" i="3"/>
  <c r="B247" i="3"/>
  <c r="D247" i="3" s="1"/>
  <c r="C247" i="3"/>
  <c r="B248" i="3"/>
  <c r="D248" i="3" s="1"/>
  <c r="C248" i="3"/>
  <c r="B249" i="3"/>
  <c r="C249" i="3"/>
  <c r="D249" i="3"/>
  <c r="B250" i="3"/>
  <c r="C250" i="3"/>
  <c r="D250" i="3"/>
  <c r="B251" i="3"/>
  <c r="D251" i="3" s="1"/>
  <c r="C251" i="3"/>
  <c r="B252" i="3"/>
  <c r="D252" i="3" s="1"/>
  <c r="C252" i="3"/>
  <c r="B253" i="3"/>
  <c r="C253" i="3"/>
  <c r="D253" i="3"/>
  <c r="B254" i="3"/>
  <c r="C254" i="3"/>
  <c r="D254" i="3"/>
  <c r="B255" i="3"/>
  <c r="D255" i="3" s="1"/>
  <c r="C255" i="3"/>
  <c r="B256" i="3"/>
  <c r="D256" i="3" s="1"/>
  <c r="C256" i="3"/>
  <c r="B257" i="3"/>
  <c r="C257" i="3"/>
  <c r="D257" i="3"/>
  <c r="B258" i="3"/>
  <c r="C258" i="3"/>
  <c r="D258" i="3"/>
  <c r="B259" i="3"/>
  <c r="D259" i="3" s="1"/>
  <c r="C259" i="3"/>
  <c r="B260" i="3"/>
  <c r="D260" i="3" s="1"/>
  <c r="C260" i="3"/>
  <c r="B261" i="3"/>
  <c r="C261" i="3"/>
  <c r="D261" i="3"/>
  <c r="B262" i="3"/>
  <c r="C262" i="3"/>
  <c r="D262" i="3"/>
  <c r="B263" i="3"/>
  <c r="D263" i="3" s="1"/>
  <c r="C263" i="3"/>
  <c r="B264" i="3"/>
  <c r="D264" i="3" s="1"/>
  <c r="C264" i="3"/>
  <c r="B265" i="3"/>
  <c r="C265" i="3"/>
  <c r="D265" i="3"/>
  <c r="B266" i="3"/>
  <c r="C266" i="3"/>
  <c r="D266" i="3"/>
  <c r="B267" i="3"/>
  <c r="D267" i="3" s="1"/>
  <c r="C267" i="3"/>
  <c r="B268" i="3"/>
  <c r="D268" i="3" s="1"/>
  <c r="C268" i="3"/>
  <c r="B269" i="3"/>
  <c r="C269" i="3"/>
  <c r="D269" i="3"/>
  <c r="B270" i="3"/>
  <c r="C270" i="3"/>
  <c r="D270" i="3"/>
  <c r="B271" i="3"/>
  <c r="D271" i="3" s="1"/>
  <c r="C271" i="3"/>
  <c r="B272" i="3"/>
  <c r="D272" i="3" s="1"/>
  <c r="C272" i="3"/>
  <c r="B273" i="3"/>
  <c r="C273" i="3"/>
  <c r="D273" i="3"/>
  <c r="B274" i="3"/>
  <c r="C274" i="3"/>
  <c r="D274" i="3"/>
  <c r="B275" i="3"/>
  <c r="D275" i="3" s="1"/>
  <c r="C275" i="3"/>
  <c r="B276" i="3"/>
  <c r="D276" i="3" s="1"/>
  <c r="C276" i="3"/>
  <c r="B277" i="3"/>
  <c r="C277" i="3"/>
  <c r="D277" i="3"/>
  <c r="C245" i="3"/>
  <c r="B245" i="3"/>
  <c r="D245" i="3" s="1"/>
  <c r="B223" i="3"/>
  <c r="C223" i="3"/>
  <c r="B224" i="3"/>
  <c r="D224" i="3" s="1"/>
  <c r="C224" i="3"/>
  <c r="B225" i="3"/>
  <c r="C225" i="3"/>
  <c r="B226" i="3"/>
  <c r="C226" i="3"/>
  <c r="B227" i="3"/>
  <c r="C227" i="3"/>
  <c r="B228" i="3"/>
  <c r="D228" i="3" s="1"/>
  <c r="C228" i="3"/>
  <c r="B229" i="3"/>
  <c r="C229" i="3"/>
  <c r="B230" i="3"/>
  <c r="C230" i="3"/>
  <c r="B231" i="3"/>
  <c r="C231" i="3"/>
  <c r="B232" i="3"/>
  <c r="D232" i="3" s="1"/>
  <c r="C232" i="3"/>
  <c r="B233" i="3"/>
  <c r="C233" i="3"/>
  <c r="B234" i="3"/>
  <c r="C234" i="3"/>
  <c r="B235" i="3"/>
  <c r="C235" i="3"/>
  <c r="B236" i="3"/>
  <c r="D236" i="3" s="1"/>
  <c r="C236" i="3"/>
  <c r="B237" i="3"/>
  <c r="C237" i="3"/>
  <c r="B238" i="3"/>
  <c r="C238" i="3"/>
  <c r="B239" i="3"/>
  <c r="C239" i="3"/>
  <c r="B240" i="3"/>
  <c r="D240" i="3" s="1"/>
  <c r="C240" i="3"/>
  <c r="B241" i="3"/>
  <c r="C241" i="3"/>
  <c r="B242" i="3"/>
  <c r="D242" i="3" s="1"/>
  <c r="C242" i="3"/>
  <c r="B243" i="3"/>
  <c r="C243" i="3"/>
  <c r="C222" i="3"/>
  <c r="D223" i="3"/>
  <c r="D225" i="3"/>
  <c r="D226" i="3"/>
  <c r="D227" i="3"/>
  <c r="D229" i="3"/>
  <c r="D230" i="3"/>
  <c r="D231" i="3"/>
  <c r="D233" i="3"/>
  <c r="D234" i="3"/>
  <c r="D235" i="3"/>
  <c r="D237" i="3"/>
  <c r="D238" i="3"/>
  <c r="D239" i="3"/>
  <c r="D241" i="3"/>
  <c r="D243" i="3"/>
  <c r="B222" i="3"/>
  <c r="D222" i="3"/>
  <c r="B195" i="3"/>
  <c r="C195" i="3"/>
  <c r="D195" i="3"/>
  <c r="B196" i="3"/>
  <c r="D196" i="3" s="1"/>
  <c r="C196" i="3"/>
  <c r="B197" i="3"/>
  <c r="D197" i="3" s="1"/>
  <c r="C197" i="3"/>
  <c r="B198" i="3"/>
  <c r="C198" i="3"/>
  <c r="D198" i="3"/>
  <c r="B199" i="3"/>
  <c r="C199" i="3"/>
  <c r="D199" i="3"/>
  <c r="B200" i="3"/>
  <c r="D200" i="3" s="1"/>
  <c r="C200" i="3"/>
  <c r="B201" i="3"/>
  <c r="D201" i="3" s="1"/>
  <c r="C201" i="3"/>
  <c r="B202" i="3"/>
  <c r="C202" i="3"/>
  <c r="D202" i="3"/>
  <c r="B203" i="3"/>
  <c r="C203" i="3"/>
  <c r="D203" i="3"/>
  <c r="B204" i="3"/>
  <c r="D204" i="3" s="1"/>
  <c r="C204" i="3"/>
  <c r="B205" i="3"/>
  <c r="D205" i="3" s="1"/>
  <c r="C205" i="3"/>
  <c r="B206" i="3"/>
  <c r="C206" i="3"/>
  <c r="D206" i="3"/>
  <c r="B207" i="3"/>
  <c r="C207" i="3"/>
  <c r="D207" i="3"/>
  <c r="B208" i="3"/>
  <c r="D208" i="3" s="1"/>
  <c r="C208" i="3"/>
  <c r="B209" i="3"/>
  <c r="D209" i="3" s="1"/>
  <c r="C209" i="3"/>
  <c r="B210" i="3"/>
  <c r="C210" i="3"/>
  <c r="D210" i="3"/>
  <c r="B211" i="3"/>
  <c r="C211" i="3"/>
  <c r="D211" i="3"/>
  <c r="B212" i="3"/>
  <c r="D212" i="3" s="1"/>
  <c r="C212" i="3"/>
  <c r="B213" i="3"/>
  <c r="D213" i="3" s="1"/>
  <c r="C213" i="3"/>
  <c r="B214" i="3"/>
  <c r="C214" i="3"/>
  <c r="D214" i="3"/>
  <c r="B215" i="3"/>
  <c r="C215" i="3"/>
  <c r="D215" i="3"/>
  <c r="B216" i="3"/>
  <c r="D216" i="3" s="1"/>
  <c r="C216" i="3"/>
  <c r="B217" i="3"/>
  <c r="D217" i="3" s="1"/>
  <c r="C217" i="3"/>
  <c r="B218" i="3"/>
  <c r="C218" i="3"/>
  <c r="D218" i="3"/>
  <c r="B219" i="3"/>
  <c r="C219" i="3"/>
  <c r="D219" i="3"/>
  <c r="B220" i="3"/>
  <c r="D220" i="3" s="1"/>
  <c r="C220" i="3"/>
  <c r="D194" i="3"/>
  <c r="C194" i="3"/>
  <c r="B194" i="3"/>
  <c r="B185" i="3"/>
  <c r="D185" i="3" s="1"/>
  <c r="C185" i="3"/>
  <c r="B186" i="3"/>
  <c r="D186" i="3" s="1"/>
  <c r="C186" i="3"/>
  <c r="B187" i="3"/>
  <c r="C187" i="3"/>
  <c r="D187" i="3"/>
  <c r="B188" i="3"/>
  <c r="C188" i="3"/>
  <c r="D188" i="3"/>
  <c r="B189" i="3"/>
  <c r="D189" i="3" s="1"/>
  <c r="C189" i="3"/>
  <c r="B190" i="3"/>
  <c r="D190" i="3" s="1"/>
  <c r="C190" i="3"/>
  <c r="B191" i="3"/>
  <c r="C191" i="3"/>
  <c r="D191" i="3"/>
  <c r="B192" i="3"/>
  <c r="C192" i="3"/>
  <c r="D192" i="3"/>
  <c r="B172" i="3"/>
  <c r="D172" i="3" s="1"/>
  <c r="C172" i="3"/>
  <c r="B173" i="3"/>
  <c r="D173" i="3" s="1"/>
  <c r="C173" i="3"/>
  <c r="B174" i="3"/>
  <c r="C174" i="3"/>
  <c r="D174" i="3"/>
  <c r="B175" i="3"/>
  <c r="C175" i="3"/>
  <c r="D175" i="3"/>
  <c r="B176" i="3"/>
  <c r="D176" i="3" s="1"/>
  <c r="C176" i="3"/>
  <c r="B177" i="3"/>
  <c r="D177" i="3" s="1"/>
  <c r="C177" i="3"/>
  <c r="B178" i="3"/>
  <c r="C178" i="3"/>
  <c r="D178" i="3"/>
  <c r="B179" i="3"/>
  <c r="C179" i="3"/>
  <c r="D179" i="3"/>
  <c r="B180" i="3"/>
  <c r="D180" i="3" s="1"/>
  <c r="C180" i="3"/>
  <c r="B181" i="3"/>
  <c r="D181" i="3" s="1"/>
  <c r="C181" i="3"/>
  <c r="B182" i="3"/>
  <c r="C182" i="3"/>
  <c r="D182" i="3"/>
  <c r="B183" i="3"/>
  <c r="C183" i="3"/>
  <c r="D183" i="3"/>
  <c r="B184" i="3"/>
  <c r="D184" i="3" s="1"/>
  <c r="C184" i="3"/>
  <c r="D171" i="3"/>
  <c r="C171" i="3"/>
  <c r="B171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C141" i="3"/>
  <c r="B141" i="3"/>
  <c r="D131" i="3"/>
  <c r="D132" i="3"/>
  <c r="D133" i="3"/>
  <c r="D134" i="3"/>
  <c r="D135" i="3"/>
  <c r="D136" i="3"/>
  <c r="D137" i="3"/>
  <c r="D138" i="3"/>
  <c r="D139" i="3"/>
  <c r="D13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D97" i="3"/>
  <c r="C97" i="3"/>
  <c r="B97" i="3"/>
  <c r="C95" i="3"/>
  <c r="B95" i="3"/>
  <c r="C94" i="3"/>
  <c r="B94" i="3"/>
  <c r="D94" i="3" s="1"/>
  <c r="C93" i="3"/>
  <c r="B93" i="3"/>
  <c r="C92" i="3"/>
  <c r="B92" i="3"/>
  <c r="C91" i="3"/>
  <c r="B91" i="3"/>
  <c r="C90" i="3"/>
  <c r="B90" i="3"/>
  <c r="D90" i="3" s="1"/>
  <c r="C89" i="3"/>
  <c r="B89" i="3"/>
  <c r="C88" i="3"/>
  <c r="B88" i="3"/>
  <c r="C87" i="3"/>
  <c r="B87" i="3"/>
  <c r="C86" i="3"/>
  <c r="B86" i="3"/>
  <c r="D86" i="3" s="1"/>
  <c r="C85" i="3"/>
  <c r="B85" i="3"/>
  <c r="C84" i="3"/>
  <c r="B84" i="3"/>
  <c r="C83" i="3"/>
  <c r="B83" i="3"/>
  <c r="C82" i="3"/>
  <c r="B82" i="3"/>
  <c r="D82" i="3" s="1"/>
  <c r="C81" i="3"/>
  <c r="B81" i="3"/>
  <c r="C80" i="3"/>
  <c r="B80" i="3"/>
  <c r="C79" i="3"/>
  <c r="B79" i="3"/>
  <c r="C78" i="3"/>
  <c r="B78" i="3"/>
  <c r="D78" i="3" s="1"/>
  <c r="C77" i="3"/>
  <c r="B77" i="3"/>
  <c r="C76" i="3"/>
  <c r="B76" i="3"/>
  <c r="C75" i="3"/>
  <c r="B75" i="3"/>
  <c r="C74" i="3"/>
  <c r="B74" i="3"/>
  <c r="D74" i="3" s="1"/>
  <c r="D95" i="3"/>
  <c r="D93" i="3"/>
  <c r="D92" i="3"/>
  <c r="D91" i="3"/>
  <c r="D89" i="3"/>
  <c r="D88" i="3"/>
  <c r="D87" i="3"/>
  <c r="D85" i="3"/>
  <c r="D84" i="3"/>
  <c r="D83" i="3"/>
  <c r="D81" i="3"/>
  <c r="D80" i="3"/>
  <c r="D79" i="3"/>
  <c r="D77" i="3"/>
  <c r="D76" i="3"/>
  <c r="D75" i="3"/>
  <c r="D73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73" i="3"/>
  <c r="B73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71" i="3"/>
  <c r="B71" i="3"/>
  <c r="C3" i="3"/>
  <c r="B3" i="3"/>
  <c r="G3" i="1"/>
  <c r="G111" i="1"/>
  <c r="G110" i="1"/>
  <c r="G109" i="1"/>
  <c r="G108" i="1"/>
  <c r="G107" i="1"/>
  <c r="G106" i="1"/>
  <c r="G105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5" i="1"/>
  <c r="G44" i="1"/>
  <c r="G43" i="1"/>
  <c r="G42" i="1"/>
  <c r="G40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4" i="1"/>
  <c r="G23" i="1"/>
  <c r="G22" i="1"/>
  <c r="G20" i="1"/>
  <c r="G19" i="1"/>
  <c r="G18" i="1"/>
  <c r="G17" i="1"/>
  <c r="G15" i="1"/>
  <c r="G14" i="1"/>
  <c r="G13" i="1"/>
  <c r="G11" i="1"/>
  <c r="G10" i="1"/>
  <c r="G9" i="1"/>
  <c r="G8" i="1"/>
  <c r="G7" i="1"/>
  <c r="G6" i="1"/>
  <c r="G5" i="1"/>
  <c r="B111" i="1"/>
  <c r="B110" i="1"/>
  <c r="B109" i="1"/>
  <c r="B108" i="1"/>
  <c r="B107" i="1"/>
  <c r="B106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5" i="1"/>
  <c r="B44" i="1"/>
  <c r="B43" i="1"/>
  <c r="B40" i="1"/>
  <c r="B39" i="1"/>
  <c r="B38" i="1"/>
  <c r="B37" i="1"/>
  <c r="B36" i="1"/>
  <c r="B35" i="1"/>
  <c r="B34" i="1"/>
  <c r="B31" i="1"/>
  <c r="B30" i="1"/>
  <c r="B29" i="1"/>
  <c r="B28" i="1"/>
  <c r="B27" i="1"/>
  <c r="B24" i="1"/>
  <c r="A105" i="1"/>
  <c r="A47" i="1"/>
  <c r="A42" i="1"/>
  <c r="A33" i="1"/>
  <c r="A26" i="1"/>
  <c r="A22" i="1"/>
  <c r="A17" i="1"/>
  <c r="A13" i="1"/>
  <c r="B15" i="1"/>
  <c r="A5" i="1"/>
  <c r="B6" i="1" s="1"/>
  <c r="B23" i="1"/>
  <c r="B20" i="1"/>
  <c r="B19" i="1"/>
  <c r="B18" i="1"/>
  <c r="B105" i="1"/>
  <c r="B47" i="1"/>
  <c r="B42" i="1"/>
  <c r="B33" i="1"/>
  <c r="B26" i="1"/>
  <c r="B22" i="1"/>
  <c r="B17" i="1"/>
  <c r="B13" i="1"/>
  <c r="B5" i="1"/>
  <c r="B14" i="1" l="1"/>
  <c r="B9" i="1"/>
  <c r="B8" i="1"/>
  <c r="B10" i="1"/>
  <c r="B7" i="1"/>
  <c r="B11" i="1"/>
</calcChain>
</file>

<file path=xl/sharedStrings.xml><?xml version="1.0" encoding="utf-8"?>
<sst xmlns="http://schemas.openxmlformats.org/spreadsheetml/2006/main" count="815" uniqueCount="582">
  <si>
    <t>FUNC_TYPE</t>
    <phoneticPr fontId="1" type="noConversion"/>
  </si>
  <si>
    <t>DICT_NATURE</t>
    <phoneticPr fontId="1" type="noConversion"/>
  </si>
  <si>
    <t>DICT_CODE</t>
    <phoneticPr fontId="1" type="noConversion"/>
  </si>
  <si>
    <t>NATURE_TYPE</t>
  </si>
  <si>
    <t>DICT_ID</t>
    <phoneticPr fontId="1" type="noConversion"/>
  </si>
  <si>
    <t>DICT_PARENT_ID</t>
    <phoneticPr fontId="1" type="noConversion"/>
  </si>
  <si>
    <t>DICT_VALUE</t>
    <phoneticPr fontId="1" type="noConversion"/>
  </si>
  <si>
    <t>功能类型</t>
  </si>
  <si>
    <t>ACTION</t>
  </si>
  <si>
    <t>FUNC</t>
  </si>
  <si>
    <t>LINK</t>
  </si>
  <si>
    <t>MENU</t>
  </si>
  <si>
    <t>GROUP</t>
  </si>
  <si>
    <t>ROOT</t>
  </si>
  <si>
    <t>行为</t>
  </si>
  <si>
    <t>功能</t>
  </si>
  <si>
    <t>链接</t>
  </si>
  <si>
    <t>菜单</t>
  </si>
  <si>
    <t>分组</t>
  </si>
  <si>
    <t>根菜单</t>
  </si>
  <si>
    <t>系统字典</t>
  </si>
  <si>
    <t>YESNO</t>
  </si>
  <si>
    <t>是否</t>
  </si>
  <si>
    <t>是</t>
  </si>
  <si>
    <t>否</t>
  </si>
  <si>
    <t>SEX</t>
  </si>
  <si>
    <t>性别</t>
  </si>
  <si>
    <t>未知</t>
  </si>
  <si>
    <t>男</t>
  </si>
  <si>
    <t>女</t>
  </si>
  <si>
    <t>POLITICAL_STATUS</t>
  </si>
  <si>
    <t>政治面貌</t>
  </si>
  <si>
    <t>群众</t>
  </si>
  <si>
    <t>党员</t>
  </si>
  <si>
    <t>OLD_IDENTITY</t>
  </si>
  <si>
    <t>PROCESS_STATUS</t>
  </si>
  <si>
    <t>REJECTED</t>
  </si>
  <si>
    <t>PASSED</t>
  </si>
  <si>
    <t>TO_APPROVE</t>
  </si>
  <si>
    <t>TO_ACCEPT</t>
  </si>
  <si>
    <t>TO_APPLY</t>
  </si>
  <si>
    <t>审核状态</t>
  </si>
  <si>
    <t>被驳回</t>
  </si>
  <si>
    <t>审核通过</t>
  </si>
  <si>
    <t>待审核</t>
  </si>
  <si>
    <t>待受理</t>
  </si>
  <si>
    <t>待提交</t>
  </si>
  <si>
    <t>EDUCATION_DEGREE</t>
  </si>
  <si>
    <t>初中</t>
    <phoneticPr fontId="1" type="noConversion"/>
  </si>
  <si>
    <t>高中</t>
    <phoneticPr fontId="1" type="noConversion"/>
  </si>
  <si>
    <t>中专</t>
    <phoneticPr fontId="1" type="noConversion"/>
  </si>
  <si>
    <t>大专</t>
    <phoneticPr fontId="1" type="noConversion"/>
  </si>
  <si>
    <t>本科</t>
    <phoneticPr fontId="1" type="noConversion"/>
  </si>
  <si>
    <t>硕士</t>
    <phoneticPr fontId="1" type="noConversion"/>
  </si>
  <si>
    <t>博士</t>
    <phoneticPr fontId="1" type="noConversion"/>
  </si>
  <si>
    <t>学位</t>
  </si>
  <si>
    <t>HEALTH</t>
  </si>
  <si>
    <t>健康状况</t>
    <phoneticPr fontId="1" type="noConversion"/>
  </si>
  <si>
    <t>健康</t>
    <phoneticPr fontId="1" type="noConversion"/>
  </si>
  <si>
    <t>良好</t>
    <phoneticPr fontId="1" type="noConversion"/>
  </si>
  <si>
    <t>一般</t>
    <phoneticPr fontId="1" type="noConversion"/>
  </si>
  <si>
    <t>01</t>
    <phoneticPr fontId="1" type="noConversion"/>
  </si>
  <si>
    <t>02</t>
    <phoneticPr fontId="1" type="noConversion"/>
  </si>
  <si>
    <t>03</t>
  </si>
  <si>
    <t>03</t>
    <phoneticPr fontId="1" type="noConversion"/>
  </si>
  <si>
    <t>NATION</t>
  </si>
  <si>
    <t>民族</t>
    <phoneticPr fontId="1" type="noConversion"/>
  </si>
  <si>
    <t>满族</t>
  </si>
  <si>
    <t>壮族</t>
  </si>
  <si>
    <t>畲族</t>
  </si>
  <si>
    <t>黎族</t>
  </si>
  <si>
    <t>鄂伦春族</t>
  </si>
  <si>
    <t>藏族</t>
  </si>
  <si>
    <t>撒拉族</t>
  </si>
  <si>
    <t>拉祜族</t>
  </si>
  <si>
    <t>俄罗斯族</t>
  </si>
  <si>
    <t>裕固族</t>
  </si>
  <si>
    <t>羌族</t>
  </si>
  <si>
    <t>柯尔克孜族</t>
  </si>
  <si>
    <t>独龙族</t>
  </si>
  <si>
    <t>景颇族</t>
  </si>
  <si>
    <t>侗族</t>
  </si>
  <si>
    <t>瑶族</t>
  </si>
  <si>
    <t>怒族</t>
  </si>
  <si>
    <t>京族</t>
  </si>
  <si>
    <t>东乡族</t>
  </si>
  <si>
    <t>锡伯族</t>
  </si>
  <si>
    <t>纳西族</t>
  </si>
  <si>
    <t>基诺族</t>
  </si>
  <si>
    <t>德昂族</t>
  </si>
  <si>
    <t>乌孜别克族</t>
  </si>
  <si>
    <t>仫佬族</t>
  </si>
  <si>
    <t>回族</t>
  </si>
  <si>
    <t>傣族</t>
  </si>
  <si>
    <t>维吾尔族</t>
  </si>
  <si>
    <t>苗族</t>
  </si>
  <si>
    <t>赫哲族</t>
  </si>
  <si>
    <t>达斡尔族</t>
  </si>
  <si>
    <t>佤族</t>
  </si>
  <si>
    <t>蒙古族</t>
  </si>
  <si>
    <t>朝鲜族</t>
  </si>
  <si>
    <t>土族</t>
  </si>
  <si>
    <t>门巴族</t>
  </si>
  <si>
    <t>哈萨克族</t>
  </si>
  <si>
    <t>布依族</t>
  </si>
  <si>
    <t>土家族</t>
  </si>
  <si>
    <t>毛南族</t>
  </si>
  <si>
    <t>哈尼族</t>
  </si>
  <si>
    <t>布朗族</t>
  </si>
  <si>
    <t>塔塔尔族</t>
  </si>
  <si>
    <t>仡佬族</t>
  </si>
  <si>
    <t>保安族</t>
  </si>
  <si>
    <t>塔吉克族</t>
  </si>
  <si>
    <t>珞巴族</t>
  </si>
  <si>
    <t>高山族</t>
  </si>
  <si>
    <t>白族</t>
  </si>
  <si>
    <t>水族</t>
  </si>
  <si>
    <t>傈僳族</t>
  </si>
  <si>
    <t>鄂温克族</t>
  </si>
  <si>
    <t>阿昌族</t>
  </si>
  <si>
    <t>普米族</t>
  </si>
  <si>
    <t>汉族</t>
    <phoneticPr fontId="1" type="noConversion"/>
  </si>
  <si>
    <t>彝族</t>
    <phoneticPr fontId="1" type="noConversion"/>
  </si>
  <si>
    <t>02</t>
    <phoneticPr fontId="1" type="noConversion"/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</si>
  <si>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</si>
  <si>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</si>
  <si>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</si>
  <si>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</si>
  <si>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</si>
  <si>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</si>
  <si>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</si>
  <si>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</si>
  <si>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</si>
  <si>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</si>
  <si>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</si>
  <si>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</si>
  <si>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</si>
  <si>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</si>
  <si>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</si>
  <si>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</si>
  <si>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</si>
  <si>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</si>
  <si>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</si>
  <si>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</si>
  <si>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</si>
  <si>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</si>
  <si>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</si>
  <si>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</si>
  <si>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</si>
  <si>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</si>
  <si>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</si>
  <si>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</si>
  <si>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</si>
  <si>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</si>
  <si>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</si>
  <si>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</si>
  <si>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</si>
  <si>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</si>
  <si>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</si>
  <si>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</si>
  <si>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</si>
  <si>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</si>
  <si>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</si>
  <si>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</si>
  <si>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</si>
  <si>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</si>
  <si>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</si>
  <si>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</si>
  <si>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</si>
  <si>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</si>
  <si>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</si>
  <si>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</si>
  <si>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</si>
  <si>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</si>
  <si>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</si>
  <si>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</si>
  <si>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</si>
  <si>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NATION</t>
    <phoneticPr fontId="1" type="noConversion"/>
  </si>
  <si>
    <t>入职前身份</t>
  </si>
  <si>
    <t>其他</t>
  </si>
  <si>
    <t>企业职工</t>
  </si>
  <si>
    <t>待业</t>
  </si>
  <si>
    <t>个体</t>
  </si>
  <si>
    <t>学生</t>
  </si>
  <si>
    <t>退伍士兵</t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</si>
  <si>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</si>
  <si>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</si>
  <si>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</si>
  <si>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</si>
  <si>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99</t>
    <phoneticPr fontId="1" type="noConversion"/>
  </si>
  <si>
    <t>SQL</t>
    <phoneticPr fontId="1" type="noConversion"/>
  </si>
  <si>
    <t>BUREAU_ID</t>
    <phoneticPr fontId="1" type="noConversion"/>
  </si>
  <si>
    <t>BUREAU_NAME</t>
    <phoneticPr fontId="1" type="noConversion"/>
  </si>
  <si>
    <t>市局</t>
    <phoneticPr fontId="1" type="noConversion"/>
  </si>
  <si>
    <t>七星关</t>
    <phoneticPr fontId="1" type="noConversion"/>
  </si>
  <si>
    <t>大方</t>
  </si>
  <si>
    <t>黔西</t>
  </si>
  <si>
    <t>金沙</t>
  </si>
  <si>
    <t>织金</t>
  </si>
  <si>
    <t>纳雍</t>
  </si>
  <si>
    <t>威宁</t>
    <phoneticPr fontId="1" type="noConversion"/>
  </si>
  <si>
    <t>赫章</t>
  </si>
  <si>
    <t>百里杜鹃</t>
    <phoneticPr fontId="1" type="noConversion"/>
  </si>
  <si>
    <t>金海湖</t>
  </si>
  <si>
    <t>STATION_ID</t>
    <phoneticPr fontId="1" type="noConversion"/>
  </si>
  <si>
    <t>STATION_NAME</t>
    <phoneticPr fontId="1" type="noConversion"/>
  </si>
  <si>
    <t>BUREAU_ID</t>
    <phoneticPr fontId="1" type="noConversion"/>
  </si>
  <si>
    <t>指挥中心（办公室）</t>
  </si>
  <si>
    <t>政工科</t>
  </si>
  <si>
    <t>机关党委</t>
  </si>
  <si>
    <t>纪委</t>
  </si>
  <si>
    <t>警务督察大队</t>
  </si>
  <si>
    <t>信访维稳大队</t>
  </si>
  <si>
    <t>警务保障大队</t>
  </si>
  <si>
    <t>情报信息大队</t>
  </si>
  <si>
    <t>网络安全保卫大队</t>
  </si>
  <si>
    <t>科技信息通信大队</t>
  </si>
  <si>
    <t>法制大队</t>
  </si>
  <si>
    <t>刑事侦查大队</t>
  </si>
  <si>
    <t>治安警察大队</t>
  </si>
  <si>
    <t>经济犯罪侦查大队</t>
  </si>
  <si>
    <t>禁毒大队</t>
  </si>
  <si>
    <t>国内安全保卫大队</t>
  </si>
  <si>
    <t>特（巡）警大队</t>
  </si>
  <si>
    <t>交警大队</t>
  </si>
  <si>
    <t>出入境管理大队</t>
  </si>
  <si>
    <t>反恐怖大队</t>
  </si>
  <si>
    <t>打黑大队</t>
  </si>
  <si>
    <t>警卫大队</t>
  </si>
  <si>
    <t>审计科</t>
  </si>
  <si>
    <t>档案科</t>
  </si>
  <si>
    <t>看守所</t>
  </si>
  <si>
    <t>戒毒所</t>
  </si>
  <si>
    <t>SEQ</t>
    <phoneticPr fontId="1" type="noConversion"/>
  </si>
  <si>
    <t>市东派出所</t>
  </si>
  <si>
    <t>麻园派出所</t>
  </si>
  <si>
    <t>市西派出所</t>
  </si>
  <si>
    <t>洪山派出所</t>
  </si>
  <si>
    <t>碧阳派出所</t>
  </si>
  <si>
    <t>徳溪派出所</t>
  </si>
  <si>
    <t>碧海派出所</t>
  </si>
  <si>
    <t>观音桥派出所</t>
  </si>
  <si>
    <t>三板桥派出所</t>
  </si>
  <si>
    <t>大新桥派出所</t>
  </si>
  <si>
    <t>阿市派出所</t>
  </si>
  <si>
    <t>八寨派出所</t>
  </si>
  <si>
    <t>层台派出所</t>
  </si>
  <si>
    <t>长春堡派出所</t>
  </si>
  <si>
    <t>大河派出所</t>
  </si>
  <si>
    <t>大屯派出所</t>
  </si>
  <si>
    <t>大银派出所</t>
  </si>
  <si>
    <t>对坡派出所</t>
  </si>
  <si>
    <t>放珠派出所</t>
  </si>
  <si>
    <t>何官屯派出所</t>
  </si>
  <si>
    <t>海子街派出所</t>
  </si>
  <si>
    <t>亮岩派出所</t>
  </si>
  <si>
    <t>林口派出所</t>
  </si>
  <si>
    <t>龙场营派出所</t>
  </si>
  <si>
    <t>普宜派出所</t>
  </si>
  <si>
    <t>干溪派出所</t>
  </si>
  <si>
    <t>青场派出所</t>
  </si>
  <si>
    <t>清水铺派出所</t>
  </si>
  <si>
    <t>撒拉溪派出所</t>
  </si>
  <si>
    <t>生机派出所</t>
  </si>
  <si>
    <t>水箐派出所</t>
  </si>
  <si>
    <t>田坝派出所</t>
  </si>
  <si>
    <t>田坝桥派出所</t>
  </si>
  <si>
    <t>田坎派出所</t>
  </si>
  <si>
    <t>团结派出所</t>
  </si>
  <si>
    <t>小吉场派出所</t>
  </si>
  <si>
    <t>鸭池派出所</t>
  </si>
  <si>
    <t>燕子口派出所</t>
  </si>
  <si>
    <t>杨家湾派出所</t>
  </si>
  <si>
    <t>野角派出所</t>
  </si>
  <si>
    <t>阴底派出所</t>
  </si>
  <si>
    <t>朱昌派出所</t>
  </si>
  <si>
    <t>经济犯罪侦察大队</t>
  </si>
  <si>
    <t>打黑除恶大队</t>
  </si>
  <si>
    <t>纪委信访股</t>
  </si>
  <si>
    <t>纪委（监察室）</t>
  </si>
  <si>
    <t>审计股</t>
  </si>
  <si>
    <t>纪委纪检监察股</t>
  </si>
  <si>
    <t>行政拘留所</t>
  </si>
  <si>
    <t>强制隔离戒毒所</t>
  </si>
  <si>
    <t>巡逻特警大队</t>
  </si>
  <si>
    <t>交通警察大队</t>
  </si>
  <si>
    <t>指挥中心</t>
  </si>
  <si>
    <t>政工室</t>
  </si>
  <si>
    <t>达溪派出所</t>
  </si>
  <si>
    <t>龙昌治安派出所</t>
  </si>
  <si>
    <t>金龙治安派出所</t>
  </si>
  <si>
    <t>金坪治安派出所</t>
  </si>
  <si>
    <t>三元派出所</t>
  </si>
  <si>
    <t>羊场派出所</t>
  </si>
  <si>
    <t>果瓦派出所</t>
  </si>
  <si>
    <t>油杉河治安派出所</t>
  </si>
  <si>
    <t>鸡场派出所</t>
  </si>
  <si>
    <t>东关派出所</t>
  </si>
  <si>
    <t>牛场派出所</t>
  </si>
  <si>
    <t>理化派出所</t>
  </si>
  <si>
    <t>幕俄格治安派出所</t>
  </si>
  <si>
    <t>八堡派出所</t>
  </si>
  <si>
    <t>兴隆派出所</t>
  </si>
  <si>
    <t>猫场派出所</t>
  </si>
  <si>
    <t>雨冲派出所</t>
  </si>
  <si>
    <t>大方派出所</t>
  </si>
  <si>
    <t>高店派出所</t>
  </si>
  <si>
    <t>六龙派出所</t>
  </si>
  <si>
    <t>鼎新派出所</t>
  </si>
  <si>
    <t>黄泥塘派出所</t>
  </si>
  <si>
    <t>星宿派出所</t>
  </si>
  <si>
    <t>马场派出所</t>
  </si>
  <si>
    <t>长石派出所</t>
  </si>
  <si>
    <t>绿塘派出所</t>
  </si>
  <si>
    <t>大山派出所</t>
  </si>
  <si>
    <t>安乐派出所</t>
  </si>
  <si>
    <t>核桃派出所</t>
  </si>
  <si>
    <t>小屯派出所</t>
  </si>
  <si>
    <t>瓢井派出所</t>
  </si>
  <si>
    <t>凤山派出所</t>
  </si>
  <si>
    <t>指挥作战中心</t>
  </si>
  <si>
    <t>队伍管理中心</t>
  </si>
  <si>
    <t>监所管理中心</t>
  </si>
  <si>
    <t>案件侦察大队</t>
  </si>
  <si>
    <t>治安防控大队</t>
  </si>
  <si>
    <t>交巡警大队</t>
  </si>
  <si>
    <t>禁毒办</t>
  </si>
  <si>
    <t>关爱医院</t>
  </si>
  <si>
    <t>高铁警务组</t>
  </si>
  <si>
    <t>文峰派出所</t>
  </si>
  <si>
    <t>莲城派出所</t>
  </si>
  <si>
    <t>杜鹃派出所</t>
  </si>
  <si>
    <t>水西派出所</t>
  </si>
  <si>
    <t>金碧派出所</t>
  </si>
  <si>
    <t>观音洞派出所</t>
  </si>
  <si>
    <t>五里派出所</t>
  </si>
  <si>
    <t>锦星派出所</t>
  </si>
  <si>
    <t>大关派出所</t>
  </si>
  <si>
    <t>绿化派出所</t>
  </si>
  <si>
    <t>新仁派出所</t>
  </si>
  <si>
    <t>雨朵派出所</t>
  </si>
  <si>
    <t>金兰派出所</t>
  </si>
  <si>
    <t>钟山派出所</t>
  </si>
  <si>
    <t>素朴派出所</t>
  </si>
  <si>
    <t>协和派出所</t>
  </si>
  <si>
    <t>铁石派出所</t>
  </si>
  <si>
    <t>谷里派出所</t>
  </si>
  <si>
    <t>太来派出所</t>
  </si>
  <si>
    <t>甘棠派出所</t>
  </si>
  <si>
    <t>永燊派出所</t>
  </si>
  <si>
    <t>定新派出所</t>
  </si>
  <si>
    <t>重新派出所</t>
  </si>
  <si>
    <t>中建派出所</t>
  </si>
  <si>
    <t>中坪派出所</t>
  </si>
  <si>
    <t>花溪派出所</t>
  </si>
  <si>
    <t>林泉派出所</t>
  </si>
  <si>
    <t>红林派出所</t>
  </si>
  <si>
    <t>洪水派出所</t>
  </si>
  <si>
    <t>治安大队</t>
  </si>
  <si>
    <t>国保大队</t>
  </si>
  <si>
    <t>特巡警大队</t>
  </si>
  <si>
    <t>刑事侦察大队</t>
  </si>
  <si>
    <t>网监大队</t>
  </si>
  <si>
    <t>督察大队</t>
  </si>
  <si>
    <t>科信大队</t>
  </si>
  <si>
    <t>纪检监察室</t>
  </si>
  <si>
    <t>青风学校</t>
  </si>
  <si>
    <t>桂花派出所</t>
  </si>
  <si>
    <t>马路派出所</t>
  </si>
  <si>
    <t>清池派出所</t>
  </si>
  <si>
    <t>化觉派出所</t>
  </si>
  <si>
    <t>五龙派出所</t>
  </si>
  <si>
    <t>大水治安派出所</t>
  </si>
  <si>
    <t>石场派出所</t>
  </si>
  <si>
    <t>柳塘派出所</t>
  </si>
  <si>
    <t>木孔派出所</t>
  </si>
  <si>
    <t>新化派出所</t>
  </si>
  <si>
    <t>城东派出所</t>
  </si>
  <si>
    <t>平坝派出所</t>
  </si>
  <si>
    <t>沙土派出所</t>
  </si>
  <si>
    <t>大田派出所</t>
  </si>
  <si>
    <t>源村派出所</t>
  </si>
  <si>
    <t>后山派出所</t>
  </si>
  <si>
    <t>茶园派出所</t>
  </si>
  <si>
    <t>安底派出所</t>
  </si>
  <si>
    <t>城中派出所</t>
  </si>
  <si>
    <t>长坝派出所</t>
  </si>
  <si>
    <t>安洛派出所</t>
  </si>
  <si>
    <t>岩孔派出所</t>
  </si>
  <si>
    <t>岚头派出所</t>
  </si>
  <si>
    <t>太平派出所</t>
  </si>
  <si>
    <t>西洛派出所</t>
  </si>
  <si>
    <t>禹谟派出所</t>
  </si>
  <si>
    <t>高坪派出所</t>
  </si>
  <si>
    <t>反恐怖工作大队</t>
  </si>
  <si>
    <t>禁毒工作大队</t>
  </si>
  <si>
    <t>法制工作大队</t>
  </si>
  <si>
    <t>行政拘留大队</t>
  </si>
  <si>
    <t>监督室（纪委）</t>
  </si>
  <si>
    <t>桂果派出所</t>
  </si>
  <si>
    <t>实兴派出所</t>
  </si>
  <si>
    <t>茶店派出所</t>
  </si>
  <si>
    <t>中寨派出所</t>
  </si>
  <si>
    <t>白泥派出所</t>
  </si>
  <si>
    <t>文腾派出所</t>
  </si>
  <si>
    <t>阿弓派出所</t>
  </si>
  <si>
    <t>珠藏派出所</t>
  </si>
  <si>
    <t>黑土派出所</t>
  </si>
  <si>
    <t>三甲派出所</t>
  </si>
  <si>
    <t>三塘派出所</t>
  </si>
  <si>
    <t>纳雍派出所</t>
  </si>
  <si>
    <t>龙场派出所</t>
  </si>
  <si>
    <t>绮陌派出所</t>
  </si>
  <si>
    <t>以那派出所</t>
  </si>
  <si>
    <t>板桥派出所</t>
  </si>
  <si>
    <t>织金洞派出所</t>
  </si>
  <si>
    <t>金龙派出所</t>
  </si>
  <si>
    <t>后寨派出所</t>
  </si>
  <si>
    <t>双堰派出所</t>
  </si>
  <si>
    <t>化起派出所</t>
  </si>
  <si>
    <t>八步派出所</t>
  </si>
  <si>
    <t>上坪寨派出所</t>
  </si>
  <si>
    <t>金凤派出所</t>
  </si>
  <si>
    <t>少普派出所</t>
  </si>
  <si>
    <t>大平派出所</t>
  </si>
  <si>
    <t>官寨派出所</t>
  </si>
  <si>
    <t>自强派出所</t>
  </si>
  <si>
    <t>熊家场派出所</t>
  </si>
  <si>
    <t>监所管理大队看守所</t>
  </si>
  <si>
    <t>治安管理大队</t>
  </si>
  <si>
    <t>政工监督室（纪委、政工科、监察室）</t>
  </si>
  <si>
    <t>治安管理大队（爆炸危险物品监管大队）</t>
  </si>
  <si>
    <t>指挥中心（办公室）指挥室</t>
  </si>
  <si>
    <t>指挥中心（办公室）机要股</t>
  </si>
  <si>
    <t>公共信息网络安全监察大队</t>
  </si>
  <si>
    <t>交通警察大队（公路巡逻民警大队）</t>
  </si>
  <si>
    <t>董地派出所</t>
  </si>
  <si>
    <t>张家湾派出所</t>
  </si>
  <si>
    <t>左鸠戛派出所</t>
  </si>
  <si>
    <t>新房派出所</t>
  </si>
  <si>
    <t>化作派出所</t>
  </si>
  <si>
    <t>姑开派出所</t>
  </si>
  <si>
    <t>猪场派出所</t>
  </si>
  <si>
    <t>鬃岭派出所</t>
  </si>
  <si>
    <t>维新派出所</t>
  </si>
  <si>
    <t>厍东关派出所</t>
  </si>
  <si>
    <t>阳长派出所</t>
  </si>
  <si>
    <t>锅圈岩派出所</t>
  </si>
  <si>
    <t>水东派出所</t>
  </si>
  <si>
    <t>勺窝派出所</t>
  </si>
  <si>
    <t>玉龙坝派出所</t>
  </si>
  <si>
    <t>百兴派出所</t>
  </si>
  <si>
    <t>文昌派出所</t>
  </si>
  <si>
    <t>雍熙派出所</t>
  </si>
  <si>
    <t>曙光派出所</t>
  </si>
  <si>
    <t>寨乐派出所</t>
  </si>
  <si>
    <t>乐治派出所</t>
  </si>
  <si>
    <t>昆寨派出所</t>
  </si>
  <si>
    <t>沙包派出所</t>
  </si>
  <si>
    <t>居仁派出所</t>
  </si>
  <si>
    <t>技术侦查大队</t>
  </si>
  <si>
    <t>工会委员会</t>
  </si>
  <si>
    <t>拘留所</t>
  </si>
  <si>
    <t>经济开发区分局</t>
  </si>
  <si>
    <t>信息中心</t>
  </si>
  <si>
    <t>草海机场分局</t>
  </si>
  <si>
    <t>森林公安局</t>
  </si>
  <si>
    <t>草海分局</t>
  </si>
  <si>
    <t>局领导</t>
  </si>
  <si>
    <t>维稳大队</t>
  </si>
  <si>
    <t>哲觉派出所</t>
  </si>
  <si>
    <t>牛棚派出所</t>
  </si>
  <si>
    <t>哈喇河派出所</t>
  </si>
  <si>
    <t>秀水派出所</t>
  </si>
  <si>
    <t>黑石头派出所</t>
  </si>
  <si>
    <t>观风海派出所</t>
  </si>
  <si>
    <t>斗古派出所</t>
  </si>
  <si>
    <t>海拉派出所</t>
  </si>
  <si>
    <t>迤那派出所</t>
  </si>
  <si>
    <t>麻乍派出所</t>
  </si>
  <si>
    <t>岔河派出所</t>
  </si>
  <si>
    <t>六桥派出所</t>
  </si>
  <si>
    <t>海边派出所</t>
  </si>
  <si>
    <t>五里岗派出所</t>
  </si>
  <si>
    <t>陕桥派出所</t>
  </si>
  <si>
    <t>二塘派出所</t>
  </si>
  <si>
    <t>猴场派出所</t>
  </si>
  <si>
    <t>东山派出所</t>
  </si>
  <si>
    <t>炉山派出所</t>
  </si>
  <si>
    <t>金钟派出所</t>
  </si>
  <si>
    <t>金斗派出所</t>
  </si>
  <si>
    <t>么站派出所</t>
  </si>
  <si>
    <t>东风派出所</t>
  </si>
  <si>
    <t>新发派出所</t>
  </si>
  <si>
    <t>双龙派出所</t>
  </si>
  <si>
    <t>盐仓派出所</t>
  </si>
  <si>
    <t>板底派出所</t>
  </si>
  <si>
    <t>羊街派出所</t>
  </si>
  <si>
    <t>玉龙派出所</t>
  </si>
  <si>
    <t>大街派出所</t>
  </si>
  <si>
    <t>雪山派出所</t>
  </si>
  <si>
    <t>云贵派出所</t>
  </si>
  <si>
    <t>龙街派出所</t>
  </si>
  <si>
    <t>小海派出所</t>
  </si>
  <si>
    <t>兔街派出所</t>
  </si>
  <si>
    <t>石门派出所</t>
  </si>
  <si>
    <t>黑土河派出所</t>
  </si>
  <si>
    <t>中水派出所</t>
  </si>
  <si>
    <t>政工室（政工科）</t>
  </si>
  <si>
    <t>信访室</t>
  </si>
  <si>
    <t>治安管理大队(爆炸危险物品监管大队)</t>
  </si>
  <si>
    <t>贵州省赫章县网络安全保卫大队</t>
  </si>
  <si>
    <t>警务保障室</t>
  </si>
  <si>
    <t>特（巡）警大队（反恐怖大队）</t>
  </si>
  <si>
    <t>城关派出所</t>
  </si>
  <si>
    <t>白果派出所</t>
  </si>
  <si>
    <t>水塘堡派出所</t>
  </si>
  <si>
    <t>达依派出所</t>
  </si>
  <si>
    <t>兴发派出所</t>
  </si>
  <si>
    <t>松林坡派出所</t>
  </si>
  <si>
    <t>古达派出所</t>
  </si>
  <si>
    <t>辅处派出所</t>
  </si>
  <si>
    <t>朱明派出所</t>
  </si>
  <si>
    <t>结构派出所</t>
  </si>
  <si>
    <t>六曲河派出所</t>
  </si>
  <si>
    <t>双坪派出所</t>
  </si>
  <si>
    <t>妈姑派出所</t>
  </si>
  <si>
    <t>财神派出所</t>
  </si>
  <si>
    <t>威奢派出所</t>
  </si>
  <si>
    <t>德卓派出所</t>
  </si>
  <si>
    <t>珠市派出所</t>
  </si>
  <si>
    <t>妈姑矿区社区派出所</t>
  </si>
  <si>
    <t>平山派出所</t>
  </si>
  <si>
    <t>哲庄派出所</t>
  </si>
  <si>
    <t>野马川派出所</t>
  </si>
  <si>
    <t>铁匠派出所</t>
  </si>
  <si>
    <t>古基派出所</t>
  </si>
  <si>
    <t>河镇派出所</t>
  </si>
  <si>
    <t>可乐派出所</t>
  </si>
  <si>
    <t>罗州派出所</t>
  </si>
  <si>
    <t>安乐溪派出所</t>
  </si>
  <si>
    <t>雉街派出所</t>
  </si>
  <si>
    <t>网络安全监察大队</t>
  </si>
  <si>
    <t>经侦大队</t>
  </si>
  <si>
    <t>刑侦大队</t>
  </si>
  <si>
    <t>普底派出所</t>
  </si>
  <si>
    <t>大水派出所</t>
  </si>
  <si>
    <t>仁和派出所</t>
  </si>
  <si>
    <t>黄泥派出所</t>
  </si>
  <si>
    <t>戛木派出所</t>
  </si>
  <si>
    <t>百纳派出所</t>
  </si>
  <si>
    <t>沙厂派出所</t>
  </si>
  <si>
    <t>金坡派出所</t>
  </si>
  <si>
    <t>鹏程派出所</t>
  </si>
  <si>
    <t>治安管理大队（特巡警大队）</t>
  </si>
  <si>
    <t>刑事侦查大队（禁毒工作大队）</t>
  </si>
  <si>
    <t>政工监督室</t>
  </si>
  <si>
    <t>金海湖派出所</t>
  </si>
  <si>
    <t>梨树派出所</t>
  </si>
  <si>
    <t>双山派出所</t>
  </si>
  <si>
    <t>竹园派出所</t>
  </si>
  <si>
    <t>响水派出所</t>
  </si>
  <si>
    <t>文阁派出所</t>
  </si>
  <si>
    <t>小坝派出所</t>
  </si>
  <si>
    <t>SQL</t>
    <phoneticPr fontId="1" type="noConversion"/>
  </si>
  <si>
    <t>APPRAISE_LEVEL</t>
    <phoneticPr fontId="1" type="noConversion"/>
  </si>
  <si>
    <t>考核评价等级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</si>
  <si>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</si>
  <si>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</si>
  <si>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</si>
  <si>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优秀</t>
    <phoneticPr fontId="1" type="noConversion"/>
  </si>
  <si>
    <t>合格</t>
    <phoneticPr fontId="1" type="noConversion"/>
  </si>
  <si>
    <t>不合格</t>
    <phoneticPr fontId="1" type="noConversion"/>
  </si>
  <si>
    <t>交警支队</t>
    <phoneticPr fontId="1" type="noConversion"/>
  </si>
  <si>
    <t>政治处</t>
    <phoneticPr fontId="1" type="noConversion"/>
  </si>
  <si>
    <t>车管所</t>
    <phoneticPr fontId="1" type="noConversion"/>
  </si>
  <si>
    <t>告诉一大队</t>
    <phoneticPr fontId="1" type="noConversion"/>
  </si>
  <si>
    <t>告诉二大队</t>
    <phoneticPr fontId="1" type="noConversion"/>
  </si>
  <si>
    <t>告诉三大队</t>
    <phoneticPr fontId="1" type="noConversion"/>
  </si>
  <si>
    <t>告诉四大队</t>
    <phoneticPr fontId="1" type="noConversion"/>
  </si>
  <si>
    <t>告诉五大队</t>
    <phoneticPr fontId="1" type="noConversion"/>
  </si>
  <si>
    <t>告诉六大队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</si>
</sst>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97" workbookViewId="0">
      <selection activeCell="G116" sqref="G116"/>
    </sheetView>
  </sheetViews>
  <sheetFormatPr defaultRowHeight="13.5" x14ac:dyDescent="0.15"/>
  <cols>
    <col min="1" max="2" width="15.875" customWidth="1"/>
    <col min="3" max="3" width="19.25" customWidth="1"/>
    <col min="4" max="4" width="17" style="2" customWidth="1"/>
    <col min="5" max="5" width="15.125" customWidth="1"/>
  </cols>
  <sheetData>
    <row r="1" spans="1:7" x14ac:dyDescent="0.15">
      <c r="A1" t="s">
        <v>4</v>
      </c>
      <c r="B1" t="s">
        <v>5</v>
      </c>
      <c r="C1" t="s">
        <v>1</v>
      </c>
      <c r="D1" s="2" t="s">
        <v>2</v>
      </c>
      <c r="E1" t="s">
        <v>6</v>
      </c>
      <c r="G1" t="s">
        <v>190</v>
      </c>
    </row>
    <row r="3" spans="1:7" x14ac:dyDescent="0.15">
      <c r="A3" s="4">
        <v>100</v>
      </c>
      <c r="B3" s="4"/>
      <c r="C3" s="4" t="s">
        <v>13</v>
      </c>
      <c r="D3" s="5" t="s">
        <v>3</v>
      </c>
      <c r="E3" s="4" t="s">
        <v>20</v>
      </c>
      <c r="G3" t="str">
        <f>CONCATENATE("INSERT INTO APMS_SYS_DICT(DICT_ID, DICT_NATURE, DICT_CODE, DICT_VALUE) VALUES(-",A3,",'",C3,"','",D3,"','",E3,"');")</f>
        <v>INSERT INTO APMS_SYS_DICT(DICT_ID, DICT_NATURE, DICT_CODE, DICT_VALUE) VALUES(-100,'ROOT','NATURE_TYPE','系统字典');</v>
      </c>
    </row>
    <row r="5" spans="1:7" x14ac:dyDescent="0.15">
      <c r="A5" s="1">
        <f>($A$3*10+1)*10000</f>
        <v>10010000</v>
      </c>
      <c r="B5" s="1">
        <f>$A$3</f>
        <v>100</v>
      </c>
      <c r="C5" s="1" t="s">
        <v>0</v>
      </c>
      <c r="D5" s="3" t="s">
        <v>3</v>
      </c>
      <c r="E5" s="1" t="s">
        <v>7</v>
      </c>
      <c r="G5" t="str">
        <f>CONCATENATE("INSERT INTO APMS_SYS_DICT(DICT_ID, DICT_PARENT_ID, DICT_NATURE, DICT_CODE, DICT_VALUE) VALUES(-",A5,",-",B5,",'",C5,"','",D5,"','",E5,"');")</f>
        <v>INSERT INTO APMS_SYS_DICT(DICT_ID, DICT_PARENT_ID, DICT_NATURE, DICT_CODE, DICT_VALUE) VALUES(-10010000,-100,'FUNC_TYPE','NATURE_TYPE','功能类型');</v>
      </c>
    </row>
    <row r="6" spans="1:7" x14ac:dyDescent="0.15">
      <c r="A6">
        <v>10010010</v>
      </c>
      <c r="B6">
        <f>$A$5</f>
        <v>10010000</v>
      </c>
      <c r="C6" t="s">
        <v>0</v>
      </c>
      <c r="D6" s="2" t="s">
        <v>8</v>
      </c>
      <c r="E6" t="s">
        <v>14</v>
      </c>
      <c r="G6" t="str">
        <f t="shared" ref="G6:G69" si="0">CONCATENATE("INSERT INTO APMS_SYS_DICT(DICT_ID, DICT_PARENT_ID, DICT_NATURE, DICT_CODE, DICT_VALUE) VALUES(-",A6,",-",B6,",'",C6,"','",D6,"','",E6,"');")</f>
        <v>INSERT INTO APMS_SYS_DICT(DICT_ID, DICT_PARENT_ID, DICT_NATURE, DICT_CODE, DICT_VALUE) VALUES(-10010010,-10010000,'FUNC_TYPE','ACTION','行为');</v>
      </c>
    </row>
    <row r="7" spans="1:7" x14ac:dyDescent="0.15">
      <c r="A7">
        <v>10010020</v>
      </c>
      <c r="B7">
        <f t="shared" ref="B7:B11" si="1">$A$5</f>
        <v>10010000</v>
      </c>
      <c r="C7" t="s">
        <v>0</v>
      </c>
      <c r="D7" s="2" t="s">
        <v>9</v>
      </c>
      <c r="E7" t="s">
        <v>15</v>
      </c>
      <c r="G7" t="str">
        <f t="shared" si="0"/>
        <v>INSERT INTO APMS_SYS_DICT(DICT_ID, DICT_PARENT_ID, DICT_NATURE, DICT_CODE, DICT_VALUE) VALUES(-10010020,-10010000,'FUNC_TYPE','FUNC','功能');</v>
      </c>
    </row>
    <row r="8" spans="1:7" x14ac:dyDescent="0.15">
      <c r="A8">
        <v>10010030</v>
      </c>
      <c r="B8">
        <f t="shared" si="1"/>
        <v>10010000</v>
      </c>
      <c r="C8" t="s">
        <v>0</v>
      </c>
      <c r="D8" s="2" t="s">
        <v>10</v>
      </c>
      <c r="E8" t="s">
        <v>16</v>
      </c>
      <c r="G8" t="str">
        <f t="shared" si="0"/>
        <v>INSERT INTO APMS_SYS_DICT(DICT_ID, DICT_PARENT_ID, DICT_NATURE, DICT_CODE, DICT_VALUE) VALUES(-10010030,-10010000,'FUNC_TYPE','LINK','链接');</v>
      </c>
    </row>
    <row r="9" spans="1:7" x14ac:dyDescent="0.15">
      <c r="A9">
        <v>10010040</v>
      </c>
      <c r="B9">
        <f t="shared" si="1"/>
        <v>10010000</v>
      </c>
      <c r="C9" t="s">
        <v>0</v>
      </c>
      <c r="D9" s="2" t="s">
        <v>11</v>
      </c>
      <c r="E9" t="s">
        <v>17</v>
      </c>
      <c r="G9" t="str">
        <f t="shared" si="0"/>
        <v>INSERT INTO APMS_SYS_DICT(DICT_ID, DICT_PARENT_ID, DICT_NATURE, DICT_CODE, DICT_VALUE) VALUES(-10010040,-10010000,'FUNC_TYPE','MENU','菜单');</v>
      </c>
    </row>
    <row r="10" spans="1:7" x14ac:dyDescent="0.15">
      <c r="A10">
        <v>10010050</v>
      </c>
      <c r="B10">
        <f t="shared" si="1"/>
        <v>10010000</v>
      </c>
      <c r="C10" t="s">
        <v>0</v>
      </c>
      <c r="D10" s="2" t="s">
        <v>12</v>
      </c>
      <c r="E10" t="s">
        <v>18</v>
      </c>
      <c r="G10" t="str">
        <f t="shared" si="0"/>
        <v>INSERT INTO APMS_SYS_DICT(DICT_ID, DICT_PARENT_ID, DICT_NATURE, DICT_CODE, DICT_VALUE) VALUES(-10010050,-10010000,'FUNC_TYPE','GROUP','分组');</v>
      </c>
    </row>
    <row r="11" spans="1:7" x14ac:dyDescent="0.15">
      <c r="A11">
        <v>10010060</v>
      </c>
      <c r="B11">
        <f t="shared" si="1"/>
        <v>10010000</v>
      </c>
      <c r="C11" t="s">
        <v>0</v>
      </c>
      <c r="D11" s="2" t="s">
        <v>13</v>
      </c>
      <c r="E11" t="s">
        <v>19</v>
      </c>
      <c r="G11" t="str">
        <f t="shared" si="0"/>
        <v>INSERT INTO APMS_SYS_DICT(DICT_ID, DICT_PARENT_ID, DICT_NATURE, DICT_CODE, DICT_VALUE) VALUES(-10010060,-10010000,'FUNC_TYPE','ROOT','根菜单');</v>
      </c>
    </row>
    <row r="13" spans="1:7" x14ac:dyDescent="0.15">
      <c r="A13" s="1">
        <f>($A$3*10+2)*10000</f>
        <v>10020000</v>
      </c>
      <c r="B13" s="1">
        <f>$A$3</f>
        <v>100</v>
      </c>
      <c r="C13" s="1" t="s">
        <v>21</v>
      </c>
      <c r="D13" s="3" t="s">
        <v>3</v>
      </c>
      <c r="E13" s="1" t="s">
        <v>22</v>
      </c>
      <c r="G13" t="str">
        <f t="shared" si="0"/>
        <v>INSERT INTO APMS_SYS_DICT(DICT_ID, DICT_PARENT_ID, DICT_NATURE, DICT_CODE, DICT_VALUE) VALUES(-10020000,-100,'YESNO','NATURE_TYPE','是否');</v>
      </c>
    </row>
    <row r="14" spans="1:7" x14ac:dyDescent="0.15">
      <c r="A14">
        <v>10020010</v>
      </c>
      <c r="B14">
        <f>$A$13</f>
        <v>10020000</v>
      </c>
      <c r="C14" t="s">
        <v>21</v>
      </c>
      <c r="D14" s="2">
        <v>1</v>
      </c>
      <c r="E14" t="s">
        <v>23</v>
      </c>
      <c r="G14" t="str">
        <f t="shared" si="0"/>
        <v>INSERT INTO APMS_SYS_DICT(DICT_ID, DICT_PARENT_ID, DICT_NATURE, DICT_CODE, DICT_VALUE) VALUES(-10020010,-10020000,'YESNO','1','是');</v>
      </c>
    </row>
    <row r="15" spans="1:7" x14ac:dyDescent="0.15">
      <c r="A15">
        <v>10020020</v>
      </c>
      <c r="B15">
        <f>$A$13</f>
        <v>10020000</v>
      </c>
      <c r="C15" t="s">
        <v>21</v>
      </c>
      <c r="D15" s="2">
        <v>0</v>
      </c>
      <c r="E15" t="s">
        <v>24</v>
      </c>
      <c r="G15" t="str">
        <f t="shared" si="0"/>
        <v>INSERT INTO APMS_SYS_DICT(DICT_ID, DICT_PARENT_ID, DICT_NATURE, DICT_CODE, DICT_VALUE) VALUES(-10020020,-10020000,'YESNO','0','否');</v>
      </c>
    </row>
    <row r="17" spans="1:7" x14ac:dyDescent="0.15">
      <c r="A17" s="1">
        <f>($A$3*10+3)*10000</f>
        <v>10030000</v>
      </c>
      <c r="B17" s="1">
        <f>$A$3</f>
        <v>100</v>
      </c>
      <c r="C17" s="1" t="s">
        <v>25</v>
      </c>
      <c r="D17" s="3" t="s">
        <v>3</v>
      </c>
      <c r="E17" s="1" t="s">
        <v>26</v>
      </c>
      <c r="G17" t="str">
        <f t="shared" si="0"/>
        <v>INSERT INTO APMS_SYS_DICT(DICT_ID, DICT_PARENT_ID, DICT_NATURE, DICT_CODE, DICT_VALUE) VALUES(-10030000,-100,'SEX','NATURE_TYPE','性别');</v>
      </c>
    </row>
    <row r="18" spans="1:7" x14ac:dyDescent="0.15">
      <c r="A18">
        <v>10030010</v>
      </c>
      <c r="B18">
        <f>$A$17</f>
        <v>10030000</v>
      </c>
      <c r="C18" t="s">
        <v>25</v>
      </c>
      <c r="D18" s="2">
        <v>0</v>
      </c>
      <c r="E18" t="s">
        <v>27</v>
      </c>
      <c r="G18" t="str">
        <f t="shared" si="0"/>
        <v>INSERT INTO APMS_SYS_DICT(DICT_ID, DICT_PARENT_ID, DICT_NATURE, DICT_CODE, DICT_VALUE) VALUES(-10030010,-10030000,'SEX','0','未知');</v>
      </c>
    </row>
    <row r="19" spans="1:7" x14ac:dyDescent="0.15">
      <c r="A19">
        <v>10030020</v>
      </c>
      <c r="B19">
        <f>$A$17</f>
        <v>10030000</v>
      </c>
      <c r="C19" t="s">
        <v>25</v>
      </c>
      <c r="D19" s="2">
        <v>1</v>
      </c>
      <c r="E19" t="s">
        <v>28</v>
      </c>
      <c r="G19" t="str">
        <f t="shared" si="0"/>
        <v>INSERT INTO APMS_SYS_DICT(DICT_ID, DICT_PARENT_ID, DICT_NATURE, DICT_CODE, DICT_VALUE) VALUES(-10030020,-10030000,'SEX','1','男');</v>
      </c>
    </row>
    <row r="20" spans="1:7" x14ac:dyDescent="0.15">
      <c r="A20">
        <v>10030030</v>
      </c>
      <c r="B20">
        <f>$A$17</f>
        <v>10030000</v>
      </c>
      <c r="C20" t="s">
        <v>25</v>
      </c>
      <c r="D20" s="2">
        <v>2</v>
      </c>
      <c r="E20" t="s">
        <v>29</v>
      </c>
      <c r="G20" t="str">
        <f t="shared" si="0"/>
        <v>INSERT INTO APMS_SYS_DICT(DICT_ID, DICT_PARENT_ID, DICT_NATURE, DICT_CODE, DICT_VALUE) VALUES(-10030030,-10030000,'SEX','2','女');</v>
      </c>
    </row>
    <row r="22" spans="1:7" x14ac:dyDescent="0.15">
      <c r="A22" s="1">
        <f>($A$3*10+4)*10000</f>
        <v>10040000</v>
      </c>
      <c r="B22" s="1">
        <f>$A$3</f>
        <v>100</v>
      </c>
      <c r="C22" s="1" t="s">
        <v>30</v>
      </c>
      <c r="D22" s="3" t="s">
        <v>3</v>
      </c>
      <c r="E22" s="1" t="s">
        <v>31</v>
      </c>
      <c r="G22" t="str">
        <f t="shared" si="0"/>
        <v>INSERT INTO APMS_SYS_DICT(DICT_ID, DICT_PARENT_ID, DICT_NATURE, DICT_CODE, DICT_VALUE) VALUES(-10040000,-100,'POLITICAL_STATUS','NATURE_TYPE','政治面貌');</v>
      </c>
    </row>
    <row r="23" spans="1:7" x14ac:dyDescent="0.15">
      <c r="A23">
        <v>10040010</v>
      </c>
      <c r="B23">
        <f>$A$22</f>
        <v>10040000</v>
      </c>
      <c r="C23" t="s">
        <v>30</v>
      </c>
      <c r="D23" s="2">
        <v>1</v>
      </c>
      <c r="E23" t="s">
        <v>32</v>
      </c>
      <c r="G23" t="str">
        <f t="shared" si="0"/>
        <v>INSERT INTO APMS_SYS_DICT(DICT_ID, DICT_PARENT_ID, DICT_NATURE, DICT_CODE, DICT_VALUE) VALUES(-10040010,-10040000,'POLITICAL_STATUS','1','群众');</v>
      </c>
    </row>
    <row r="24" spans="1:7" x14ac:dyDescent="0.15">
      <c r="A24">
        <v>10040020</v>
      </c>
      <c r="B24">
        <f>$A$22</f>
        <v>10040000</v>
      </c>
      <c r="C24" t="s">
        <v>30</v>
      </c>
      <c r="D24" s="2">
        <v>2</v>
      </c>
      <c r="E24" t="s">
        <v>33</v>
      </c>
      <c r="G24" t="str">
        <f t="shared" si="0"/>
        <v>INSERT INTO APMS_SYS_DICT(DICT_ID, DICT_PARENT_ID, DICT_NATURE, DICT_CODE, DICT_VALUE) VALUES(-10040020,-10040000,'POLITICAL_STATUS','2','党员');</v>
      </c>
    </row>
    <row r="26" spans="1:7" x14ac:dyDescent="0.15">
      <c r="A26" s="1">
        <f>($A$3*10+5)*10000</f>
        <v>10050000</v>
      </c>
      <c r="B26" s="1">
        <f>$A$3</f>
        <v>100</v>
      </c>
      <c r="C26" s="1" t="s">
        <v>35</v>
      </c>
      <c r="D26" s="3" t="s">
        <v>3</v>
      </c>
      <c r="E26" s="1" t="s">
        <v>41</v>
      </c>
      <c r="G26" t="str">
        <f t="shared" si="0"/>
        <v>INSERT INTO APMS_SYS_DICT(DICT_ID, DICT_PARENT_ID, DICT_NATURE, DICT_CODE, DICT_VALUE) VALUES(-10050000,-100,'PROCESS_STATUS','NATURE_TYPE','审核状态');</v>
      </c>
    </row>
    <row r="27" spans="1:7" x14ac:dyDescent="0.15">
      <c r="A27">
        <v>10050010</v>
      </c>
      <c r="B27">
        <f>$A$26</f>
        <v>10050000</v>
      </c>
      <c r="C27" t="s">
        <v>35</v>
      </c>
      <c r="D27" s="2" t="s">
        <v>36</v>
      </c>
      <c r="E27" t="s">
        <v>42</v>
      </c>
      <c r="G27" t="str">
        <f t="shared" si="0"/>
        <v>INSERT INTO APMS_SYS_DICT(DICT_ID, DICT_PARENT_ID, DICT_NATURE, DICT_CODE, DICT_VALUE) VALUES(-10050010,-10050000,'PROCESS_STATUS','REJECTED','被驳回');</v>
      </c>
    </row>
    <row r="28" spans="1:7" x14ac:dyDescent="0.15">
      <c r="A28">
        <v>10050020</v>
      </c>
      <c r="B28">
        <f t="shared" ref="B28:B31" si="2">$A$26</f>
        <v>10050000</v>
      </c>
      <c r="C28" t="s">
        <v>35</v>
      </c>
      <c r="D28" s="2" t="s">
        <v>37</v>
      </c>
      <c r="E28" t="s">
        <v>43</v>
      </c>
      <c r="G28" t="str">
        <f t="shared" si="0"/>
        <v>INSERT INTO APMS_SYS_DICT(DICT_ID, DICT_PARENT_ID, DICT_NATURE, DICT_CODE, DICT_VALUE) VALUES(-10050020,-10050000,'PROCESS_STATUS','PASSED','审核通过');</v>
      </c>
    </row>
    <row r="29" spans="1:7" x14ac:dyDescent="0.15">
      <c r="A29">
        <v>10050030</v>
      </c>
      <c r="B29">
        <f t="shared" si="2"/>
        <v>10050000</v>
      </c>
      <c r="C29" t="s">
        <v>35</v>
      </c>
      <c r="D29" s="2" t="s">
        <v>38</v>
      </c>
      <c r="E29" t="s">
        <v>44</v>
      </c>
      <c r="G29" t="str">
        <f t="shared" si="0"/>
        <v>INSERT INTO APMS_SYS_DICT(DICT_ID, DICT_PARENT_ID, DICT_NATURE, DICT_CODE, DICT_VALUE) VALUES(-10050030,-10050000,'PROCESS_STATUS','TO_APPROVE','待审核');</v>
      </c>
    </row>
    <row r="30" spans="1:7" x14ac:dyDescent="0.15">
      <c r="A30">
        <v>10050040</v>
      </c>
      <c r="B30">
        <f t="shared" si="2"/>
        <v>10050000</v>
      </c>
      <c r="C30" t="s">
        <v>35</v>
      </c>
      <c r="D30" s="2" t="s">
        <v>39</v>
      </c>
      <c r="E30" t="s">
        <v>45</v>
      </c>
      <c r="G30" t="str">
        <f t="shared" si="0"/>
        <v>INSERT INTO APMS_SYS_DICT(DICT_ID, DICT_PARENT_ID, DICT_NATURE, DICT_CODE, DICT_VALUE) VALUES(-10050040,-10050000,'PROCESS_STATUS','TO_ACCEPT','待受理');</v>
      </c>
    </row>
    <row r="31" spans="1:7" x14ac:dyDescent="0.15">
      <c r="A31">
        <v>10050050</v>
      </c>
      <c r="B31">
        <f t="shared" si="2"/>
        <v>10050000</v>
      </c>
      <c r="C31" t="s">
        <v>35</v>
      </c>
      <c r="D31" s="2" t="s">
        <v>40</v>
      </c>
      <c r="E31" t="s">
        <v>46</v>
      </c>
      <c r="G31" t="str">
        <f t="shared" si="0"/>
        <v>INSERT INTO APMS_SYS_DICT(DICT_ID, DICT_PARENT_ID, DICT_NATURE, DICT_CODE, DICT_VALUE) VALUES(-10050050,-10050000,'PROCESS_STATUS','TO_APPLY','待提交');</v>
      </c>
    </row>
    <row r="33" spans="1:7" x14ac:dyDescent="0.15">
      <c r="A33" s="1">
        <f>($A$3*10+6)*10000</f>
        <v>10060000</v>
      </c>
      <c r="B33" s="1">
        <f>$A$3</f>
        <v>100</v>
      </c>
      <c r="C33" s="1" t="s">
        <v>47</v>
      </c>
      <c r="D33" s="3" t="s">
        <v>3</v>
      </c>
      <c r="E33" s="1" t="s">
        <v>55</v>
      </c>
      <c r="G33" t="str">
        <f t="shared" si="0"/>
        <v>INSERT INTO APMS_SYS_DICT(DICT_ID, DICT_PARENT_ID, DICT_NATURE, DICT_CODE, DICT_VALUE) VALUES(-10060000,-100,'EDUCATION_DEGREE','NATURE_TYPE','学位');</v>
      </c>
    </row>
    <row r="34" spans="1:7" x14ac:dyDescent="0.15">
      <c r="A34">
        <v>10060010</v>
      </c>
      <c r="B34">
        <f>$A$33</f>
        <v>10060000</v>
      </c>
      <c r="C34" t="s">
        <v>47</v>
      </c>
      <c r="D34" s="2">
        <v>1</v>
      </c>
      <c r="E34" t="s">
        <v>48</v>
      </c>
      <c r="G34" t="str">
        <f t="shared" si="0"/>
        <v>INSERT INTO APMS_SYS_DICT(DICT_ID, DICT_PARENT_ID, DICT_NATURE, DICT_CODE, DICT_VALUE) VALUES(-10060010,-10060000,'EDUCATION_DEGREE','1','初中');</v>
      </c>
    </row>
    <row r="35" spans="1:7" x14ac:dyDescent="0.15">
      <c r="A35">
        <v>10060020</v>
      </c>
      <c r="B35">
        <f t="shared" ref="B35:B40" si="3">$A$33</f>
        <v>10060000</v>
      </c>
      <c r="C35" t="s">
        <v>47</v>
      </c>
      <c r="D35" s="2">
        <v>2</v>
      </c>
      <c r="E35" t="s">
        <v>49</v>
      </c>
      <c r="G35" t="str">
        <f t="shared" si="0"/>
        <v>INSERT INTO APMS_SYS_DICT(DICT_ID, DICT_PARENT_ID, DICT_NATURE, DICT_CODE, DICT_VALUE) VALUES(-10060020,-10060000,'EDUCATION_DEGREE','2','高中');</v>
      </c>
    </row>
    <row r="36" spans="1:7" x14ac:dyDescent="0.15">
      <c r="A36">
        <v>10060030</v>
      </c>
      <c r="B36">
        <f t="shared" si="3"/>
        <v>10060000</v>
      </c>
      <c r="C36" t="s">
        <v>47</v>
      </c>
      <c r="D36" s="2">
        <v>3</v>
      </c>
      <c r="E36" t="s">
        <v>50</v>
      </c>
      <c r="G36" t="str">
        <f t="shared" si="0"/>
        <v>INSERT INTO APMS_SYS_DICT(DICT_ID, DICT_PARENT_ID, DICT_NATURE, DICT_CODE, DICT_VALUE) VALUES(-10060030,-10060000,'EDUCATION_DEGREE','3','中专');</v>
      </c>
    </row>
    <row r="37" spans="1:7" x14ac:dyDescent="0.15">
      <c r="A37">
        <v>10060040</v>
      </c>
      <c r="B37">
        <f t="shared" si="3"/>
        <v>10060000</v>
      </c>
      <c r="C37" t="s">
        <v>47</v>
      </c>
      <c r="D37" s="2">
        <v>4</v>
      </c>
      <c r="E37" t="s">
        <v>51</v>
      </c>
      <c r="G37" t="str">
        <f t="shared" si="0"/>
        <v>INSERT INTO APMS_SYS_DICT(DICT_ID, DICT_PARENT_ID, DICT_NATURE, DICT_CODE, DICT_VALUE) VALUES(-10060040,-10060000,'EDUCATION_DEGREE','4','大专');</v>
      </c>
    </row>
    <row r="38" spans="1:7" x14ac:dyDescent="0.15">
      <c r="A38">
        <v>10060050</v>
      </c>
      <c r="B38">
        <f t="shared" si="3"/>
        <v>10060000</v>
      </c>
      <c r="C38" t="s">
        <v>47</v>
      </c>
      <c r="D38" s="2">
        <v>5</v>
      </c>
      <c r="E38" t="s">
        <v>52</v>
      </c>
      <c r="G38" t="str">
        <f t="shared" si="0"/>
        <v>INSERT INTO APMS_SYS_DICT(DICT_ID, DICT_PARENT_ID, DICT_NATURE, DICT_CODE, DICT_VALUE) VALUES(-10060050,-10060000,'EDUCATION_DEGREE','5','本科');</v>
      </c>
    </row>
    <row r="39" spans="1:7" x14ac:dyDescent="0.15">
      <c r="A39">
        <v>10060060</v>
      </c>
      <c r="B39">
        <f t="shared" si="3"/>
        <v>10060000</v>
      </c>
      <c r="C39" t="s">
        <v>47</v>
      </c>
      <c r="D39" s="2">
        <v>6</v>
      </c>
      <c r="E39" t="s">
        <v>53</v>
      </c>
      <c r="G39" t="str">
        <f t="shared" si="0"/>
        <v>INSERT INTO APMS_SYS_DICT(DICT_ID, DICT_PARENT_ID, DICT_NATURE, DICT_CODE, DICT_VALUE) VALUES(-10060060,-10060000,'EDUCATION_DEGREE','6','硕士');</v>
      </c>
    </row>
    <row r="40" spans="1:7" x14ac:dyDescent="0.15">
      <c r="A40">
        <v>10060070</v>
      </c>
      <c r="B40">
        <f t="shared" si="3"/>
        <v>10060000</v>
      </c>
      <c r="C40" t="s">
        <v>47</v>
      </c>
      <c r="D40" s="2">
        <v>7</v>
      </c>
      <c r="E40" t="s">
        <v>54</v>
      </c>
      <c r="G40" t="str">
        <f t="shared" si="0"/>
        <v>INSERT INTO APMS_SYS_DICT(DICT_ID, DICT_PARENT_ID, DICT_NATURE, DICT_CODE, DICT_VALUE) VALUES(-10060070,-10060000,'EDUCATION_DEGREE','7','博士');</v>
      </c>
    </row>
    <row r="42" spans="1:7" x14ac:dyDescent="0.15">
      <c r="A42" s="1">
        <f>($A$3*10+7)*10000</f>
        <v>10070000</v>
      </c>
      <c r="B42" s="1">
        <f>$A$3</f>
        <v>100</v>
      </c>
      <c r="C42" s="1" t="s">
        <v>56</v>
      </c>
      <c r="D42" s="3" t="s">
        <v>3</v>
      </c>
      <c r="E42" s="1" t="s">
        <v>57</v>
      </c>
      <c r="G42" t="str">
        <f t="shared" si="0"/>
        <v>INSERT INTO APMS_SYS_DICT(DICT_ID, DICT_PARENT_ID, DICT_NATURE, DICT_CODE, DICT_VALUE) VALUES(-10070000,-100,'HEALTH','NATURE_TYPE','健康状况');</v>
      </c>
    </row>
    <row r="43" spans="1:7" x14ac:dyDescent="0.15">
      <c r="A43">
        <v>10070010</v>
      </c>
      <c r="B43">
        <f>$A$42</f>
        <v>10070000</v>
      </c>
      <c r="C43" t="s">
        <v>56</v>
      </c>
      <c r="D43" s="2" t="s">
        <v>61</v>
      </c>
      <c r="E43" t="s">
        <v>58</v>
      </c>
      <c r="G43" t="str">
        <f t="shared" si="0"/>
        <v>INSERT INTO APMS_SYS_DICT(DICT_ID, DICT_PARENT_ID, DICT_NATURE, DICT_CODE, DICT_VALUE) VALUES(-10070010,-10070000,'HEALTH','01','健康');</v>
      </c>
    </row>
    <row r="44" spans="1:7" x14ac:dyDescent="0.15">
      <c r="A44">
        <v>10070020</v>
      </c>
      <c r="B44">
        <f>$A$42</f>
        <v>10070000</v>
      </c>
      <c r="C44" t="s">
        <v>56</v>
      </c>
      <c r="D44" s="2" t="s">
        <v>62</v>
      </c>
      <c r="E44" t="s">
        <v>59</v>
      </c>
      <c r="G44" t="str">
        <f t="shared" si="0"/>
        <v>INSERT INTO APMS_SYS_DICT(DICT_ID, DICT_PARENT_ID, DICT_NATURE, DICT_CODE, DICT_VALUE) VALUES(-10070020,-10070000,'HEALTH','02','良好');</v>
      </c>
    </row>
    <row r="45" spans="1:7" x14ac:dyDescent="0.15">
      <c r="A45">
        <v>10070030</v>
      </c>
      <c r="B45">
        <f>$A$42</f>
        <v>10070000</v>
      </c>
      <c r="C45" t="s">
        <v>56</v>
      </c>
      <c r="D45" s="2" t="s">
        <v>64</v>
      </c>
      <c r="E45" t="s">
        <v>60</v>
      </c>
      <c r="G45" t="str">
        <f t="shared" si="0"/>
        <v>INSERT INTO APMS_SYS_DICT(DICT_ID, DICT_PARENT_ID, DICT_NATURE, DICT_CODE, DICT_VALUE) VALUES(-10070030,-10070000,'HEALTH','03','一般');</v>
      </c>
    </row>
    <row r="47" spans="1:7" x14ac:dyDescent="0.15">
      <c r="A47" s="1">
        <f>($A$3*10+8)*10000</f>
        <v>10080000</v>
      </c>
      <c r="B47" s="1">
        <f>$A$3</f>
        <v>100</v>
      </c>
      <c r="C47" s="1" t="s">
        <v>65</v>
      </c>
      <c r="D47" s="3" t="s">
        <v>3</v>
      </c>
      <c r="E47" s="1" t="s">
        <v>66</v>
      </c>
      <c r="G47" t="str">
        <f t="shared" si="0"/>
        <v>INSERT INTO APMS_SYS_DICT(DICT_ID, DICT_PARENT_ID, DICT_NATURE, DICT_CODE, DICT_VALUE) VALUES(-10080000,-100,'NATION','NATURE_TYPE','民族');</v>
      </c>
    </row>
    <row r="48" spans="1:7" x14ac:dyDescent="0.15">
      <c r="A48">
        <v>10080010</v>
      </c>
      <c r="B48">
        <f>$A$47</f>
        <v>10080000</v>
      </c>
      <c r="C48" t="s">
        <v>177</v>
      </c>
      <c r="D48" s="2" t="s">
        <v>61</v>
      </c>
      <c r="E48" t="s">
        <v>121</v>
      </c>
      <c r="G48" t="str">
        <f t="shared" si="0"/>
        <v>INSERT INTO APMS_SYS_DICT(DICT_ID, DICT_PARENT_ID, DICT_NATURE, DICT_CODE, DICT_VALUE) VALUES(-10080010,-10080000,'NATION','01','汉族');</v>
      </c>
    </row>
    <row r="49" spans="1:7" x14ac:dyDescent="0.15">
      <c r="A49">
        <v>10080020</v>
      </c>
      <c r="B49">
        <f t="shared" ref="B49:B103" si="4">$A$47</f>
        <v>10080000</v>
      </c>
      <c r="C49" t="s">
        <v>177</v>
      </c>
      <c r="D49" s="2" t="s">
        <v>123</v>
      </c>
      <c r="E49" t="s">
        <v>67</v>
      </c>
      <c r="G49" t="str">
        <f t="shared" si="0"/>
        <v>INSERT INTO APMS_SYS_DICT(DICT_ID, DICT_PARENT_ID, DICT_NATURE, DICT_CODE, DICT_VALUE) VALUES(-10080020,-10080000,'NATION','02','满族');</v>
      </c>
    </row>
    <row r="50" spans="1:7" x14ac:dyDescent="0.15">
      <c r="A50">
        <v>10080030</v>
      </c>
      <c r="B50">
        <f t="shared" si="4"/>
        <v>10080000</v>
      </c>
      <c r="C50" t="s">
        <v>177</v>
      </c>
      <c r="D50" s="2" t="s">
        <v>63</v>
      </c>
      <c r="E50" t="s">
        <v>122</v>
      </c>
      <c r="G50" t="str">
        <f t="shared" si="0"/>
        <v>INSERT INTO APMS_SYS_DICT(DICT_ID, DICT_PARENT_ID, DICT_NATURE, DICT_CODE, DICT_VALUE) VALUES(-10080030,-10080000,'NATION','03','彝族');</v>
      </c>
    </row>
    <row r="51" spans="1:7" x14ac:dyDescent="0.15">
      <c r="A51">
        <v>10080040</v>
      </c>
      <c r="B51">
        <f t="shared" si="4"/>
        <v>10080000</v>
      </c>
      <c r="C51" t="s">
        <v>177</v>
      </c>
      <c r="D51" s="2" t="s">
        <v>124</v>
      </c>
      <c r="E51" t="s">
        <v>68</v>
      </c>
      <c r="G51" t="str">
        <f t="shared" si="0"/>
        <v>INSERT INTO APMS_SYS_DICT(DICT_ID, DICT_PARENT_ID, DICT_NATURE, DICT_CODE, DICT_VALUE) VALUES(-10080040,-10080000,'NATION','04','壮族');</v>
      </c>
    </row>
    <row r="52" spans="1:7" x14ac:dyDescent="0.15">
      <c r="A52">
        <v>10080050</v>
      </c>
      <c r="B52">
        <f t="shared" si="4"/>
        <v>10080000</v>
      </c>
      <c r="C52" t="s">
        <v>177</v>
      </c>
      <c r="D52" s="2" t="s">
        <v>125</v>
      </c>
      <c r="E52" t="s">
        <v>69</v>
      </c>
      <c r="G52" t="str">
        <f t="shared" si="0"/>
        <v>INSERT INTO APMS_SYS_DICT(DICT_ID, DICT_PARENT_ID, DICT_NATURE, DICT_CODE, DICT_VALUE) VALUES(-10080050,-10080000,'NATION','05','畲族');</v>
      </c>
    </row>
    <row r="53" spans="1:7" x14ac:dyDescent="0.15">
      <c r="A53">
        <v>10080060</v>
      </c>
      <c r="B53">
        <f t="shared" si="4"/>
        <v>10080000</v>
      </c>
      <c r="C53" t="s">
        <v>177</v>
      </c>
      <c r="D53" s="2" t="s">
        <v>126</v>
      </c>
      <c r="E53" t="s">
        <v>70</v>
      </c>
      <c r="G53" t="str">
        <f t="shared" si="0"/>
        <v>INSERT INTO APMS_SYS_DICT(DICT_ID, DICT_PARENT_ID, DICT_NATURE, DICT_CODE, DICT_VALUE) VALUES(-10080060,-10080000,'NATION','06','黎族');</v>
      </c>
    </row>
    <row r="54" spans="1:7" x14ac:dyDescent="0.15">
      <c r="A54">
        <v>10080070</v>
      </c>
      <c r="B54">
        <f t="shared" si="4"/>
        <v>10080000</v>
      </c>
      <c r="C54" t="s">
        <v>177</v>
      </c>
      <c r="D54" s="2" t="s">
        <v>127</v>
      </c>
      <c r="E54" t="s">
        <v>71</v>
      </c>
      <c r="G54" t="str">
        <f t="shared" si="0"/>
        <v>INSERT INTO APMS_SYS_DICT(DICT_ID, DICT_PARENT_ID, DICT_NATURE, DICT_CODE, DICT_VALUE) VALUES(-10080070,-10080000,'NATION','07','鄂伦春族');</v>
      </c>
    </row>
    <row r="55" spans="1:7" x14ac:dyDescent="0.15">
      <c r="A55">
        <v>10080080</v>
      </c>
      <c r="B55">
        <f t="shared" si="4"/>
        <v>10080000</v>
      </c>
      <c r="C55" t="s">
        <v>177</v>
      </c>
      <c r="D55" s="2" t="s">
        <v>128</v>
      </c>
      <c r="E55" t="s">
        <v>72</v>
      </c>
      <c r="G55" t="str">
        <f t="shared" si="0"/>
        <v>INSERT INTO APMS_SYS_DICT(DICT_ID, DICT_PARENT_ID, DICT_NATURE, DICT_CODE, DICT_VALUE) VALUES(-10080080,-10080000,'NATION','08','藏族');</v>
      </c>
    </row>
    <row r="56" spans="1:7" x14ac:dyDescent="0.15">
      <c r="A56">
        <v>10080090</v>
      </c>
      <c r="B56">
        <f t="shared" si="4"/>
        <v>10080000</v>
      </c>
      <c r="C56" t="s">
        <v>177</v>
      </c>
      <c r="D56" s="2" t="s">
        <v>129</v>
      </c>
      <c r="E56" t="s">
        <v>73</v>
      </c>
      <c r="G56" t="str">
        <f t="shared" si="0"/>
        <v>INSERT INTO APMS_SYS_DICT(DICT_ID, DICT_PARENT_ID, DICT_NATURE, DICT_CODE, DICT_VALUE) VALUES(-10080090,-10080000,'NATION','09','撒拉族');</v>
      </c>
    </row>
    <row r="57" spans="1:7" x14ac:dyDescent="0.15">
      <c r="A57">
        <v>10080100</v>
      </c>
      <c r="B57">
        <f t="shared" si="4"/>
        <v>10080000</v>
      </c>
      <c r="C57" t="s">
        <v>177</v>
      </c>
      <c r="D57" s="2" t="s">
        <v>130</v>
      </c>
      <c r="E57" t="s">
        <v>74</v>
      </c>
      <c r="G57" t="str">
        <f t="shared" si="0"/>
        <v>INSERT INTO APMS_SYS_DICT(DICT_ID, DICT_PARENT_ID, DICT_NATURE, DICT_CODE, DICT_VALUE) VALUES(-10080100,-10080000,'NATION','10','拉祜族');</v>
      </c>
    </row>
    <row r="58" spans="1:7" x14ac:dyDescent="0.15">
      <c r="A58">
        <v>10080110</v>
      </c>
      <c r="B58">
        <f t="shared" si="4"/>
        <v>10080000</v>
      </c>
      <c r="C58" t="s">
        <v>177</v>
      </c>
      <c r="D58" s="2" t="s">
        <v>131</v>
      </c>
      <c r="E58" t="s">
        <v>75</v>
      </c>
      <c r="G58" t="str">
        <f t="shared" si="0"/>
        <v>INSERT INTO APMS_SYS_DICT(DICT_ID, DICT_PARENT_ID, DICT_NATURE, DICT_CODE, DICT_VALUE) VALUES(-10080110,-10080000,'NATION','11','俄罗斯族');</v>
      </c>
    </row>
    <row r="59" spans="1:7" x14ac:dyDescent="0.15">
      <c r="A59">
        <v>10080120</v>
      </c>
      <c r="B59">
        <f t="shared" si="4"/>
        <v>10080000</v>
      </c>
      <c r="C59" t="s">
        <v>177</v>
      </c>
      <c r="D59" s="2" t="s">
        <v>132</v>
      </c>
      <c r="E59" t="s">
        <v>76</v>
      </c>
      <c r="G59" t="str">
        <f t="shared" si="0"/>
        <v>INSERT INTO APMS_SYS_DICT(DICT_ID, DICT_PARENT_ID, DICT_NATURE, DICT_CODE, DICT_VALUE) VALUES(-10080120,-10080000,'NATION','12','裕固族');</v>
      </c>
    </row>
    <row r="60" spans="1:7" x14ac:dyDescent="0.15">
      <c r="A60">
        <v>10080130</v>
      </c>
      <c r="B60">
        <f t="shared" si="4"/>
        <v>10080000</v>
      </c>
      <c r="C60" t="s">
        <v>177</v>
      </c>
      <c r="D60" s="2" t="s">
        <v>133</v>
      </c>
      <c r="E60" t="s">
        <v>77</v>
      </c>
      <c r="G60" t="str">
        <f t="shared" si="0"/>
        <v>INSERT INTO APMS_SYS_DICT(DICT_ID, DICT_PARENT_ID, DICT_NATURE, DICT_CODE, DICT_VALUE) VALUES(-10080130,-10080000,'NATION','13','羌族');</v>
      </c>
    </row>
    <row r="61" spans="1:7" x14ac:dyDescent="0.15">
      <c r="A61">
        <v>10080140</v>
      </c>
      <c r="B61">
        <f t="shared" si="4"/>
        <v>10080000</v>
      </c>
      <c r="C61" t="s">
        <v>177</v>
      </c>
      <c r="D61" s="2" t="s">
        <v>134</v>
      </c>
      <c r="E61" t="s">
        <v>78</v>
      </c>
      <c r="G61" t="str">
        <f t="shared" si="0"/>
        <v>INSERT INTO APMS_SYS_DICT(DICT_ID, DICT_PARENT_ID, DICT_NATURE, DICT_CODE, DICT_VALUE) VALUES(-10080140,-10080000,'NATION','14','柯尔克孜族');</v>
      </c>
    </row>
    <row r="62" spans="1:7" x14ac:dyDescent="0.15">
      <c r="A62">
        <v>10080150</v>
      </c>
      <c r="B62">
        <f t="shared" si="4"/>
        <v>10080000</v>
      </c>
      <c r="C62" t="s">
        <v>177</v>
      </c>
      <c r="D62" s="2" t="s">
        <v>135</v>
      </c>
      <c r="E62" t="s">
        <v>79</v>
      </c>
      <c r="G62" t="str">
        <f t="shared" si="0"/>
        <v>INSERT INTO APMS_SYS_DICT(DICT_ID, DICT_PARENT_ID, DICT_NATURE, DICT_CODE, DICT_VALUE) VALUES(-10080150,-10080000,'NATION','15','独龙族');</v>
      </c>
    </row>
    <row r="63" spans="1:7" x14ac:dyDescent="0.15">
      <c r="A63">
        <v>10080160</v>
      </c>
      <c r="B63">
        <f t="shared" si="4"/>
        <v>10080000</v>
      </c>
      <c r="C63" t="s">
        <v>177</v>
      </c>
      <c r="D63" s="2" t="s">
        <v>136</v>
      </c>
      <c r="E63" t="s">
        <v>80</v>
      </c>
      <c r="G63" t="str">
        <f t="shared" si="0"/>
        <v>INSERT INTO APMS_SYS_DICT(DICT_ID, DICT_PARENT_ID, DICT_NATURE, DICT_CODE, DICT_VALUE) VALUES(-10080160,-10080000,'NATION','16','景颇族');</v>
      </c>
    </row>
    <row r="64" spans="1:7" x14ac:dyDescent="0.15">
      <c r="A64">
        <v>10080170</v>
      </c>
      <c r="B64">
        <f t="shared" si="4"/>
        <v>10080000</v>
      </c>
      <c r="C64" t="s">
        <v>177</v>
      </c>
      <c r="D64" s="2" t="s">
        <v>137</v>
      </c>
      <c r="E64" t="s">
        <v>81</v>
      </c>
      <c r="G64" t="str">
        <f t="shared" si="0"/>
        <v>INSERT INTO APMS_SYS_DICT(DICT_ID, DICT_PARENT_ID, DICT_NATURE, DICT_CODE, DICT_VALUE) VALUES(-10080170,-10080000,'NATION','17','侗族');</v>
      </c>
    </row>
    <row r="65" spans="1:7" x14ac:dyDescent="0.15">
      <c r="A65">
        <v>10080180</v>
      </c>
      <c r="B65">
        <f t="shared" si="4"/>
        <v>10080000</v>
      </c>
      <c r="C65" t="s">
        <v>177</v>
      </c>
      <c r="D65" s="2" t="s">
        <v>138</v>
      </c>
      <c r="E65" t="s">
        <v>82</v>
      </c>
      <c r="G65" t="str">
        <f t="shared" si="0"/>
        <v>INSERT INTO APMS_SYS_DICT(DICT_ID, DICT_PARENT_ID, DICT_NATURE, DICT_CODE, DICT_VALUE) VALUES(-10080180,-10080000,'NATION','18','瑶族');</v>
      </c>
    </row>
    <row r="66" spans="1:7" x14ac:dyDescent="0.15">
      <c r="A66">
        <v>10080190</v>
      </c>
      <c r="B66">
        <f t="shared" si="4"/>
        <v>10080000</v>
      </c>
      <c r="C66" t="s">
        <v>177</v>
      </c>
      <c r="D66" s="2" t="s">
        <v>139</v>
      </c>
      <c r="E66" t="s">
        <v>83</v>
      </c>
      <c r="G66" t="str">
        <f t="shared" si="0"/>
        <v>INSERT INTO APMS_SYS_DICT(DICT_ID, DICT_PARENT_ID, DICT_NATURE, DICT_CODE, DICT_VALUE) VALUES(-10080190,-10080000,'NATION','19','怒族');</v>
      </c>
    </row>
    <row r="67" spans="1:7" x14ac:dyDescent="0.15">
      <c r="A67">
        <v>10080200</v>
      </c>
      <c r="B67">
        <f t="shared" si="4"/>
        <v>10080000</v>
      </c>
      <c r="C67" t="s">
        <v>177</v>
      </c>
      <c r="D67" s="2" t="s">
        <v>140</v>
      </c>
      <c r="E67" t="s">
        <v>84</v>
      </c>
      <c r="G67" t="str">
        <f t="shared" si="0"/>
        <v>INSERT INTO APMS_SYS_DICT(DICT_ID, DICT_PARENT_ID, DICT_NATURE, DICT_CODE, DICT_VALUE) VALUES(-10080200,-10080000,'NATION','20','京族');</v>
      </c>
    </row>
    <row r="68" spans="1:7" x14ac:dyDescent="0.15">
      <c r="A68">
        <v>10080210</v>
      </c>
      <c r="B68">
        <f t="shared" si="4"/>
        <v>10080000</v>
      </c>
      <c r="C68" t="s">
        <v>177</v>
      </c>
      <c r="D68" s="2" t="s">
        <v>141</v>
      </c>
      <c r="E68" t="s">
        <v>85</v>
      </c>
      <c r="G68" t="str">
        <f t="shared" si="0"/>
        <v>INSERT INTO APMS_SYS_DICT(DICT_ID, DICT_PARENT_ID, DICT_NATURE, DICT_CODE, DICT_VALUE) VALUES(-10080210,-10080000,'NATION','21','东乡族');</v>
      </c>
    </row>
    <row r="69" spans="1:7" x14ac:dyDescent="0.15">
      <c r="A69">
        <v>10080220</v>
      </c>
      <c r="B69">
        <f t="shared" si="4"/>
        <v>10080000</v>
      </c>
      <c r="C69" t="s">
        <v>177</v>
      </c>
      <c r="D69" s="2" t="s">
        <v>142</v>
      </c>
      <c r="E69" t="s">
        <v>86</v>
      </c>
      <c r="G69" t="str">
        <f t="shared" si="0"/>
        <v>INSERT INTO APMS_SYS_DICT(DICT_ID, DICT_PARENT_ID, DICT_NATURE, DICT_CODE, DICT_VALUE) VALUES(-10080220,-10080000,'NATION','22','锡伯族');</v>
      </c>
    </row>
    <row r="70" spans="1:7" x14ac:dyDescent="0.15">
      <c r="A70">
        <v>10080230</v>
      </c>
      <c r="B70">
        <f t="shared" si="4"/>
        <v>10080000</v>
      </c>
      <c r="C70" t="s">
        <v>177</v>
      </c>
      <c r="D70" s="2" t="s">
        <v>143</v>
      </c>
      <c r="E70" t="s">
        <v>87</v>
      </c>
      <c r="G70" t="str">
        <f t="shared" ref="G70:G116" si="5">CONCATENATE("INSERT INTO APMS_SYS_DICT(DICT_ID, DICT_PARENT_ID, DICT_NATURE, DICT_CODE, DICT_VALUE) VALUES(-",A70,",-",B70,",'",C70,"','",D70,"','",E70,"');")</f>
        <v>INSERT INTO APMS_SYS_DICT(DICT_ID, DICT_PARENT_ID, DICT_NATURE, DICT_CODE, DICT_VALUE) VALUES(-10080230,-10080000,'NATION','23','纳西族');</v>
      </c>
    </row>
    <row r="71" spans="1:7" x14ac:dyDescent="0.15">
      <c r="A71">
        <v>10080240</v>
      </c>
      <c r="B71">
        <f t="shared" si="4"/>
        <v>10080000</v>
      </c>
      <c r="C71" t="s">
        <v>177</v>
      </c>
      <c r="D71" s="2" t="s">
        <v>144</v>
      </c>
      <c r="E71" t="s">
        <v>88</v>
      </c>
      <c r="G71" t="str">
        <f t="shared" si="5"/>
        <v>INSERT INTO APMS_SYS_DICT(DICT_ID, DICT_PARENT_ID, DICT_NATURE, DICT_CODE, DICT_VALUE) VALUES(-10080240,-10080000,'NATION','24','基诺族');</v>
      </c>
    </row>
    <row r="72" spans="1:7" x14ac:dyDescent="0.15">
      <c r="A72">
        <v>10080250</v>
      </c>
      <c r="B72">
        <f t="shared" si="4"/>
        <v>10080000</v>
      </c>
      <c r="C72" t="s">
        <v>177</v>
      </c>
      <c r="D72" s="2" t="s">
        <v>145</v>
      </c>
      <c r="E72" t="s">
        <v>89</v>
      </c>
      <c r="G72" t="str">
        <f t="shared" si="5"/>
        <v>INSERT INTO APMS_SYS_DICT(DICT_ID, DICT_PARENT_ID, DICT_NATURE, DICT_CODE, DICT_VALUE) VALUES(-10080250,-10080000,'NATION','25','德昂族');</v>
      </c>
    </row>
    <row r="73" spans="1:7" x14ac:dyDescent="0.15">
      <c r="A73">
        <v>10080260</v>
      </c>
      <c r="B73">
        <f t="shared" si="4"/>
        <v>10080000</v>
      </c>
      <c r="C73" t="s">
        <v>177</v>
      </c>
      <c r="D73" s="2" t="s">
        <v>146</v>
      </c>
      <c r="E73" t="s">
        <v>90</v>
      </c>
      <c r="G73" t="str">
        <f t="shared" si="5"/>
        <v>INSERT INTO APMS_SYS_DICT(DICT_ID, DICT_PARENT_ID, DICT_NATURE, DICT_CODE, DICT_VALUE) VALUES(-10080260,-10080000,'NATION','26','乌孜别克族');</v>
      </c>
    </row>
    <row r="74" spans="1:7" x14ac:dyDescent="0.15">
      <c r="A74">
        <v>10080270</v>
      </c>
      <c r="B74">
        <f t="shared" si="4"/>
        <v>10080000</v>
      </c>
      <c r="C74" t="s">
        <v>177</v>
      </c>
      <c r="D74" s="2" t="s">
        <v>147</v>
      </c>
      <c r="E74" t="s">
        <v>91</v>
      </c>
      <c r="G74" t="str">
        <f t="shared" si="5"/>
        <v>INSERT INTO APMS_SYS_DICT(DICT_ID, DICT_PARENT_ID, DICT_NATURE, DICT_CODE, DICT_VALUE) VALUES(-10080270,-10080000,'NATION','27','仫佬族');</v>
      </c>
    </row>
    <row r="75" spans="1:7" x14ac:dyDescent="0.15">
      <c r="A75">
        <v>10080280</v>
      </c>
      <c r="B75">
        <f t="shared" si="4"/>
        <v>10080000</v>
      </c>
      <c r="C75" t="s">
        <v>177</v>
      </c>
      <c r="D75" s="2" t="s">
        <v>148</v>
      </c>
      <c r="E75" t="s">
        <v>92</v>
      </c>
      <c r="G75" t="str">
        <f t="shared" si="5"/>
        <v>INSERT INTO APMS_SYS_DICT(DICT_ID, DICT_PARENT_ID, DICT_NATURE, DICT_CODE, DICT_VALUE) VALUES(-10080280,-10080000,'NATION','28','回族');</v>
      </c>
    </row>
    <row r="76" spans="1:7" x14ac:dyDescent="0.15">
      <c r="A76">
        <v>10080290</v>
      </c>
      <c r="B76">
        <f t="shared" si="4"/>
        <v>10080000</v>
      </c>
      <c r="C76" t="s">
        <v>177</v>
      </c>
      <c r="D76" s="2" t="s">
        <v>149</v>
      </c>
      <c r="E76" t="s">
        <v>93</v>
      </c>
      <c r="G76" t="str">
        <f t="shared" si="5"/>
        <v>INSERT INTO APMS_SYS_DICT(DICT_ID, DICT_PARENT_ID, DICT_NATURE, DICT_CODE, DICT_VALUE) VALUES(-10080290,-10080000,'NATION','29','傣族');</v>
      </c>
    </row>
    <row r="77" spans="1:7" x14ac:dyDescent="0.15">
      <c r="A77">
        <v>10080300</v>
      </c>
      <c r="B77">
        <f t="shared" si="4"/>
        <v>10080000</v>
      </c>
      <c r="C77" t="s">
        <v>177</v>
      </c>
      <c r="D77" s="2" t="s">
        <v>150</v>
      </c>
      <c r="E77" t="s">
        <v>94</v>
      </c>
      <c r="G77" t="str">
        <f t="shared" si="5"/>
        <v>INSERT INTO APMS_SYS_DICT(DICT_ID, DICT_PARENT_ID, DICT_NATURE, DICT_CODE, DICT_VALUE) VALUES(-10080300,-10080000,'NATION','30','维吾尔族');</v>
      </c>
    </row>
    <row r="78" spans="1:7" x14ac:dyDescent="0.15">
      <c r="A78">
        <v>10080310</v>
      </c>
      <c r="B78">
        <f t="shared" si="4"/>
        <v>10080000</v>
      </c>
      <c r="C78" t="s">
        <v>177</v>
      </c>
      <c r="D78" s="2" t="s">
        <v>151</v>
      </c>
      <c r="E78" t="s">
        <v>95</v>
      </c>
      <c r="G78" t="str">
        <f t="shared" si="5"/>
        <v>INSERT INTO APMS_SYS_DICT(DICT_ID, DICT_PARENT_ID, DICT_NATURE, DICT_CODE, DICT_VALUE) VALUES(-10080310,-10080000,'NATION','31','苗族');</v>
      </c>
    </row>
    <row r="79" spans="1:7" x14ac:dyDescent="0.15">
      <c r="A79">
        <v>10080320</v>
      </c>
      <c r="B79">
        <f t="shared" si="4"/>
        <v>10080000</v>
      </c>
      <c r="C79" t="s">
        <v>177</v>
      </c>
      <c r="D79" s="2" t="s">
        <v>152</v>
      </c>
      <c r="E79" t="s">
        <v>96</v>
      </c>
      <c r="G79" t="str">
        <f t="shared" si="5"/>
        <v>INSERT INTO APMS_SYS_DICT(DICT_ID, DICT_PARENT_ID, DICT_NATURE, DICT_CODE, DICT_VALUE) VALUES(-10080320,-10080000,'NATION','32','赫哲族');</v>
      </c>
    </row>
    <row r="80" spans="1:7" x14ac:dyDescent="0.15">
      <c r="A80">
        <v>10080330</v>
      </c>
      <c r="B80">
        <f t="shared" si="4"/>
        <v>10080000</v>
      </c>
      <c r="C80" t="s">
        <v>177</v>
      </c>
      <c r="D80" s="2" t="s">
        <v>153</v>
      </c>
      <c r="E80" t="s">
        <v>97</v>
      </c>
      <c r="G80" t="str">
        <f t="shared" si="5"/>
        <v>INSERT INTO APMS_SYS_DICT(DICT_ID, DICT_PARENT_ID, DICT_NATURE, DICT_CODE, DICT_VALUE) VALUES(-10080330,-10080000,'NATION','33','达斡尔族');</v>
      </c>
    </row>
    <row r="81" spans="1:7" x14ac:dyDescent="0.15">
      <c r="A81">
        <v>10080340</v>
      </c>
      <c r="B81">
        <f t="shared" si="4"/>
        <v>10080000</v>
      </c>
      <c r="C81" t="s">
        <v>177</v>
      </c>
      <c r="D81" s="2" t="s">
        <v>154</v>
      </c>
      <c r="E81" t="s">
        <v>98</v>
      </c>
      <c r="G81" t="str">
        <f t="shared" si="5"/>
        <v>INSERT INTO APMS_SYS_DICT(DICT_ID, DICT_PARENT_ID, DICT_NATURE, DICT_CODE, DICT_VALUE) VALUES(-10080340,-10080000,'NATION','34','佤族');</v>
      </c>
    </row>
    <row r="82" spans="1:7" x14ac:dyDescent="0.15">
      <c r="A82">
        <v>10080350</v>
      </c>
      <c r="B82">
        <f t="shared" si="4"/>
        <v>10080000</v>
      </c>
      <c r="C82" t="s">
        <v>177</v>
      </c>
      <c r="D82" s="2" t="s">
        <v>155</v>
      </c>
      <c r="E82" t="s">
        <v>99</v>
      </c>
      <c r="G82" t="str">
        <f t="shared" si="5"/>
        <v>INSERT INTO APMS_SYS_DICT(DICT_ID, DICT_PARENT_ID, DICT_NATURE, DICT_CODE, DICT_VALUE) VALUES(-10080350,-10080000,'NATION','35','蒙古族');</v>
      </c>
    </row>
    <row r="83" spans="1:7" x14ac:dyDescent="0.15">
      <c r="A83">
        <v>10080360</v>
      </c>
      <c r="B83">
        <f t="shared" si="4"/>
        <v>10080000</v>
      </c>
      <c r="C83" t="s">
        <v>177</v>
      </c>
      <c r="D83" s="2" t="s">
        <v>156</v>
      </c>
      <c r="E83" t="s">
        <v>100</v>
      </c>
      <c r="G83" t="str">
        <f t="shared" si="5"/>
        <v>INSERT INTO APMS_SYS_DICT(DICT_ID, DICT_PARENT_ID, DICT_NATURE, DICT_CODE, DICT_VALUE) VALUES(-10080360,-10080000,'NATION','36','朝鲜族');</v>
      </c>
    </row>
    <row r="84" spans="1:7" x14ac:dyDescent="0.15">
      <c r="A84">
        <v>10080370</v>
      </c>
      <c r="B84">
        <f t="shared" si="4"/>
        <v>10080000</v>
      </c>
      <c r="C84" t="s">
        <v>177</v>
      </c>
      <c r="D84" s="2" t="s">
        <v>157</v>
      </c>
      <c r="E84" t="s">
        <v>101</v>
      </c>
      <c r="G84" t="str">
        <f t="shared" si="5"/>
        <v>INSERT INTO APMS_SYS_DICT(DICT_ID, DICT_PARENT_ID, DICT_NATURE, DICT_CODE, DICT_VALUE) VALUES(-10080370,-10080000,'NATION','37','土族');</v>
      </c>
    </row>
    <row r="85" spans="1:7" x14ac:dyDescent="0.15">
      <c r="A85">
        <v>10080380</v>
      </c>
      <c r="B85">
        <f t="shared" si="4"/>
        <v>10080000</v>
      </c>
      <c r="C85" t="s">
        <v>177</v>
      </c>
      <c r="D85" s="2" t="s">
        <v>158</v>
      </c>
      <c r="E85" t="s">
        <v>102</v>
      </c>
      <c r="G85" t="str">
        <f t="shared" si="5"/>
        <v>INSERT INTO APMS_SYS_DICT(DICT_ID, DICT_PARENT_ID, DICT_NATURE, DICT_CODE, DICT_VALUE) VALUES(-10080380,-10080000,'NATION','38','门巴族');</v>
      </c>
    </row>
    <row r="86" spans="1:7" x14ac:dyDescent="0.15">
      <c r="A86">
        <v>10080390</v>
      </c>
      <c r="B86">
        <f t="shared" si="4"/>
        <v>10080000</v>
      </c>
      <c r="C86" t="s">
        <v>177</v>
      </c>
      <c r="D86" s="2" t="s">
        <v>159</v>
      </c>
      <c r="E86" t="s">
        <v>103</v>
      </c>
      <c r="G86" t="str">
        <f t="shared" si="5"/>
        <v>INSERT INTO APMS_SYS_DICT(DICT_ID, DICT_PARENT_ID, DICT_NATURE, DICT_CODE, DICT_VALUE) VALUES(-10080390,-10080000,'NATION','39','哈萨克族');</v>
      </c>
    </row>
    <row r="87" spans="1:7" x14ac:dyDescent="0.15">
      <c r="A87">
        <v>10080400</v>
      </c>
      <c r="B87">
        <f t="shared" si="4"/>
        <v>10080000</v>
      </c>
      <c r="C87" t="s">
        <v>177</v>
      </c>
      <c r="D87" s="2" t="s">
        <v>160</v>
      </c>
      <c r="E87" t="s">
        <v>104</v>
      </c>
      <c r="G87" t="str">
        <f t="shared" si="5"/>
        <v>INSERT INTO APMS_SYS_DICT(DICT_ID, DICT_PARENT_ID, DICT_NATURE, DICT_CODE, DICT_VALUE) VALUES(-10080400,-10080000,'NATION','40','布依族');</v>
      </c>
    </row>
    <row r="88" spans="1:7" x14ac:dyDescent="0.15">
      <c r="A88">
        <v>10080410</v>
      </c>
      <c r="B88">
        <f t="shared" si="4"/>
        <v>10080000</v>
      </c>
      <c r="C88" t="s">
        <v>177</v>
      </c>
      <c r="D88" s="2" t="s">
        <v>161</v>
      </c>
      <c r="E88" t="s">
        <v>105</v>
      </c>
      <c r="G88" t="str">
        <f t="shared" si="5"/>
        <v>INSERT INTO APMS_SYS_DICT(DICT_ID, DICT_PARENT_ID, DICT_NATURE, DICT_CODE, DICT_VALUE) VALUES(-10080410,-10080000,'NATION','41','土家族');</v>
      </c>
    </row>
    <row r="89" spans="1:7" x14ac:dyDescent="0.15">
      <c r="A89">
        <v>10080420</v>
      </c>
      <c r="B89">
        <f t="shared" si="4"/>
        <v>10080000</v>
      </c>
      <c r="C89" t="s">
        <v>177</v>
      </c>
      <c r="D89" s="2" t="s">
        <v>162</v>
      </c>
      <c r="E89" t="s">
        <v>106</v>
      </c>
      <c r="G89" t="str">
        <f t="shared" si="5"/>
        <v>INSERT INTO APMS_SYS_DICT(DICT_ID, DICT_PARENT_ID, DICT_NATURE, DICT_CODE, DICT_VALUE) VALUES(-10080420,-10080000,'NATION','42','毛南族');</v>
      </c>
    </row>
    <row r="90" spans="1:7" x14ac:dyDescent="0.15">
      <c r="A90">
        <v>10080430</v>
      </c>
      <c r="B90">
        <f t="shared" si="4"/>
        <v>10080000</v>
      </c>
      <c r="C90" t="s">
        <v>177</v>
      </c>
      <c r="D90" s="2" t="s">
        <v>163</v>
      </c>
      <c r="E90" t="s">
        <v>107</v>
      </c>
      <c r="G90" t="str">
        <f t="shared" si="5"/>
        <v>INSERT INTO APMS_SYS_DICT(DICT_ID, DICT_PARENT_ID, DICT_NATURE, DICT_CODE, DICT_VALUE) VALUES(-10080430,-10080000,'NATION','43','哈尼族');</v>
      </c>
    </row>
    <row r="91" spans="1:7" x14ac:dyDescent="0.15">
      <c r="A91">
        <v>10080440</v>
      </c>
      <c r="B91">
        <f t="shared" si="4"/>
        <v>10080000</v>
      </c>
      <c r="C91" t="s">
        <v>177</v>
      </c>
      <c r="D91" s="2" t="s">
        <v>164</v>
      </c>
      <c r="E91" t="s">
        <v>108</v>
      </c>
      <c r="G91" t="str">
        <f t="shared" si="5"/>
        <v>INSERT INTO APMS_SYS_DICT(DICT_ID, DICT_PARENT_ID, DICT_NATURE, DICT_CODE, DICT_VALUE) VALUES(-10080440,-10080000,'NATION','44','布朗族');</v>
      </c>
    </row>
    <row r="92" spans="1:7" x14ac:dyDescent="0.15">
      <c r="A92">
        <v>10080450</v>
      </c>
      <c r="B92">
        <f t="shared" si="4"/>
        <v>10080000</v>
      </c>
      <c r="C92" t="s">
        <v>177</v>
      </c>
      <c r="D92" s="2" t="s">
        <v>165</v>
      </c>
      <c r="E92" t="s">
        <v>109</v>
      </c>
      <c r="G92" t="str">
        <f t="shared" si="5"/>
        <v>INSERT INTO APMS_SYS_DICT(DICT_ID, DICT_PARENT_ID, DICT_NATURE, DICT_CODE, DICT_VALUE) VALUES(-10080450,-10080000,'NATION','45','塔塔尔族');</v>
      </c>
    </row>
    <row r="93" spans="1:7" x14ac:dyDescent="0.15">
      <c r="A93">
        <v>10080460</v>
      </c>
      <c r="B93">
        <f t="shared" si="4"/>
        <v>10080000</v>
      </c>
      <c r="C93" t="s">
        <v>177</v>
      </c>
      <c r="D93" s="2" t="s">
        <v>166</v>
      </c>
      <c r="E93" t="s">
        <v>110</v>
      </c>
      <c r="G93" t="str">
        <f t="shared" si="5"/>
        <v>INSERT INTO APMS_SYS_DICT(DICT_ID, DICT_PARENT_ID, DICT_NATURE, DICT_CODE, DICT_VALUE) VALUES(-10080460,-10080000,'NATION','46','仡佬族');</v>
      </c>
    </row>
    <row r="94" spans="1:7" x14ac:dyDescent="0.15">
      <c r="A94">
        <v>10080470</v>
      </c>
      <c r="B94">
        <f t="shared" si="4"/>
        <v>10080000</v>
      </c>
      <c r="C94" t="s">
        <v>177</v>
      </c>
      <c r="D94" s="2" t="s">
        <v>167</v>
      </c>
      <c r="E94" t="s">
        <v>111</v>
      </c>
      <c r="G94" t="str">
        <f t="shared" si="5"/>
        <v>INSERT INTO APMS_SYS_DICT(DICT_ID, DICT_PARENT_ID, DICT_NATURE, DICT_CODE, DICT_VALUE) VALUES(-10080470,-10080000,'NATION','47','保安族');</v>
      </c>
    </row>
    <row r="95" spans="1:7" x14ac:dyDescent="0.15">
      <c r="A95">
        <v>10080480</v>
      </c>
      <c r="B95">
        <f t="shared" si="4"/>
        <v>10080000</v>
      </c>
      <c r="C95" t="s">
        <v>177</v>
      </c>
      <c r="D95" s="2" t="s">
        <v>168</v>
      </c>
      <c r="E95" t="s">
        <v>112</v>
      </c>
      <c r="G95" t="str">
        <f t="shared" si="5"/>
        <v>INSERT INTO APMS_SYS_DICT(DICT_ID, DICT_PARENT_ID, DICT_NATURE, DICT_CODE, DICT_VALUE) VALUES(-10080480,-10080000,'NATION','48','塔吉克族');</v>
      </c>
    </row>
    <row r="96" spans="1:7" x14ac:dyDescent="0.15">
      <c r="A96">
        <v>10080490</v>
      </c>
      <c r="B96">
        <f t="shared" si="4"/>
        <v>10080000</v>
      </c>
      <c r="C96" t="s">
        <v>177</v>
      </c>
      <c r="D96" s="2" t="s">
        <v>169</v>
      </c>
      <c r="E96" t="s">
        <v>113</v>
      </c>
      <c r="G96" t="str">
        <f t="shared" si="5"/>
        <v>INSERT INTO APMS_SYS_DICT(DICT_ID, DICT_PARENT_ID, DICT_NATURE, DICT_CODE, DICT_VALUE) VALUES(-10080490,-10080000,'NATION','49','珞巴族');</v>
      </c>
    </row>
    <row r="97" spans="1:7" x14ac:dyDescent="0.15">
      <c r="A97">
        <v>10080500</v>
      </c>
      <c r="B97">
        <f t="shared" si="4"/>
        <v>10080000</v>
      </c>
      <c r="C97" t="s">
        <v>177</v>
      </c>
      <c r="D97" s="2" t="s">
        <v>170</v>
      </c>
      <c r="E97" t="s">
        <v>114</v>
      </c>
      <c r="G97" t="str">
        <f t="shared" si="5"/>
        <v>INSERT INTO APMS_SYS_DICT(DICT_ID, DICT_PARENT_ID, DICT_NATURE, DICT_CODE, DICT_VALUE) VALUES(-10080500,-10080000,'NATION','50','高山族');</v>
      </c>
    </row>
    <row r="98" spans="1:7" x14ac:dyDescent="0.15">
      <c r="A98">
        <v>10080510</v>
      </c>
      <c r="B98">
        <f t="shared" si="4"/>
        <v>10080000</v>
      </c>
      <c r="C98" t="s">
        <v>177</v>
      </c>
      <c r="D98" s="2" t="s">
        <v>171</v>
      </c>
      <c r="E98" t="s">
        <v>115</v>
      </c>
      <c r="G98" t="str">
        <f t="shared" si="5"/>
        <v>INSERT INTO APMS_SYS_DICT(DICT_ID, DICT_PARENT_ID, DICT_NATURE, DICT_CODE, DICT_VALUE) VALUES(-10080510,-10080000,'NATION','51','白族');</v>
      </c>
    </row>
    <row r="99" spans="1:7" x14ac:dyDescent="0.15">
      <c r="A99">
        <v>10080520</v>
      </c>
      <c r="B99">
        <f t="shared" si="4"/>
        <v>10080000</v>
      </c>
      <c r="C99" t="s">
        <v>177</v>
      </c>
      <c r="D99" s="2" t="s">
        <v>172</v>
      </c>
      <c r="E99" t="s">
        <v>116</v>
      </c>
      <c r="G99" t="str">
        <f t="shared" si="5"/>
        <v>INSERT INTO APMS_SYS_DICT(DICT_ID, DICT_PARENT_ID, DICT_NATURE, DICT_CODE, DICT_VALUE) VALUES(-10080520,-10080000,'NATION','52','水族');</v>
      </c>
    </row>
    <row r="100" spans="1:7" x14ac:dyDescent="0.15">
      <c r="A100">
        <v>10080530</v>
      </c>
      <c r="B100">
        <f t="shared" si="4"/>
        <v>10080000</v>
      </c>
      <c r="C100" t="s">
        <v>177</v>
      </c>
      <c r="D100" s="2" t="s">
        <v>173</v>
      </c>
      <c r="E100" t="s">
        <v>117</v>
      </c>
      <c r="G100" t="str">
        <f t="shared" si="5"/>
        <v>INSERT INTO APMS_SYS_DICT(DICT_ID, DICT_PARENT_ID, DICT_NATURE, DICT_CODE, DICT_VALUE) VALUES(-10080530,-10080000,'NATION','53','傈僳族');</v>
      </c>
    </row>
    <row r="101" spans="1:7" x14ac:dyDescent="0.15">
      <c r="A101">
        <v>10080540</v>
      </c>
      <c r="B101">
        <f t="shared" si="4"/>
        <v>10080000</v>
      </c>
      <c r="C101" t="s">
        <v>177</v>
      </c>
      <c r="D101" s="2" t="s">
        <v>174</v>
      </c>
      <c r="E101" t="s">
        <v>118</v>
      </c>
      <c r="G101" t="str">
        <f t="shared" si="5"/>
        <v>INSERT INTO APMS_SYS_DICT(DICT_ID, DICT_PARENT_ID, DICT_NATURE, DICT_CODE, DICT_VALUE) VALUES(-10080540,-10080000,'NATION','54','鄂温克族');</v>
      </c>
    </row>
    <row r="102" spans="1:7" x14ac:dyDescent="0.15">
      <c r="A102">
        <v>10080550</v>
      </c>
      <c r="B102">
        <f t="shared" si="4"/>
        <v>10080000</v>
      </c>
      <c r="C102" t="s">
        <v>177</v>
      </c>
      <c r="D102" s="2" t="s">
        <v>175</v>
      </c>
      <c r="E102" t="s">
        <v>119</v>
      </c>
      <c r="G102" t="str">
        <f t="shared" si="5"/>
        <v>INSERT INTO APMS_SYS_DICT(DICT_ID, DICT_PARENT_ID, DICT_NATURE, DICT_CODE, DICT_VALUE) VALUES(-10080550,-10080000,'NATION','55','阿昌族');</v>
      </c>
    </row>
    <row r="103" spans="1:7" x14ac:dyDescent="0.15">
      <c r="A103">
        <v>10080560</v>
      </c>
      <c r="B103">
        <f t="shared" si="4"/>
        <v>10080000</v>
      </c>
      <c r="C103" t="s">
        <v>177</v>
      </c>
      <c r="D103" s="2" t="s">
        <v>176</v>
      </c>
      <c r="E103" t="s">
        <v>120</v>
      </c>
      <c r="G103" t="str">
        <f t="shared" si="5"/>
        <v>INSERT INTO APMS_SYS_DICT(DICT_ID, DICT_PARENT_ID, DICT_NATURE, DICT_CODE, DICT_VALUE) VALUES(-10080560,-10080000,'NATION','56','普米族');</v>
      </c>
    </row>
    <row r="105" spans="1:7" x14ac:dyDescent="0.15">
      <c r="A105" s="1">
        <f>($A$3*10+9)*10000</f>
        <v>10090000</v>
      </c>
      <c r="B105" s="1">
        <f>$A$3</f>
        <v>100</v>
      </c>
      <c r="C105" s="1" t="s">
        <v>34</v>
      </c>
      <c r="D105" s="3" t="s">
        <v>3</v>
      </c>
      <c r="E105" s="1" t="s">
        <v>178</v>
      </c>
      <c r="G105" t="str">
        <f t="shared" si="5"/>
        <v>INSERT INTO APMS_SYS_DICT(DICT_ID, DICT_PARENT_ID, DICT_NATURE, DICT_CODE, DICT_VALUE) VALUES(-10090000,-100,'OLD_IDENTITY','NATURE_TYPE','入职前身份');</v>
      </c>
    </row>
    <row r="106" spans="1:7" x14ac:dyDescent="0.15">
      <c r="A106">
        <v>10090010</v>
      </c>
      <c r="B106">
        <f>$A$105</f>
        <v>10090000</v>
      </c>
      <c r="C106" t="s">
        <v>34</v>
      </c>
      <c r="D106" s="2" t="s">
        <v>61</v>
      </c>
      <c r="E106" t="s">
        <v>180</v>
      </c>
      <c r="G106" t="str">
        <f t="shared" si="5"/>
        <v>INSERT INTO APMS_SYS_DICT(DICT_ID, DICT_PARENT_ID, DICT_NATURE, DICT_CODE, DICT_VALUE) VALUES(-10090010,-10090000,'OLD_IDENTITY','01','企业职工');</v>
      </c>
    </row>
    <row r="107" spans="1:7" x14ac:dyDescent="0.15">
      <c r="A107">
        <v>10090020</v>
      </c>
      <c r="B107">
        <f t="shared" ref="B107:B111" si="6">$A$105</f>
        <v>10090000</v>
      </c>
      <c r="C107" t="s">
        <v>34</v>
      </c>
      <c r="D107" s="2" t="s">
        <v>185</v>
      </c>
      <c r="E107" t="s">
        <v>181</v>
      </c>
      <c r="G107" t="str">
        <f t="shared" si="5"/>
        <v>INSERT INTO APMS_SYS_DICT(DICT_ID, DICT_PARENT_ID, DICT_NATURE, DICT_CODE, DICT_VALUE) VALUES(-10090020,-10090000,'OLD_IDENTITY','02','待业');</v>
      </c>
    </row>
    <row r="108" spans="1:7" x14ac:dyDescent="0.15">
      <c r="A108">
        <v>10090030</v>
      </c>
      <c r="B108">
        <f t="shared" si="6"/>
        <v>10090000</v>
      </c>
      <c r="C108" t="s">
        <v>34</v>
      </c>
      <c r="D108" s="2" t="s">
        <v>186</v>
      </c>
      <c r="E108" t="s">
        <v>182</v>
      </c>
      <c r="G108" t="str">
        <f t="shared" si="5"/>
        <v>INSERT INTO APMS_SYS_DICT(DICT_ID, DICT_PARENT_ID, DICT_NATURE, DICT_CODE, DICT_VALUE) VALUES(-10090030,-10090000,'OLD_IDENTITY','03','个体');</v>
      </c>
    </row>
    <row r="109" spans="1:7" x14ac:dyDescent="0.15">
      <c r="A109">
        <v>10090040</v>
      </c>
      <c r="B109">
        <f t="shared" si="6"/>
        <v>10090000</v>
      </c>
      <c r="C109" t="s">
        <v>34</v>
      </c>
      <c r="D109" s="2" t="s">
        <v>187</v>
      </c>
      <c r="E109" t="s">
        <v>183</v>
      </c>
      <c r="G109" t="str">
        <f t="shared" si="5"/>
        <v>INSERT INTO APMS_SYS_DICT(DICT_ID, DICT_PARENT_ID, DICT_NATURE, DICT_CODE, DICT_VALUE) VALUES(-10090040,-10090000,'OLD_IDENTITY','04','学生');</v>
      </c>
    </row>
    <row r="110" spans="1:7" x14ac:dyDescent="0.15">
      <c r="A110">
        <v>10090050</v>
      </c>
      <c r="B110">
        <f t="shared" si="6"/>
        <v>10090000</v>
      </c>
      <c r="C110" t="s">
        <v>34</v>
      </c>
      <c r="D110" s="2" t="s">
        <v>188</v>
      </c>
      <c r="E110" t="s">
        <v>184</v>
      </c>
      <c r="G110" t="str">
        <f t="shared" si="5"/>
        <v>INSERT INTO APMS_SYS_DICT(DICT_ID, DICT_PARENT_ID, DICT_NATURE, DICT_CODE, DICT_VALUE) VALUES(-10090050,-10090000,'OLD_IDENTITY','05','退伍士兵');</v>
      </c>
    </row>
    <row r="111" spans="1:7" x14ac:dyDescent="0.15">
      <c r="A111">
        <v>10090060</v>
      </c>
      <c r="B111">
        <f t="shared" si="6"/>
        <v>10090000</v>
      </c>
      <c r="C111" t="s">
        <v>34</v>
      </c>
      <c r="D111" s="2" t="s">
        <v>189</v>
      </c>
      <c r="E111" t="s">
        <v>179</v>
      </c>
      <c r="G111" t="str">
        <f t="shared" si="5"/>
        <v>INSERT INTO APMS_SYS_DICT(DICT_ID, DICT_PARENT_ID, DICT_NATURE, DICT_CODE, DICT_VALUE) VALUES(-10090060,-10090000,'OLD_IDENTITY','99','其他');</v>
      </c>
    </row>
    <row r="113" spans="1:7" x14ac:dyDescent="0.15">
      <c r="A113" s="1">
        <f>($A$3*10+10)*10000</f>
        <v>10100000</v>
      </c>
      <c r="B113" s="1">
        <f>$A$3</f>
        <v>100</v>
      </c>
      <c r="C113" s="1" t="s">
        <v>565</v>
      </c>
      <c r="D113" s="3" t="s">
        <v>3</v>
      </c>
      <c r="E113" s="1" t="s">
        <v>566</v>
      </c>
      <c r="G113" t="str">
        <f t="shared" si="5"/>
        <v>INSERT INTO APMS_SYS_DICT(DICT_ID, DICT_PARENT_ID, DICT_NATURE, DICT_CODE, DICT_VALUE) VALUES(-10100000,-100,'APPRAISE_LEVEL','NATURE_TYPE','考核评价等级');</v>
      </c>
    </row>
    <row r="114" spans="1:7" x14ac:dyDescent="0.15">
      <c r="A114">
        <v>10100010</v>
      </c>
      <c r="B114">
        <f>$A$113</f>
        <v>10100000</v>
      </c>
      <c r="C114" t="s">
        <v>565</v>
      </c>
      <c r="D114" s="2" t="s">
        <v>567</v>
      </c>
      <c r="E114" t="s">
        <v>570</v>
      </c>
      <c r="G114" t="str">
        <f t="shared" si="5"/>
        <v>INSERT INTO APMS_SYS_DICT(DICT_ID, DICT_PARENT_ID, DICT_NATURE, DICT_CODE, DICT_VALUE) VALUES(-10100010,-10100000,'APPRAISE_LEVEL','01','优秀');</v>
      </c>
    </row>
    <row r="115" spans="1:7" x14ac:dyDescent="0.15">
      <c r="A115">
        <v>10100020</v>
      </c>
      <c r="B115">
        <f t="shared" ref="B115:B116" si="7">$A$113</f>
        <v>10100000</v>
      </c>
      <c r="C115" t="s">
        <v>565</v>
      </c>
      <c r="D115" s="2" t="s">
        <v>568</v>
      </c>
      <c r="E115" t="s">
        <v>571</v>
      </c>
      <c r="G115" t="str">
        <f t="shared" si="5"/>
        <v>INSERT INTO APMS_SYS_DICT(DICT_ID, DICT_PARENT_ID, DICT_NATURE, DICT_CODE, DICT_VALUE) VALUES(-10100020,-10100000,'APPRAISE_LEVEL','02','合格');</v>
      </c>
    </row>
    <row r="116" spans="1:7" x14ac:dyDescent="0.15">
      <c r="A116">
        <v>10100030</v>
      </c>
      <c r="B116">
        <f t="shared" si="7"/>
        <v>10100000</v>
      </c>
      <c r="C116" t="s">
        <v>565</v>
      </c>
      <c r="D116" s="2" t="s">
        <v>569</v>
      </c>
      <c r="E116" t="s">
        <v>572</v>
      </c>
      <c r="G116" t="str">
        <f t="shared" si="5"/>
        <v>INSERT INTO APMS_SYS_DICT(DICT_ID, DICT_PARENT_ID, DICT_NATURE, DICT_CODE, DICT_VALUE) VALUES(-10100030,-10100000,'APPRAISE_LEVEL','03','不合格');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3" sqref="C13"/>
    </sheetView>
  </sheetViews>
  <sheetFormatPr defaultRowHeight="13.5" x14ac:dyDescent="0.15"/>
  <cols>
    <col min="1" max="1" width="13.375" customWidth="1"/>
    <col min="2" max="2" width="15.125" customWidth="1"/>
  </cols>
  <sheetData>
    <row r="1" spans="1:3" x14ac:dyDescent="0.15">
      <c r="A1" t="s">
        <v>191</v>
      </c>
      <c r="B1" t="s">
        <v>192</v>
      </c>
      <c r="C1" t="s">
        <v>564</v>
      </c>
    </row>
    <row r="2" spans="1:3" x14ac:dyDescent="0.15">
      <c r="A2">
        <v>100</v>
      </c>
      <c r="B2" t="s">
        <v>193</v>
      </c>
      <c r="C2" t="str">
        <f>CONCATENATE("INSERT INTO APMS_DEPT_BUREAU(BUREAU_ID, BUREAU_NAME) VALUES(-",A2,",'",B2,"');")</f>
        <v>INSERT INTO APMS_DEPT_BUREAU(BUREAU_ID, BUREAU_NAME) VALUES(-100,'市局');</v>
      </c>
    </row>
    <row r="3" spans="1:3" x14ac:dyDescent="0.15">
      <c r="A3">
        <v>1010</v>
      </c>
      <c r="B3" t="s">
        <v>194</v>
      </c>
      <c r="C3" t="str">
        <f t="shared" ref="C3:C13" si="0">CONCATENATE("INSERT INTO APMS_DEPT_BUREAU(BUREAU_ID, BUREAU_NAME) VALUES(-",A3,",'",B3,"');")</f>
        <v>INSERT INTO APMS_DEPT_BUREAU(BUREAU_ID, BUREAU_NAME) VALUES(-1010,'七星关');</v>
      </c>
    </row>
    <row r="4" spans="1:3" x14ac:dyDescent="0.15">
      <c r="A4">
        <v>1020</v>
      </c>
      <c r="B4" t="s">
        <v>195</v>
      </c>
      <c r="C4" t="str">
        <f t="shared" si="0"/>
        <v>INSERT INTO APMS_DEPT_BUREAU(BUREAU_ID, BUREAU_NAME) VALUES(-1020,'大方');</v>
      </c>
    </row>
    <row r="5" spans="1:3" x14ac:dyDescent="0.15">
      <c r="A5">
        <v>1030</v>
      </c>
      <c r="B5" t="s">
        <v>196</v>
      </c>
      <c r="C5" t="str">
        <f t="shared" si="0"/>
        <v>INSERT INTO APMS_DEPT_BUREAU(BUREAU_ID, BUREAU_NAME) VALUES(-1030,'黔西');</v>
      </c>
    </row>
    <row r="6" spans="1:3" x14ac:dyDescent="0.15">
      <c r="A6">
        <v>1040</v>
      </c>
      <c r="B6" t="s">
        <v>197</v>
      </c>
      <c r="C6" t="str">
        <f t="shared" si="0"/>
        <v>INSERT INTO APMS_DEPT_BUREAU(BUREAU_ID, BUREAU_NAME) VALUES(-1040,'金沙');</v>
      </c>
    </row>
    <row r="7" spans="1:3" x14ac:dyDescent="0.15">
      <c r="A7">
        <v>1050</v>
      </c>
      <c r="B7" t="s">
        <v>198</v>
      </c>
      <c r="C7" t="str">
        <f t="shared" si="0"/>
        <v>INSERT INTO APMS_DEPT_BUREAU(BUREAU_ID, BUREAU_NAME) VALUES(-1050,'织金');</v>
      </c>
    </row>
    <row r="8" spans="1:3" x14ac:dyDescent="0.15">
      <c r="A8">
        <v>1060</v>
      </c>
      <c r="B8" t="s">
        <v>199</v>
      </c>
      <c r="C8" t="str">
        <f t="shared" si="0"/>
        <v>INSERT INTO APMS_DEPT_BUREAU(BUREAU_ID, BUREAU_NAME) VALUES(-1060,'纳雍');</v>
      </c>
    </row>
    <row r="9" spans="1:3" x14ac:dyDescent="0.15">
      <c r="A9">
        <v>1070</v>
      </c>
      <c r="B9" t="s">
        <v>200</v>
      </c>
      <c r="C9" t="str">
        <f t="shared" si="0"/>
        <v>INSERT INTO APMS_DEPT_BUREAU(BUREAU_ID, BUREAU_NAME) VALUES(-1070,'威宁');</v>
      </c>
    </row>
    <row r="10" spans="1:3" x14ac:dyDescent="0.15">
      <c r="A10">
        <v>1080</v>
      </c>
      <c r="B10" t="s">
        <v>201</v>
      </c>
      <c r="C10" t="str">
        <f t="shared" si="0"/>
        <v>INSERT INTO APMS_DEPT_BUREAU(BUREAU_ID, BUREAU_NAME) VALUES(-1080,'赫章');</v>
      </c>
    </row>
    <row r="11" spans="1:3" x14ac:dyDescent="0.15">
      <c r="A11">
        <v>1090</v>
      </c>
      <c r="B11" t="s">
        <v>202</v>
      </c>
      <c r="C11" t="str">
        <f t="shared" si="0"/>
        <v>INSERT INTO APMS_DEPT_BUREAU(BUREAU_ID, BUREAU_NAME) VALUES(-1090,'百里杜鹃');</v>
      </c>
    </row>
    <row r="12" spans="1:3" x14ac:dyDescent="0.15">
      <c r="A12">
        <v>1100</v>
      </c>
      <c r="B12" t="s">
        <v>203</v>
      </c>
      <c r="C12" t="str">
        <f t="shared" si="0"/>
        <v>INSERT INTO APMS_DEPT_BUREAU(BUREAU_ID, BUREAU_NAME) VALUES(-1100,'金海湖');</v>
      </c>
    </row>
    <row r="13" spans="1:3" x14ac:dyDescent="0.15">
      <c r="A13">
        <v>1120</v>
      </c>
      <c r="B13" t="s">
        <v>573</v>
      </c>
      <c r="C13" t="str">
        <f t="shared" si="0"/>
        <v>INSERT INTO APMS_DEPT_BUREAU(BUREAU_ID, BUREAU_NAME) VALUES(-1120,'交警支队');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4"/>
  <sheetViews>
    <sheetView topLeftCell="A486" workbookViewId="0">
      <selection activeCell="F505" sqref="F505"/>
    </sheetView>
  </sheetViews>
  <sheetFormatPr defaultRowHeight="13.5" x14ac:dyDescent="0.15"/>
  <cols>
    <col min="2" max="3" width="12.875" customWidth="1"/>
    <col min="4" max="4" width="15.375" customWidth="1"/>
    <col min="5" max="5" width="38" bestFit="1" customWidth="1"/>
  </cols>
  <sheetData>
    <row r="1" spans="1:6" x14ac:dyDescent="0.15">
      <c r="A1" t="s">
        <v>233</v>
      </c>
      <c r="B1" t="s">
        <v>206</v>
      </c>
      <c r="C1" t="s">
        <v>192</v>
      </c>
      <c r="D1" t="s">
        <v>204</v>
      </c>
      <c r="E1" t="s">
        <v>205</v>
      </c>
    </row>
    <row r="3" spans="1:6" x14ac:dyDescent="0.15">
      <c r="A3">
        <v>1</v>
      </c>
      <c r="B3">
        <f>APMS_DEPT_BUREAU!$A$3</f>
        <v>1010</v>
      </c>
      <c r="C3" t="str">
        <f>APMS_DEPT_BUREAU!$B$3</f>
        <v>七星关</v>
      </c>
      <c r="D3">
        <f>$B3*10000+1000+$A3*10</f>
        <v>10101010</v>
      </c>
      <c r="E3" t="s">
        <v>207</v>
      </c>
      <c r="F3" t="str">
        <f>CONCATENATE("INSERT INTO APMS_DEPT_STATION(STATION_ID,BUREAU_ID,STATION_NAME) VALUES (-",D3,",-",B3,",'",E3,"');")</f>
        <v>INSERT INTO APMS_DEPT_STATION(STATION_ID,BUREAU_ID,STATION_NAME) VALUES (-10101010,-1010,'指挥中心（办公室）');</v>
      </c>
    </row>
    <row r="4" spans="1:6" x14ac:dyDescent="0.15">
      <c r="A4">
        <v>2</v>
      </c>
      <c r="B4">
        <f>APMS_DEPT_BUREAU!$A$3</f>
        <v>1010</v>
      </c>
      <c r="C4" t="str">
        <f>APMS_DEPT_BUREAU!$B$3</f>
        <v>七星关</v>
      </c>
      <c r="D4">
        <f t="shared" ref="D4:D28" si="0">$B4*10000+1000+$A4*10</f>
        <v>10101020</v>
      </c>
      <c r="E4" t="s">
        <v>208</v>
      </c>
      <c r="F4" t="str">
        <f t="shared" ref="F4:F67" si="1">CONCATENATE("INSERT INTO APMS_DEPT_STATION(STATION_ID,BUREAU_ID,STATION_NAME) VALUES (-",D4,",-",B4,",'",E4,"');")</f>
        <v>INSERT INTO APMS_DEPT_STATION(STATION_ID,BUREAU_ID,STATION_NAME) VALUES (-10101020,-1010,'政工科');</v>
      </c>
    </row>
    <row r="5" spans="1:6" x14ac:dyDescent="0.15">
      <c r="A5">
        <v>3</v>
      </c>
      <c r="B5">
        <f>APMS_DEPT_BUREAU!$A$3</f>
        <v>1010</v>
      </c>
      <c r="C5" t="str">
        <f>APMS_DEPT_BUREAU!$B$3</f>
        <v>七星关</v>
      </c>
      <c r="D5">
        <f t="shared" si="0"/>
        <v>10101030</v>
      </c>
      <c r="E5" t="s">
        <v>209</v>
      </c>
      <c r="F5" t="str">
        <f t="shared" si="1"/>
        <v>INSERT INTO APMS_DEPT_STATION(STATION_ID,BUREAU_ID,STATION_NAME) VALUES (-10101030,-1010,'机关党委');</v>
      </c>
    </row>
    <row r="6" spans="1:6" x14ac:dyDescent="0.15">
      <c r="A6">
        <v>4</v>
      </c>
      <c r="B6">
        <f>APMS_DEPT_BUREAU!$A$3</f>
        <v>1010</v>
      </c>
      <c r="C6" t="str">
        <f>APMS_DEPT_BUREAU!$B$3</f>
        <v>七星关</v>
      </c>
      <c r="D6">
        <f t="shared" si="0"/>
        <v>10101040</v>
      </c>
      <c r="E6" t="s">
        <v>210</v>
      </c>
      <c r="F6" t="str">
        <f t="shared" si="1"/>
        <v>INSERT INTO APMS_DEPT_STATION(STATION_ID,BUREAU_ID,STATION_NAME) VALUES (-10101040,-1010,'纪委');</v>
      </c>
    </row>
    <row r="7" spans="1:6" x14ac:dyDescent="0.15">
      <c r="A7">
        <v>5</v>
      </c>
      <c r="B7">
        <f>APMS_DEPT_BUREAU!$A$3</f>
        <v>1010</v>
      </c>
      <c r="C7" t="str">
        <f>APMS_DEPT_BUREAU!$B$3</f>
        <v>七星关</v>
      </c>
      <c r="D7">
        <f t="shared" si="0"/>
        <v>10101050</v>
      </c>
      <c r="E7" t="s">
        <v>211</v>
      </c>
      <c r="F7" t="str">
        <f t="shared" si="1"/>
        <v>INSERT INTO APMS_DEPT_STATION(STATION_ID,BUREAU_ID,STATION_NAME) VALUES (-10101050,-1010,'警务督察大队');</v>
      </c>
    </row>
    <row r="8" spans="1:6" x14ac:dyDescent="0.15">
      <c r="A8">
        <v>6</v>
      </c>
      <c r="B8">
        <f>APMS_DEPT_BUREAU!$A$3</f>
        <v>1010</v>
      </c>
      <c r="C8" t="str">
        <f>APMS_DEPT_BUREAU!$B$3</f>
        <v>七星关</v>
      </c>
      <c r="D8">
        <f t="shared" si="0"/>
        <v>10101060</v>
      </c>
      <c r="E8" t="s">
        <v>212</v>
      </c>
      <c r="F8" t="str">
        <f t="shared" si="1"/>
        <v>INSERT INTO APMS_DEPT_STATION(STATION_ID,BUREAU_ID,STATION_NAME) VALUES (-10101060,-1010,'信访维稳大队');</v>
      </c>
    </row>
    <row r="9" spans="1:6" x14ac:dyDescent="0.15">
      <c r="A9">
        <v>7</v>
      </c>
      <c r="B9">
        <f>APMS_DEPT_BUREAU!$A$3</f>
        <v>1010</v>
      </c>
      <c r="C9" t="str">
        <f>APMS_DEPT_BUREAU!$B$3</f>
        <v>七星关</v>
      </c>
      <c r="D9">
        <f t="shared" si="0"/>
        <v>10101070</v>
      </c>
      <c r="E9" t="s">
        <v>213</v>
      </c>
      <c r="F9" t="str">
        <f t="shared" si="1"/>
        <v>INSERT INTO APMS_DEPT_STATION(STATION_ID,BUREAU_ID,STATION_NAME) VALUES (-10101070,-1010,'警务保障大队');</v>
      </c>
    </row>
    <row r="10" spans="1:6" x14ac:dyDescent="0.15">
      <c r="A10">
        <v>8</v>
      </c>
      <c r="B10">
        <f>APMS_DEPT_BUREAU!$A$3</f>
        <v>1010</v>
      </c>
      <c r="C10" t="str">
        <f>APMS_DEPT_BUREAU!$B$3</f>
        <v>七星关</v>
      </c>
      <c r="D10">
        <f t="shared" si="0"/>
        <v>10101080</v>
      </c>
      <c r="E10" t="s">
        <v>214</v>
      </c>
      <c r="F10" t="str">
        <f t="shared" si="1"/>
        <v>INSERT INTO APMS_DEPT_STATION(STATION_ID,BUREAU_ID,STATION_NAME) VALUES (-10101080,-1010,'情报信息大队');</v>
      </c>
    </row>
    <row r="11" spans="1:6" x14ac:dyDescent="0.15">
      <c r="A11">
        <v>9</v>
      </c>
      <c r="B11">
        <f>APMS_DEPT_BUREAU!$A$3</f>
        <v>1010</v>
      </c>
      <c r="C11" t="str">
        <f>APMS_DEPT_BUREAU!$B$3</f>
        <v>七星关</v>
      </c>
      <c r="D11">
        <f t="shared" si="0"/>
        <v>10101090</v>
      </c>
      <c r="E11" t="s">
        <v>215</v>
      </c>
      <c r="F11" t="str">
        <f t="shared" si="1"/>
        <v>INSERT INTO APMS_DEPT_STATION(STATION_ID,BUREAU_ID,STATION_NAME) VALUES (-10101090,-1010,'网络安全保卫大队');</v>
      </c>
    </row>
    <row r="12" spans="1:6" x14ac:dyDescent="0.15">
      <c r="A12">
        <v>10</v>
      </c>
      <c r="B12">
        <f>APMS_DEPT_BUREAU!$A$3</f>
        <v>1010</v>
      </c>
      <c r="C12" t="str">
        <f>APMS_DEPT_BUREAU!$B$3</f>
        <v>七星关</v>
      </c>
      <c r="D12">
        <f t="shared" si="0"/>
        <v>10101100</v>
      </c>
      <c r="E12" t="s">
        <v>216</v>
      </c>
      <c r="F12" t="str">
        <f t="shared" si="1"/>
        <v>INSERT INTO APMS_DEPT_STATION(STATION_ID,BUREAU_ID,STATION_NAME) VALUES (-10101100,-1010,'科技信息通信大队');</v>
      </c>
    </row>
    <row r="13" spans="1:6" x14ac:dyDescent="0.15">
      <c r="A13">
        <v>11</v>
      </c>
      <c r="B13">
        <f>APMS_DEPT_BUREAU!$A$3</f>
        <v>1010</v>
      </c>
      <c r="C13" t="str">
        <f>APMS_DEPT_BUREAU!$B$3</f>
        <v>七星关</v>
      </c>
      <c r="D13">
        <f t="shared" si="0"/>
        <v>10101110</v>
      </c>
      <c r="E13" t="s">
        <v>217</v>
      </c>
      <c r="F13" t="str">
        <f t="shared" si="1"/>
        <v>INSERT INTO APMS_DEPT_STATION(STATION_ID,BUREAU_ID,STATION_NAME) VALUES (-10101110,-1010,'法制大队');</v>
      </c>
    </row>
    <row r="14" spans="1:6" x14ac:dyDescent="0.15">
      <c r="A14">
        <v>12</v>
      </c>
      <c r="B14">
        <f>APMS_DEPT_BUREAU!$A$3</f>
        <v>1010</v>
      </c>
      <c r="C14" t="str">
        <f>APMS_DEPT_BUREAU!$B$3</f>
        <v>七星关</v>
      </c>
      <c r="D14">
        <f t="shared" si="0"/>
        <v>10101120</v>
      </c>
      <c r="E14" t="s">
        <v>218</v>
      </c>
      <c r="F14" t="str">
        <f t="shared" si="1"/>
        <v>INSERT INTO APMS_DEPT_STATION(STATION_ID,BUREAU_ID,STATION_NAME) VALUES (-10101120,-1010,'刑事侦查大队');</v>
      </c>
    </row>
    <row r="15" spans="1:6" x14ac:dyDescent="0.15">
      <c r="A15">
        <v>13</v>
      </c>
      <c r="B15">
        <f>APMS_DEPT_BUREAU!$A$3</f>
        <v>1010</v>
      </c>
      <c r="C15" t="str">
        <f>APMS_DEPT_BUREAU!$B$3</f>
        <v>七星关</v>
      </c>
      <c r="D15">
        <f t="shared" si="0"/>
        <v>10101130</v>
      </c>
      <c r="E15" t="s">
        <v>219</v>
      </c>
      <c r="F15" t="str">
        <f t="shared" si="1"/>
        <v>INSERT INTO APMS_DEPT_STATION(STATION_ID,BUREAU_ID,STATION_NAME) VALUES (-10101130,-1010,'治安警察大队');</v>
      </c>
    </row>
    <row r="16" spans="1:6" x14ac:dyDescent="0.15">
      <c r="A16">
        <v>14</v>
      </c>
      <c r="B16">
        <f>APMS_DEPT_BUREAU!$A$3</f>
        <v>1010</v>
      </c>
      <c r="C16" t="str">
        <f>APMS_DEPT_BUREAU!$B$3</f>
        <v>七星关</v>
      </c>
      <c r="D16">
        <f t="shared" si="0"/>
        <v>10101140</v>
      </c>
      <c r="E16" t="s">
        <v>220</v>
      </c>
      <c r="F16" t="str">
        <f t="shared" si="1"/>
        <v>INSERT INTO APMS_DEPT_STATION(STATION_ID,BUREAU_ID,STATION_NAME) VALUES (-10101140,-1010,'经济犯罪侦查大队');</v>
      </c>
    </row>
    <row r="17" spans="1:6" x14ac:dyDescent="0.15">
      <c r="A17">
        <v>15</v>
      </c>
      <c r="B17">
        <f>APMS_DEPT_BUREAU!$A$3</f>
        <v>1010</v>
      </c>
      <c r="C17" t="str">
        <f>APMS_DEPT_BUREAU!$B$3</f>
        <v>七星关</v>
      </c>
      <c r="D17">
        <f t="shared" si="0"/>
        <v>10101150</v>
      </c>
      <c r="E17" t="s">
        <v>221</v>
      </c>
      <c r="F17" t="str">
        <f t="shared" si="1"/>
        <v>INSERT INTO APMS_DEPT_STATION(STATION_ID,BUREAU_ID,STATION_NAME) VALUES (-10101150,-1010,'禁毒大队');</v>
      </c>
    </row>
    <row r="18" spans="1:6" x14ac:dyDescent="0.15">
      <c r="A18">
        <v>16</v>
      </c>
      <c r="B18">
        <f>APMS_DEPT_BUREAU!$A$3</f>
        <v>1010</v>
      </c>
      <c r="C18" t="str">
        <f>APMS_DEPT_BUREAU!$B$3</f>
        <v>七星关</v>
      </c>
      <c r="D18">
        <f t="shared" si="0"/>
        <v>10101160</v>
      </c>
      <c r="E18" t="s">
        <v>222</v>
      </c>
      <c r="F18" t="str">
        <f t="shared" si="1"/>
        <v>INSERT INTO APMS_DEPT_STATION(STATION_ID,BUREAU_ID,STATION_NAME) VALUES (-10101160,-1010,'国内安全保卫大队');</v>
      </c>
    </row>
    <row r="19" spans="1:6" x14ac:dyDescent="0.15">
      <c r="A19">
        <v>17</v>
      </c>
      <c r="B19">
        <f>APMS_DEPT_BUREAU!$A$3</f>
        <v>1010</v>
      </c>
      <c r="C19" t="str">
        <f>APMS_DEPT_BUREAU!$B$3</f>
        <v>七星关</v>
      </c>
      <c r="D19">
        <f t="shared" si="0"/>
        <v>10101170</v>
      </c>
      <c r="E19" t="s">
        <v>223</v>
      </c>
      <c r="F19" t="str">
        <f t="shared" si="1"/>
        <v>INSERT INTO APMS_DEPT_STATION(STATION_ID,BUREAU_ID,STATION_NAME) VALUES (-10101170,-1010,'特（巡）警大队');</v>
      </c>
    </row>
    <row r="20" spans="1:6" x14ac:dyDescent="0.15">
      <c r="A20">
        <v>18</v>
      </c>
      <c r="B20">
        <f>APMS_DEPT_BUREAU!$A$3</f>
        <v>1010</v>
      </c>
      <c r="C20" t="str">
        <f>APMS_DEPT_BUREAU!$B$3</f>
        <v>七星关</v>
      </c>
      <c r="D20">
        <f t="shared" si="0"/>
        <v>10101180</v>
      </c>
      <c r="E20" t="s">
        <v>224</v>
      </c>
      <c r="F20" t="str">
        <f t="shared" si="1"/>
        <v>INSERT INTO APMS_DEPT_STATION(STATION_ID,BUREAU_ID,STATION_NAME) VALUES (-10101180,-1010,'交警大队');</v>
      </c>
    </row>
    <row r="21" spans="1:6" x14ac:dyDescent="0.15">
      <c r="A21">
        <v>19</v>
      </c>
      <c r="B21">
        <f>APMS_DEPT_BUREAU!$A$3</f>
        <v>1010</v>
      </c>
      <c r="C21" t="str">
        <f>APMS_DEPT_BUREAU!$B$3</f>
        <v>七星关</v>
      </c>
      <c r="D21">
        <f t="shared" si="0"/>
        <v>10101190</v>
      </c>
      <c r="E21" t="s">
        <v>225</v>
      </c>
      <c r="F21" t="str">
        <f t="shared" si="1"/>
        <v>INSERT INTO APMS_DEPT_STATION(STATION_ID,BUREAU_ID,STATION_NAME) VALUES (-10101190,-1010,'出入境管理大队');</v>
      </c>
    </row>
    <row r="22" spans="1:6" x14ac:dyDescent="0.15">
      <c r="A22">
        <v>20</v>
      </c>
      <c r="B22">
        <f>APMS_DEPT_BUREAU!$A$3</f>
        <v>1010</v>
      </c>
      <c r="C22" t="str">
        <f>APMS_DEPT_BUREAU!$B$3</f>
        <v>七星关</v>
      </c>
      <c r="D22">
        <f t="shared" si="0"/>
        <v>10101200</v>
      </c>
      <c r="E22" t="s">
        <v>226</v>
      </c>
      <c r="F22" t="str">
        <f t="shared" si="1"/>
        <v>INSERT INTO APMS_DEPT_STATION(STATION_ID,BUREAU_ID,STATION_NAME) VALUES (-10101200,-1010,'反恐怖大队');</v>
      </c>
    </row>
    <row r="23" spans="1:6" x14ac:dyDescent="0.15">
      <c r="A23">
        <v>21</v>
      </c>
      <c r="B23">
        <f>APMS_DEPT_BUREAU!$A$3</f>
        <v>1010</v>
      </c>
      <c r="C23" t="str">
        <f>APMS_DEPT_BUREAU!$B$3</f>
        <v>七星关</v>
      </c>
      <c r="D23">
        <f t="shared" si="0"/>
        <v>10101210</v>
      </c>
      <c r="E23" t="s">
        <v>227</v>
      </c>
      <c r="F23" t="str">
        <f t="shared" si="1"/>
        <v>INSERT INTO APMS_DEPT_STATION(STATION_ID,BUREAU_ID,STATION_NAME) VALUES (-10101210,-1010,'打黑大队');</v>
      </c>
    </row>
    <row r="24" spans="1:6" x14ac:dyDescent="0.15">
      <c r="A24">
        <v>22</v>
      </c>
      <c r="B24">
        <f>APMS_DEPT_BUREAU!$A$3</f>
        <v>1010</v>
      </c>
      <c r="C24" t="str">
        <f>APMS_DEPT_BUREAU!$B$3</f>
        <v>七星关</v>
      </c>
      <c r="D24">
        <f t="shared" si="0"/>
        <v>10101220</v>
      </c>
      <c r="E24" t="s">
        <v>228</v>
      </c>
      <c r="F24" t="str">
        <f t="shared" si="1"/>
        <v>INSERT INTO APMS_DEPT_STATION(STATION_ID,BUREAU_ID,STATION_NAME) VALUES (-10101220,-1010,'警卫大队');</v>
      </c>
    </row>
    <row r="25" spans="1:6" x14ac:dyDescent="0.15">
      <c r="A25">
        <v>23</v>
      </c>
      <c r="B25">
        <f>APMS_DEPT_BUREAU!$A$3</f>
        <v>1010</v>
      </c>
      <c r="C25" t="str">
        <f>APMS_DEPT_BUREAU!$B$3</f>
        <v>七星关</v>
      </c>
      <c r="D25">
        <f t="shared" si="0"/>
        <v>10101230</v>
      </c>
      <c r="E25" t="s">
        <v>229</v>
      </c>
      <c r="F25" t="str">
        <f t="shared" si="1"/>
        <v>INSERT INTO APMS_DEPT_STATION(STATION_ID,BUREAU_ID,STATION_NAME) VALUES (-10101230,-1010,'审计科');</v>
      </c>
    </row>
    <row r="26" spans="1:6" x14ac:dyDescent="0.15">
      <c r="A26">
        <v>24</v>
      </c>
      <c r="B26">
        <f>APMS_DEPT_BUREAU!$A$3</f>
        <v>1010</v>
      </c>
      <c r="C26" t="str">
        <f>APMS_DEPT_BUREAU!$B$3</f>
        <v>七星关</v>
      </c>
      <c r="D26">
        <f t="shared" si="0"/>
        <v>10101240</v>
      </c>
      <c r="E26" t="s">
        <v>230</v>
      </c>
      <c r="F26" t="str">
        <f t="shared" si="1"/>
        <v>INSERT INTO APMS_DEPT_STATION(STATION_ID,BUREAU_ID,STATION_NAME) VALUES (-10101240,-1010,'档案科');</v>
      </c>
    </row>
    <row r="27" spans="1:6" x14ac:dyDescent="0.15">
      <c r="A27">
        <v>25</v>
      </c>
      <c r="B27">
        <f>APMS_DEPT_BUREAU!$A$3</f>
        <v>1010</v>
      </c>
      <c r="C27" t="str">
        <f>APMS_DEPT_BUREAU!$B$3</f>
        <v>七星关</v>
      </c>
      <c r="D27">
        <f t="shared" si="0"/>
        <v>10101250</v>
      </c>
      <c r="E27" t="s">
        <v>231</v>
      </c>
      <c r="F27" t="str">
        <f t="shared" si="1"/>
        <v>INSERT INTO APMS_DEPT_STATION(STATION_ID,BUREAU_ID,STATION_NAME) VALUES (-10101250,-1010,'看守所');</v>
      </c>
    </row>
    <row r="28" spans="1:6" x14ac:dyDescent="0.15">
      <c r="A28">
        <v>26</v>
      </c>
      <c r="B28">
        <f>APMS_DEPT_BUREAU!$A$3</f>
        <v>1010</v>
      </c>
      <c r="C28" t="str">
        <f>APMS_DEPT_BUREAU!$B$3</f>
        <v>七星关</v>
      </c>
      <c r="D28">
        <f t="shared" si="0"/>
        <v>10101260</v>
      </c>
      <c r="E28" t="s">
        <v>232</v>
      </c>
      <c r="F28" t="str">
        <f t="shared" si="1"/>
        <v>INSERT INTO APMS_DEPT_STATION(STATION_ID,BUREAU_ID,STATION_NAME) VALUES (-10101260,-1010,'戒毒所');</v>
      </c>
    </row>
    <row r="30" spans="1:6" x14ac:dyDescent="0.15">
      <c r="A30">
        <v>1</v>
      </c>
      <c r="B30">
        <f>APMS_DEPT_BUREAU!$A$3</f>
        <v>1010</v>
      </c>
      <c r="C30" t="str">
        <f>APMS_DEPT_BUREAU!$B$3</f>
        <v>七星关</v>
      </c>
      <c r="D30">
        <f>$B30*10000+2000+$A30*10</f>
        <v>10102010</v>
      </c>
      <c r="E30" t="s">
        <v>234</v>
      </c>
      <c r="F30" t="str">
        <f t="shared" si="1"/>
        <v>INSERT INTO APMS_DEPT_STATION(STATION_ID,BUREAU_ID,STATION_NAME) VALUES (-10102010,-1010,'市东派出所');</v>
      </c>
    </row>
    <row r="31" spans="1:6" x14ac:dyDescent="0.15">
      <c r="A31">
        <v>2</v>
      </c>
      <c r="B31">
        <f>APMS_DEPT_BUREAU!$A$3</f>
        <v>1010</v>
      </c>
      <c r="C31" t="str">
        <f>APMS_DEPT_BUREAU!$B$3</f>
        <v>七星关</v>
      </c>
      <c r="D31">
        <f t="shared" ref="D31:D71" si="2">$B31*10000+2000+$A31*10</f>
        <v>10102020</v>
      </c>
      <c r="E31" t="s">
        <v>235</v>
      </c>
      <c r="F31" t="str">
        <f t="shared" si="1"/>
        <v>INSERT INTO APMS_DEPT_STATION(STATION_ID,BUREAU_ID,STATION_NAME) VALUES (-10102020,-1010,'麻园派出所');</v>
      </c>
    </row>
    <row r="32" spans="1:6" x14ac:dyDescent="0.15">
      <c r="A32">
        <v>3</v>
      </c>
      <c r="B32">
        <f>APMS_DEPT_BUREAU!$A$3</f>
        <v>1010</v>
      </c>
      <c r="C32" t="str">
        <f>APMS_DEPT_BUREAU!$B$3</f>
        <v>七星关</v>
      </c>
      <c r="D32">
        <f t="shared" si="2"/>
        <v>10102030</v>
      </c>
      <c r="E32" t="s">
        <v>236</v>
      </c>
      <c r="F32" t="str">
        <f t="shared" si="1"/>
        <v>INSERT INTO APMS_DEPT_STATION(STATION_ID,BUREAU_ID,STATION_NAME) VALUES (-10102030,-1010,'市西派出所');</v>
      </c>
    </row>
    <row r="33" spans="1:6" x14ac:dyDescent="0.15">
      <c r="A33">
        <v>4</v>
      </c>
      <c r="B33">
        <f>APMS_DEPT_BUREAU!$A$3</f>
        <v>1010</v>
      </c>
      <c r="C33" t="str">
        <f>APMS_DEPT_BUREAU!$B$3</f>
        <v>七星关</v>
      </c>
      <c r="D33">
        <f t="shared" si="2"/>
        <v>10102040</v>
      </c>
      <c r="E33" t="s">
        <v>237</v>
      </c>
      <c r="F33" t="str">
        <f t="shared" si="1"/>
        <v>INSERT INTO APMS_DEPT_STATION(STATION_ID,BUREAU_ID,STATION_NAME) VALUES (-10102040,-1010,'洪山派出所');</v>
      </c>
    </row>
    <row r="34" spans="1:6" x14ac:dyDescent="0.15">
      <c r="A34">
        <v>5</v>
      </c>
      <c r="B34">
        <f>APMS_DEPT_BUREAU!$A$3</f>
        <v>1010</v>
      </c>
      <c r="C34" t="str">
        <f>APMS_DEPT_BUREAU!$B$3</f>
        <v>七星关</v>
      </c>
      <c r="D34">
        <f t="shared" si="2"/>
        <v>10102050</v>
      </c>
      <c r="E34" t="s">
        <v>238</v>
      </c>
      <c r="F34" t="str">
        <f t="shared" si="1"/>
        <v>INSERT INTO APMS_DEPT_STATION(STATION_ID,BUREAU_ID,STATION_NAME) VALUES (-10102050,-1010,'碧阳派出所');</v>
      </c>
    </row>
    <row r="35" spans="1:6" x14ac:dyDescent="0.15">
      <c r="A35">
        <v>6</v>
      </c>
      <c r="B35">
        <f>APMS_DEPT_BUREAU!$A$3</f>
        <v>1010</v>
      </c>
      <c r="C35" t="str">
        <f>APMS_DEPT_BUREAU!$B$3</f>
        <v>七星关</v>
      </c>
      <c r="D35">
        <f t="shared" si="2"/>
        <v>10102060</v>
      </c>
      <c r="E35" t="s">
        <v>239</v>
      </c>
      <c r="F35" t="str">
        <f t="shared" si="1"/>
        <v>INSERT INTO APMS_DEPT_STATION(STATION_ID,BUREAU_ID,STATION_NAME) VALUES (-10102060,-1010,'徳溪派出所');</v>
      </c>
    </row>
    <row r="36" spans="1:6" x14ac:dyDescent="0.15">
      <c r="A36">
        <v>7</v>
      </c>
      <c r="B36">
        <f>APMS_DEPT_BUREAU!$A$3</f>
        <v>1010</v>
      </c>
      <c r="C36" t="str">
        <f>APMS_DEPT_BUREAU!$B$3</f>
        <v>七星关</v>
      </c>
      <c r="D36">
        <f t="shared" si="2"/>
        <v>10102070</v>
      </c>
      <c r="E36" t="s">
        <v>240</v>
      </c>
      <c r="F36" t="str">
        <f t="shared" si="1"/>
        <v>INSERT INTO APMS_DEPT_STATION(STATION_ID,BUREAU_ID,STATION_NAME) VALUES (-10102070,-1010,'碧海派出所');</v>
      </c>
    </row>
    <row r="37" spans="1:6" x14ac:dyDescent="0.15">
      <c r="A37">
        <v>8</v>
      </c>
      <c r="B37">
        <f>APMS_DEPT_BUREAU!$A$3</f>
        <v>1010</v>
      </c>
      <c r="C37" t="str">
        <f>APMS_DEPT_BUREAU!$B$3</f>
        <v>七星关</v>
      </c>
      <c r="D37">
        <f t="shared" si="2"/>
        <v>10102080</v>
      </c>
      <c r="E37" t="s">
        <v>241</v>
      </c>
      <c r="F37" t="str">
        <f t="shared" si="1"/>
        <v>INSERT INTO APMS_DEPT_STATION(STATION_ID,BUREAU_ID,STATION_NAME) VALUES (-10102080,-1010,'观音桥派出所');</v>
      </c>
    </row>
    <row r="38" spans="1:6" x14ac:dyDescent="0.15">
      <c r="A38">
        <v>9</v>
      </c>
      <c r="B38">
        <f>APMS_DEPT_BUREAU!$A$3</f>
        <v>1010</v>
      </c>
      <c r="C38" t="str">
        <f>APMS_DEPT_BUREAU!$B$3</f>
        <v>七星关</v>
      </c>
      <c r="D38">
        <f t="shared" si="2"/>
        <v>10102090</v>
      </c>
      <c r="E38" t="s">
        <v>242</v>
      </c>
      <c r="F38" t="str">
        <f t="shared" si="1"/>
        <v>INSERT INTO APMS_DEPT_STATION(STATION_ID,BUREAU_ID,STATION_NAME) VALUES (-10102090,-1010,'三板桥派出所');</v>
      </c>
    </row>
    <row r="39" spans="1:6" x14ac:dyDescent="0.15">
      <c r="A39">
        <v>10</v>
      </c>
      <c r="B39">
        <f>APMS_DEPT_BUREAU!$A$3</f>
        <v>1010</v>
      </c>
      <c r="C39" t="str">
        <f>APMS_DEPT_BUREAU!$B$3</f>
        <v>七星关</v>
      </c>
      <c r="D39">
        <f t="shared" si="2"/>
        <v>10102100</v>
      </c>
      <c r="E39" t="s">
        <v>243</v>
      </c>
      <c r="F39" t="str">
        <f t="shared" si="1"/>
        <v>INSERT INTO APMS_DEPT_STATION(STATION_ID,BUREAU_ID,STATION_NAME) VALUES (-10102100,-1010,'大新桥派出所');</v>
      </c>
    </row>
    <row r="40" spans="1:6" x14ac:dyDescent="0.15">
      <c r="A40">
        <v>11</v>
      </c>
      <c r="B40">
        <f>APMS_DEPT_BUREAU!$A$3</f>
        <v>1010</v>
      </c>
      <c r="C40" t="str">
        <f>APMS_DEPT_BUREAU!$B$3</f>
        <v>七星关</v>
      </c>
      <c r="D40">
        <f t="shared" si="2"/>
        <v>10102110</v>
      </c>
      <c r="E40" t="s">
        <v>244</v>
      </c>
      <c r="F40" t="str">
        <f t="shared" si="1"/>
        <v>INSERT INTO APMS_DEPT_STATION(STATION_ID,BUREAU_ID,STATION_NAME) VALUES (-10102110,-1010,'阿市派出所');</v>
      </c>
    </row>
    <row r="41" spans="1:6" x14ac:dyDescent="0.15">
      <c r="A41">
        <v>12</v>
      </c>
      <c r="B41">
        <f>APMS_DEPT_BUREAU!$A$3</f>
        <v>1010</v>
      </c>
      <c r="C41" t="str">
        <f>APMS_DEPT_BUREAU!$B$3</f>
        <v>七星关</v>
      </c>
      <c r="D41">
        <f t="shared" si="2"/>
        <v>10102120</v>
      </c>
      <c r="E41" t="s">
        <v>245</v>
      </c>
      <c r="F41" t="str">
        <f t="shared" si="1"/>
        <v>INSERT INTO APMS_DEPT_STATION(STATION_ID,BUREAU_ID,STATION_NAME) VALUES (-10102120,-1010,'八寨派出所');</v>
      </c>
    </row>
    <row r="42" spans="1:6" x14ac:dyDescent="0.15">
      <c r="A42">
        <v>13</v>
      </c>
      <c r="B42">
        <f>APMS_DEPT_BUREAU!$A$3</f>
        <v>1010</v>
      </c>
      <c r="C42" t="str">
        <f>APMS_DEPT_BUREAU!$B$3</f>
        <v>七星关</v>
      </c>
      <c r="D42">
        <f t="shared" si="2"/>
        <v>10102130</v>
      </c>
      <c r="E42" t="s">
        <v>246</v>
      </c>
      <c r="F42" t="str">
        <f t="shared" si="1"/>
        <v>INSERT INTO APMS_DEPT_STATION(STATION_ID,BUREAU_ID,STATION_NAME) VALUES (-10102130,-1010,'层台派出所');</v>
      </c>
    </row>
    <row r="43" spans="1:6" x14ac:dyDescent="0.15">
      <c r="A43">
        <v>14</v>
      </c>
      <c r="B43">
        <f>APMS_DEPT_BUREAU!$A$3</f>
        <v>1010</v>
      </c>
      <c r="C43" t="str">
        <f>APMS_DEPT_BUREAU!$B$3</f>
        <v>七星关</v>
      </c>
      <c r="D43">
        <f t="shared" si="2"/>
        <v>10102140</v>
      </c>
      <c r="E43" t="s">
        <v>247</v>
      </c>
      <c r="F43" t="str">
        <f t="shared" si="1"/>
        <v>INSERT INTO APMS_DEPT_STATION(STATION_ID,BUREAU_ID,STATION_NAME) VALUES (-10102140,-1010,'长春堡派出所');</v>
      </c>
    </row>
    <row r="44" spans="1:6" x14ac:dyDescent="0.15">
      <c r="A44">
        <v>15</v>
      </c>
      <c r="B44">
        <f>APMS_DEPT_BUREAU!$A$3</f>
        <v>1010</v>
      </c>
      <c r="C44" t="str">
        <f>APMS_DEPT_BUREAU!$B$3</f>
        <v>七星关</v>
      </c>
      <c r="D44">
        <f t="shared" si="2"/>
        <v>10102150</v>
      </c>
      <c r="E44" t="s">
        <v>248</v>
      </c>
      <c r="F44" t="str">
        <f t="shared" si="1"/>
        <v>INSERT INTO APMS_DEPT_STATION(STATION_ID,BUREAU_ID,STATION_NAME) VALUES (-10102150,-1010,'大河派出所');</v>
      </c>
    </row>
    <row r="45" spans="1:6" x14ac:dyDescent="0.15">
      <c r="A45">
        <v>16</v>
      </c>
      <c r="B45">
        <f>APMS_DEPT_BUREAU!$A$3</f>
        <v>1010</v>
      </c>
      <c r="C45" t="str">
        <f>APMS_DEPT_BUREAU!$B$3</f>
        <v>七星关</v>
      </c>
      <c r="D45">
        <f t="shared" si="2"/>
        <v>10102160</v>
      </c>
      <c r="E45" t="s">
        <v>249</v>
      </c>
      <c r="F45" t="str">
        <f t="shared" si="1"/>
        <v>INSERT INTO APMS_DEPT_STATION(STATION_ID,BUREAU_ID,STATION_NAME) VALUES (-10102160,-1010,'大屯派出所');</v>
      </c>
    </row>
    <row r="46" spans="1:6" x14ac:dyDescent="0.15">
      <c r="A46">
        <v>17</v>
      </c>
      <c r="B46">
        <f>APMS_DEPT_BUREAU!$A$3</f>
        <v>1010</v>
      </c>
      <c r="C46" t="str">
        <f>APMS_DEPT_BUREAU!$B$3</f>
        <v>七星关</v>
      </c>
      <c r="D46">
        <f t="shared" si="2"/>
        <v>10102170</v>
      </c>
      <c r="E46" t="s">
        <v>250</v>
      </c>
      <c r="F46" t="str">
        <f t="shared" si="1"/>
        <v>INSERT INTO APMS_DEPT_STATION(STATION_ID,BUREAU_ID,STATION_NAME) VALUES (-10102170,-1010,'大银派出所');</v>
      </c>
    </row>
    <row r="47" spans="1:6" x14ac:dyDescent="0.15">
      <c r="A47">
        <v>18</v>
      </c>
      <c r="B47">
        <f>APMS_DEPT_BUREAU!$A$3</f>
        <v>1010</v>
      </c>
      <c r="C47" t="str">
        <f>APMS_DEPT_BUREAU!$B$3</f>
        <v>七星关</v>
      </c>
      <c r="D47">
        <f t="shared" si="2"/>
        <v>10102180</v>
      </c>
      <c r="E47" t="s">
        <v>251</v>
      </c>
      <c r="F47" t="str">
        <f t="shared" si="1"/>
        <v>INSERT INTO APMS_DEPT_STATION(STATION_ID,BUREAU_ID,STATION_NAME) VALUES (-10102180,-1010,'对坡派出所');</v>
      </c>
    </row>
    <row r="48" spans="1:6" x14ac:dyDescent="0.15">
      <c r="A48">
        <v>19</v>
      </c>
      <c r="B48">
        <f>APMS_DEPT_BUREAU!$A$3</f>
        <v>1010</v>
      </c>
      <c r="C48" t="str">
        <f>APMS_DEPT_BUREAU!$B$3</f>
        <v>七星关</v>
      </c>
      <c r="D48">
        <f t="shared" si="2"/>
        <v>10102190</v>
      </c>
      <c r="E48" t="s">
        <v>252</v>
      </c>
      <c r="F48" t="str">
        <f t="shared" si="1"/>
        <v>INSERT INTO APMS_DEPT_STATION(STATION_ID,BUREAU_ID,STATION_NAME) VALUES (-10102190,-1010,'放珠派出所');</v>
      </c>
    </row>
    <row r="49" spans="1:6" x14ac:dyDescent="0.15">
      <c r="A49">
        <v>20</v>
      </c>
      <c r="B49">
        <f>APMS_DEPT_BUREAU!$A$3</f>
        <v>1010</v>
      </c>
      <c r="C49" t="str">
        <f>APMS_DEPT_BUREAU!$B$3</f>
        <v>七星关</v>
      </c>
      <c r="D49">
        <f t="shared" si="2"/>
        <v>10102200</v>
      </c>
      <c r="E49" t="s">
        <v>253</v>
      </c>
      <c r="F49" t="str">
        <f t="shared" si="1"/>
        <v>INSERT INTO APMS_DEPT_STATION(STATION_ID,BUREAU_ID,STATION_NAME) VALUES (-10102200,-1010,'何官屯派出所');</v>
      </c>
    </row>
    <row r="50" spans="1:6" x14ac:dyDescent="0.15">
      <c r="A50">
        <v>21</v>
      </c>
      <c r="B50">
        <f>APMS_DEPT_BUREAU!$A$3</f>
        <v>1010</v>
      </c>
      <c r="C50" t="str">
        <f>APMS_DEPT_BUREAU!$B$3</f>
        <v>七星关</v>
      </c>
      <c r="D50">
        <f t="shared" si="2"/>
        <v>10102210</v>
      </c>
      <c r="E50" t="s">
        <v>254</v>
      </c>
      <c r="F50" t="str">
        <f t="shared" si="1"/>
        <v>INSERT INTO APMS_DEPT_STATION(STATION_ID,BUREAU_ID,STATION_NAME) VALUES (-10102210,-1010,'海子街派出所');</v>
      </c>
    </row>
    <row r="51" spans="1:6" x14ac:dyDescent="0.15">
      <c r="A51">
        <v>22</v>
      </c>
      <c r="B51">
        <f>APMS_DEPT_BUREAU!$A$3</f>
        <v>1010</v>
      </c>
      <c r="C51" t="str">
        <f>APMS_DEPT_BUREAU!$B$3</f>
        <v>七星关</v>
      </c>
      <c r="D51">
        <f t="shared" si="2"/>
        <v>10102220</v>
      </c>
      <c r="E51" t="s">
        <v>255</v>
      </c>
      <c r="F51" t="str">
        <f t="shared" si="1"/>
        <v>INSERT INTO APMS_DEPT_STATION(STATION_ID,BUREAU_ID,STATION_NAME) VALUES (-10102220,-1010,'亮岩派出所');</v>
      </c>
    </row>
    <row r="52" spans="1:6" x14ac:dyDescent="0.15">
      <c r="A52">
        <v>23</v>
      </c>
      <c r="B52">
        <f>APMS_DEPT_BUREAU!$A$3</f>
        <v>1010</v>
      </c>
      <c r="C52" t="str">
        <f>APMS_DEPT_BUREAU!$B$3</f>
        <v>七星关</v>
      </c>
      <c r="D52">
        <f t="shared" si="2"/>
        <v>10102230</v>
      </c>
      <c r="E52" t="s">
        <v>256</v>
      </c>
      <c r="F52" t="str">
        <f t="shared" si="1"/>
        <v>INSERT INTO APMS_DEPT_STATION(STATION_ID,BUREAU_ID,STATION_NAME) VALUES (-10102230,-1010,'林口派出所');</v>
      </c>
    </row>
    <row r="53" spans="1:6" x14ac:dyDescent="0.15">
      <c r="A53">
        <v>24</v>
      </c>
      <c r="B53">
        <f>APMS_DEPT_BUREAU!$A$3</f>
        <v>1010</v>
      </c>
      <c r="C53" t="str">
        <f>APMS_DEPT_BUREAU!$B$3</f>
        <v>七星关</v>
      </c>
      <c r="D53">
        <f t="shared" si="2"/>
        <v>10102240</v>
      </c>
      <c r="E53" t="s">
        <v>257</v>
      </c>
      <c r="F53" t="str">
        <f t="shared" si="1"/>
        <v>INSERT INTO APMS_DEPT_STATION(STATION_ID,BUREAU_ID,STATION_NAME) VALUES (-10102240,-1010,'龙场营派出所');</v>
      </c>
    </row>
    <row r="54" spans="1:6" x14ac:dyDescent="0.15">
      <c r="A54">
        <v>25</v>
      </c>
      <c r="B54">
        <f>APMS_DEPT_BUREAU!$A$3</f>
        <v>1010</v>
      </c>
      <c r="C54" t="str">
        <f>APMS_DEPT_BUREAU!$B$3</f>
        <v>七星关</v>
      </c>
      <c r="D54">
        <f t="shared" si="2"/>
        <v>10102250</v>
      </c>
      <c r="E54" t="s">
        <v>258</v>
      </c>
      <c r="F54" t="str">
        <f t="shared" si="1"/>
        <v>INSERT INTO APMS_DEPT_STATION(STATION_ID,BUREAU_ID,STATION_NAME) VALUES (-10102250,-1010,'普宜派出所');</v>
      </c>
    </row>
    <row r="55" spans="1:6" x14ac:dyDescent="0.15">
      <c r="A55">
        <v>26</v>
      </c>
      <c r="B55">
        <f>APMS_DEPT_BUREAU!$A$3</f>
        <v>1010</v>
      </c>
      <c r="C55" t="str">
        <f>APMS_DEPT_BUREAU!$B$3</f>
        <v>七星关</v>
      </c>
      <c r="D55">
        <f t="shared" si="2"/>
        <v>10102260</v>
      </c>
      <c r="E55" t="s">
        <v>259</v>
      </c>
      <c r="F55" t="str">
        <f t="shared" si="1"/>
        <v>INSERT INTO APMS_DEPT_STATION(STATION_ID,BUREAU_ID,STATION_NAME) VALUES (-10102260,-1010,'干溪派出所');</v>
      </c>
    </row>
    <row r="56" spans="1:6" x14ac:dyDescent="0.15">
      <c r="A56">
        <v>27</v>
      </c>
      <c r="B56">
        <f>APMS_DEPT_BUREAU!$A$3</f>
        <v>1010</v>
      </c>
      <c r="C56" t="str">
        <f>APMS_DEPT_BUREAU!$B$3</f>
        <v>七星关</v>
      </c>
      <c r="D56">
        <f t="shared" si="2"/>
        <v>10102270</v>
      </c>
      <c r="E56" t="s">
        <v>260</v>
      </c>
      <c r="F56" t="str">
        <f t="shared" si="1"/>
        <v>INSERT INTO APMS_DEPT_STATION(STATION_ID,BUREAU_ID,STATION_NAME) VALUES (-10102270,-1010,'青场派出所');</v>
      </c>
    </row>
    <row r="57" spans="1:6" x14ac:dyDescent="0.15">
      <c r="A57">
        <v>28</v>
      </c>
      <c r="B57">
        <f>APMS_DEPT_BUREAU!$A$3</f>
        <v>1010</v>
      </c>
      <c r="C57" t="str">
        <f>APMS_DEPT_BUREAU!$B$3</f>
        <v>七星关</v>
      </c>
      <c r="D57">
        <f t="shared" si="2"/>
        <v>10102280</v>
      </c>
      <c r="E57" t="s">
        <v>261</v>
      </c>
      <c r="F57" t="str">
        <f t="shared" si="1"/>
        <v>INSERT INTO APMS_DEPT_STATION(STATION_ID,BUREAU_ID,STATION_NAME) VALUES (-10102280,-1010,'清水铺派出所');</v>
      </c>
    </row>
    <row r="58" spans="1:6" x14ac:dyDescent="0.15">
      <c r="A58">
        <v>29</v>
      </c>
      <c r="B58">
        <f>APMS_DEPT_BUREAU!$A$3</f>
        <v>1010</v>
      </c>
      <c r="C58" t="str">
        <f>APMS_DEPT_BUREAU!$B$3</f>
        <v>七星关</v>
      </c>
      <c r="D58">
        <f t="shared" si="2"/>
        <v>10102290</v>
      </c>
      <c r="E58" t="s">
        <v>262</v>
      </c>
      <c r="F58" t="str">
        <f t="shared" si="1"/>
        <v>INSERT INTO APMS_DEPT_STATION(STATION_ID,BUREAU_ID,STATION_NAME) VALUES (-10102290,-1010,'撒拉溪派出所');</v>
      </c>
    </row>
    <row r="59" spans="1:6" x14ac:dyDescent="0.15">
      <c r="A59">
        <v>30</v>
      </c>
      <c r="B59">
        <f>APMS_DEPT_BUREAU!$A$3</f>
        <v>1010</v>
      </c>
      <c r="C59" t="str">
        <f>APMS_DEPT_BUREAU!$B$3</f>
        <v>七星关</v>
      </c>
      <c r="D59">
        <f t="shared" si="2"/>
        <v>10102300</v>
      </c>
      <c r="E59" t="s">
        <v>263</v>
      </c>
      <c r="F59" t="str">
        <f t="shared" si="1"/>
        <v>INSERT INTO APMS_DEPT_STATION(STATION_ID,BUREAU_ID,STATION_NAME) VALUES (-10102300,-1010,'生机派出所');</v>
      </c>
    </row>
    <row r="60" spans="1:6" x14ac:dyDescent="0.15">
      <c r="A60">
        <v>31</v>
      </c>
      <c r="B60">
        <f>APMS_DEPT_BUREAU!$A$3</f>
        <v>1010</v>
      </c>
      <c r="C60" t="str">
        <f>APMS_DEPT_BUREAU!$B$3</f>
        <v>七星关</v>
      </c>
      <c r="D60">
        <f t="shared" si="2"/>
        <v>10102310</v>
      </c>
      <c r="E60" t="s">
        <v>264</v>
      </c>
      <c r="F60" t="str">
        <f t="shared" si="1"/>
        <v>INSERT INTO APMS_DEPT_STATION(STATION_ID,BUREAU_ID,STATION_NAME) VALUES (-10102310,-1010,'水箐派出所');</v>
      </c>
    </row>
    <row r="61" spans="1:6" x14ac:dyDescent="0.15">
      <c r="A61">
        <v>32</v>
      </c>
      <c r="B61">
        <f>APMS_DEPT_BUREAU!$A$3</f>
        <v>1010</v>
      </c>
      <c r="C61" t="str">
        <f>APMS_DEPT_BUREAU!$B$3</f>
        <v>七星关</v>
      </c>
      <c r="D61">
        <f t="shared" si="2"/>
        <v>10102320</v>
      </c>
      <c r="E61" t="s">
        <v>265</v>
      </c>
      <c r="F61" t="str">
        <f t="shared" si="1"/>
        <v>INSERT INTO APMS_DEPT_STATION(STATION_ID,BUREAU_ID,STATION_NAME) VALUES (-10102320,-1010,'田坝派出所');</v>
      </c>
    </row>
    <row r="62" spans="1:6" x14ac:dyDescent="0.15">
      <c r="A62">
        <v>33</v>
      </c>
      <c r="B62">
        <f>APMS_DEPT_BUREAU!$A$3</f>
        <v>1010</v>
      </c>
      <c r="C62" t="str">
        <f>APMS_DEPT_BUREAU!$B$3</f>
        <v>七星关</v>
      </c>
      <c r="D62">
        <f t="shared" si="2"/>
        <v>10102330</v>
      </c>
      <c r="E62" t="s">
        <v>266</v>
      </c>
      <c r="F62" t="str">
        <f t="shared" si="1"/>
        <v>INSERT INTO APMS_DEPT_STATION(STATION_ID,BUREAU_ID,STATION_NAME) VALUES (-10102330,-1010,'田坝桥派出所');</v>
      </c>
    </row>
    <row r="63" spans="1:6" x14ac:dyDescent="0.15">
      <c r="A63">
        <v>34</v>
      </c>
      <c r="B63">
        <f>APMS_DEPT_BUREAU!$A$3</f>
        <v>1010</v>
      </c>
      <c r="C63" t="str">
        <f>APMS_DEPT_BUREAU!$B$3</f>
        <v>七星关</v>
      </c>
      <c r="D63">
        <f t="shared" si="2"/>
        <v>10102340</v>
      </c>
      <c r="E63" t="s">
        <v>267</v>
      </c>
      <c r="F63" t="str">
        <f t="shared" si="1"/>
        <v>INSERT INTO APMS_DEPT_STATION(STATION_ID,BUREAU_ID,STATION_NAME) VALUES (-10102340,-1010,'田坎派出所');</v>
      </c>
    </row>
    <row r="64" spans="1:6" x14ac:dyDescent="0.15">
      <c r="A64">
        <v>35</v>
      </c>
      <c r="B64">
        <f>APMS_DEPT_BUREAU!$A$3</f>
        <v>1010</v>
      </c>
      <c r="C64" t="str">
        <f>APMS_DEPT_BUREAU!$B$3</f>
        <v>七星关</v>
      </c>
      <c r="D64">
        <f t="shared" si="2"/>
        <v>10102350</v>
      </c>
      <c r="E64" t="s">
        <v>268</v>
      </c>
      <c r="F64" t="str">
        <f t="shared" si="1"/>
        <v>INSERT INTO APMS_DEPT_STATION(STATION_ID,BUREAU_ID,STATION_NAME) VALUES (-10102350,-1010,'团结派出所');</v>
      </c>
    </row>
    <row r="65" spans="1:6" x14ac:dyDescent="0.15">
      <c r="A65">
        <v>36</v>
      </c>
      <c r="B65">
        <f>APMS_DEPT_BUREAU!$A$3</f>
        <v>1010</v>
      </c>
      <c r="C65" t="str">
        <f>APMS_DEPT_BUREAU!$B$3</f>
        <v>七星关</v>
      </c>
      <c r="D65">
        <f t="shared" si="2"/>
        <v>10102360</v>
      </c>
      <c r="E65" t="s">
        <v>269</v>
      </c>
      <c r="F65" t="str">
        <f t="shared" si="1"/>
        <v>INSERT INTO APMS_DEPT_STATION(STATION_ID,BUREAU_ID,STATION_NAME) VALUES (-10102360,-1010,'小吉场派出所');</v>
      </c>
    </row>
    <row r="66" spans="1:6" x14ac:dyDescent="0.15">
      <c r="A66">
        <v>37</v>
      </c>
      <c r="B66">
        <f>APMS_DEPT_BUREAU!$A$3</f>
        <v>1010</v>
      </c>
      <c r="C66" t="str">
        <f>APMS_DEPT_BUREAU!$B$3</f>
        <v>七星关</v>
      </c>
      <c r="D66">
        <f t="shared" si="2"/>
        <v>10102370</v>
      </c>
      <c r="E66" t="s">
        <v>270</v>
      </c>
      <c r="F66" t="str">
        <f t="shared" si="1"/>
        <v>INSERT INTO APMS_DEPT_STATION(STATION_ID,BUREAU_ID,STATION_NAME) VALUES (-10102370,-1010,'鸭池派出所');</v>
      </c>
    </row>
    <row r="67" spans="1:6" x14ac:dyDescent="0.15">
      <c r="A67">
        <v>38</v>
      </c>
      <c r="B67">
        <f>APMS_DEPT_BUREAU!$A$3</f>
        <v>1010</v>
      </c>
      <c r="C67" t="str">
        <f>APMS_DEPT_BUREAU!$B$3</f>
        <v>七星关</v>
      </c>
      <c r="D67">
        <f t="shared" si="2"/>
        <v>10102380</v>
      </c>
      <c r="E67" t="s">
        <v>271</v>
      </c>
      <c r="F67" t="str">
        <f t="shared" si="1"/>
        <v>INSERT INTO APMS_DEPT_STATION(STATION_ID,BUREAU_ID,STATION_NAME) VALUES (-10102380,-1010,'燕子口派出所');</v>
      </c>
    </row>
    <row r="68" spans="1:6" x14ac:dyDescent="0.15">
      <c r="A68">
        <v>39</v>
      </c>
      <c r="B68">
        <f>APMS_DEPT_BUREAU!$A$3</f>
        <v>1010</v>
      </c>
      <c r="C68" t="str">
        <f>APMS_DEPT_BUREAU!$B$3</f>
        <v>七星关</v>
      </c>
      <c r="D68">
        <f t="shared" si="2"/>
        <v>10102390</v>
      </c>
      <c r="E68" t="s">
        <v>272</v>
      </c>
      <c r="F68" t="str">
        <f t="shared" ref="F68:F131" si="3">CONCATENATE("INSERT INTO APMS_DEPT_STATION(STATION_ID,BUREAU_ID,STATION_NAME) VALUES (-",D68,",-",B68,",'",E68,"');")</f>
        <v>INSERT INTO APMS_DEPT_STATION(STATION_ID,BUREAU_ID,STATION_NAME) VALUES (-10102390,-1010,'杨家湾派出所');</v>
      </c>
    </row>
    <row r="69" spans="1:6" x14ac:dyDescent="0.15">
      <c r="A69">
        <v>40</v>
      </c>
      <c r="B69">
        <f>APMS_DEPT_BUREAU!$A$3</f>
        <v>1010</v>
      </c>
      <c r="C69" t="str">
        <f>APMS_DEPT_BUREAU!$B$3</f>
        <v>七星关</v>
      </c>
      <c r="D69">
        <f t="shared" si="2"/>
        <v>10102400</v>
      </c>
      <c r="E69" t="s">
        <v>273</v>
      </c>
      <c r="F69" t="str">
        <f t="shared" si="3"/>
        <v>INSERT INTO APMS_DEPT_STATION(STATION_ID,BUREAU_ID,STATION_NAME) VALUES (-10102400,-1010,'野角派出所');</v>
      </c>
    </row>
    <row r="70" spans="1:6" x14ac:dyDescent="0.15">
      <c r="A70">
        <v>41</v>
      </c>
      <c r="B70">
        <f>APMS_DEPT_BUREAU!$A$3</f>
        <v>1010</v>
      </c>
      <c r="C70" t="str">
        <f>APMS_DEPT_BUREAU!$B$3</f>
        <v>七星关</v>
      </c>
      <c r="D70">
        <f t="shared" si="2"/>
        <v>10102410</v>
      </c>
      <c r="E70" t="s">
        <v>274</v>
      </c>
      <c r="F70" t="str">
        <f t="shared" si="3"/>
        <v>INSERT INTO APMS_DEPT_STATION(STATION_ID,BUREAU_ID,STATION_NAME) VALUES (-10102410,-1010,'阴底派出所');</v>
      </c>
    </row>
    <row r="71" spans="1:6" x14ac:dyDescent="0.15">
      <c r="A71">
        <v>42</v>
      </c>
      <c r="B71">
        <f>APMS_DEPT_BUREAU!$A$3</f>
        <v>1010</v>
      </c>
      <c r="C71" t="str">
        <f>APMS_DEPT_BUREAU!$B$3</f>
        <v>七星关</v>
      </c>
      <c r="D71">
        <f t="shared" si="2"/>
        <v>10102420</v>
      </c>
      <c r="E71" t="s">
        <v>275</v>
      </c>
      <c r="F71" t="str">
        <f t="shared" si="3"/>
        <v>INSERT INTO APMS_DEPT_STATION(STATION_ID,BUREAU_ID,STATION_NAME) VALUES (-10102420,-1010,'朱昌派出所');</v>
      </c>
    </row>
    <row r="73" spans="1:6" x14ac:dyDescent="0.15">
      <c r="A73">
        <v>1</v>
      </c>
      <c r="B73">
        <f>APMS_DEPT_BUREAU!$A$4</f>
        <v>1020</v>
      </c>
      <c r="C73" t="str">
        <f>APMS_DEPT_BUREAU!$B$4</f>
        <v>大方</v>
      </c>
      <c r="D73">
        <f t="shared" ref="D73:D95" si="4">$B73*10000+1000+$A73*10</f>
        <v>10201010</v>
      </c>
      <c r="E73" t="s">
        <v>276</v>
      </c>
      <c r="F73" t="str">
        <f t="shared" si="3"/>
        <v>INSERT INTO APMS_DEPT_STATION(STATION_ID,BUREAU_ID,STATION_NAME) VALUES (-10201010,-1020,'经济犯罪侦察大队');</v>
      </c>
    </row>
    <row r="74" spans="1:6" x14ac:dyDescent="0.15">
      <c r="A74">
        <v>2</v>
      </c>
      <c r="B74">
        <f>APMS_DEPT_BUREAU!$A$4</f>
        <v>1020</v>
      </c>
      <c r="C74" t="str">
        <f>APMS_DEPT_BUREAU!$B$4</f>
        <v>大方</v>
      </c>
      <c r="D74">
        <f t="shared" si="4"/>
        <v>10201020</v>
      </c>
      <c r="E74" t="s">
        <v>277</v>
      </c>
      <c r="F74" t="str">
        <f t="shared" si="3"/>
        <v>INSERT INTO APMS_DEPT_STATION(STATION_ID,BUREAU_ID,STATION_NAME) VALUES (-10201020,-1020,'打黑除恶大队');</v>
      </c>
    </row>
    <row r="75" spans="1:6" x14ac:dyDescent="0.15">
      <c r="A75">
        <v>3</v>
      </c>
      <c r="B75">
        <f>APMS_DEPT_BUREAU!$A$4</f>
        <v>1020</v>
      </c>
      <c r="C75" t="str">
        <f>APMS_DEPT_BUREAU!$B$4</f>
        <v>大方</v>
      </c>
      <c r="D75">
        <f t="shared" si="4"/>
        <v>10201030</v>
      </c>
      <c r="E75" t="s">
        <v>214</v>
      </c>
      <c r="F75" t="str">
        <f t="shared" si="3"/>
        <v>INSERT INTO APMS_DEPT_STATION(STATION_ID,BUREAU_ID,STATION_NAME) VALUES (-10201030,-1020,'情报信息大队');</v>
      </c>
    </row>
    <row r="76" spans="1:6" x14ac:dyDescent="0.15">
      <c r="A76">
        <v>4</v>
      </c>
      <c r="B76">
        <f>APMS_DEPT_BUREAU!$A$4</f>
        <v>1020</v>
      </c>
      <c r="C76" t="str">
        <f>APMS_DEPT_BUREAU!$B$4</f>
        <v>大方</v>
      </c>
      <c r="D76">
        <f t="shared" si="4"/>
        <v>10201040</v>
      </c>
      <c r="E76" t="s">
        <v>278</v>
      </c>
      <c r="F76" t="str">
        <f t="shared" si="3"/>
        <v>INSERT INTO APMS_DEPT_STATION(STATION_ID,BUREAU_ID,STATION_NAME) VALUES (-10201040,-1020,'纪委信访股');</v>
      </c>
    </row>
    <row r="77" spans="1:6" x14ac:dyDescent="0.15">
      <c r="A77">
        <v>5</v>
      </c>
      <c r="B77">
        <f>APMS_DEPT_BUREAU!$A$4</f>
        <v>1020</v>
      </c>
      <c r="C77" t="str">
        <f>APMS_DEPT_BUREAU!$B$4</f>
        <v>大方</v>
      </c>
      <c r="D77">
        <f t="shared" si="4"/>
        <v>10201050</v>
      </c>
      <c r="E77" t="s">
        <v>279</v>
      </c>
      <c r="F77" t="str">
        <f t="shared" si="3"/>
        <v>INSERT INTO APMS_DEPT_STATION(STATION_ID,BUREAU_ID,STATION_NAME) VALUES (-10201050,-1020,'纪委（监察室）');</v>
      </c>
    </row>
    <row r="78" spans="1:6" x14ac:dyDescent="0.15">
      <c r="A78">
        <v>6</v>
      </c>
      <c r="B78">
        <f>APMS_DEPT_BUREAU!$A$4</f>
        <v>1020</v>
      </c>
      <c r="C78" t="str">
        <f>APMS_DEPT_BUREAU!$B$4</f>
        <v>大方</v>
      </c>
      <c r="D78">
        <f t="shared" si="4"/>
        <v>10201060</v>
      </c>
      <c r="E78" t="s">
        <v>280</v>
      </c>
      <c r="F78" t="str">
        <f t="shared" si="3"/>
        <v>INSERT INTO APMS_DEPT_STATION(STATION_ID,BUREAU_ID,STATION_NAME) VALUES (-10201060,-1020,'审计股');</v>
      </c>
    </row>
    <row r="79" spans="1:6" x14ac:dyDescent="0.15">
      <c r="A79">
        <v>7</v>
      </c>
      <c r="B79">
        <f>APMS_DEPT_BUREAU!$A$4</f>
        <v>1020</v>
      </c>
      <c r="C79" t="str">
        <f>APMS_DEPT_BUREAU!$B$4</f>
        <v>大方</v>
      </c>
      <c r="D79">
        <f t="shared" si="4"/>
        <v>10201070</v>
      </c>
      <c r="E79" t="s">
        <v>281</v>
      </c>
      <c r="F79" t="str">
        <f t="shared" si="3"/>
        <v>INSERT INTO APMS_DEPT_STATION(STATION_ID,BUREAU_ID,STATION_NAME) VALUES (-10201070,-1020,'纪委纪检监察股');</v>
      </c>
    </row>
    <row r="80" spans="1:6" x14ac:dyDescent="0.15">
      <c r="A80">
        <v>8</v>
      </c>
      <c r="B80">
        <f>APMS_DEPT_BUREAU!$A$4</f>
        <v>1020</v>
      </c>
      <c r="C80" t="str">
        <f>APMS_DEPT_BUREAU!$B$4</f>
        <v>大方</v>
      </c>
      <c r="D80">
        <f t="shared" si="4"/>
        <v>10201080</v>
      </c>
      <c r="E80" t="s">
        <v>282</v>
      </c>
      <c r="F80" t="str">
        <f t="shared" si="3"/>
        <v>INSERT INTO APMS_DEPT_STATION(STATION_ID,BUREAU_ID,STATION_NAME) VALUES (-10201080,-1020,'行政拘留所');</v>
      </c>
    </row>
    <row r="81" spans="1:6" x14ac:dyDescent="0.15">
      <c r="A81">
        <v>9</v>
      </c>
      <c r="B81">
        <f>APMS_DEPT_BUREAU!$A$4</f>
        <v>1020</v>
      </c>
      <c r="C81" t="str">
        <f>APMS_DEPT_BUREAU!$B$4</f>
        <v>大方</v>
      </c>
      <c r="D81">
        <f t="shared" si="4"/>
        <v>10201090</v>
      </c>
      <c r="E81" t="s">
        <v>215</v>
      </c>
      <c r="F81" t="str">
        <f t="shared" si="3"/>
        <v>INSERT INTO APMS_DEPT_STATION(STATION_ID,BUREAU_ID,STATION_NAME) VALUES (-10201090,-1020,'网络安全保卫大队');</v>
      </c>
    </row>
    <row r="82" spans="1:6" x14ac:dyDescent="0.15">
      <c r="A82">
        <v>10</v>
      </c>
      <c r="B82">
        <f>APMS_DEPT_BUREAU!$A$4</f>
        <v>1020</v>
      </c>
      <c r="C82" t="str">
        <f>APMS_DEPT_BUREAU!$B$4</f>
        <v>大方</v>
      </c>
      <c r="D82">
        <f t="shared" si="4"/>
        <v>10201100</v>
      </c>
      <c r="E82" t="s">
        <v>231</v>
      </c>
      <c r="F82" t="str">
        <f t="shared" si="3"/>
        <v>INSERT INTO APMS_DEPT_STATION(STATION_ID,BUREAU_ID,STATION_NAME) VALUES (-10201100,-1020,'看守所');</v>
      </c>
    </row>
    <row r="83" spans="1:6" x14ac:dyDescent="0.15">
      <c r="A83">
        <v>11</v>
      </c>
      <c r="B83">
        <f>APMS_DEPT_BUREAU!$A$4</f>
        <v>1020</v>
      </c>
      <c r="C83" t="str">
        <f>APMS_DEPT_BUREAU!$B$4</f>
        <v>大方</v>
      </c>
      <c r="D83">
        <f t="shared" si="4"/>
        <v>10201110</v>
      </c>
      <c r="E83" t="s">
        <v>283</v>
      </c>
      <c r="F83" t="str">
        <f t="shared" si="3"/>
        <v>INSERT INTO APMS_DEPT_STATION(STATION_ID,BUREAU_ID,STATION_NAME) VALUES (-10201110,-1020,'强制隔离戒毒所');</v>
      </c>
    </row>
    <row r="84" spans="1:6" x14ac:dyDescent="0.15">
      <c r="A84">
        <v>12</v>
      </c>
      <c r="B84">
        <f>APMS_DEPT_BUREAU!$A$4</f>
        <v>1020</v>
      </c>
      <c r="C84" t="str">
        <f>APMS_DEPT_BUREAU!$B$4</f>
        <v>大方</v>
      </c>
      <c r="D84">
        <f t="shared" si="4"/>
        <v>10201120</v>
      </c>
      <c r="E84" t="s">
        <v>225</v>
      </c>
      <c r="F84" t="str">
        <f t="shared" si="3"/>
        <v>INSERT INTO APMS_DEPT_STATION(STATION_ID,BUREAU_ID,STATION_NAME) VALUES (-10201120,-1020,'出入境管理大队');</v>
      </c>
    </row>
    <row r="85" spans="1:6" x14ac:dyDescent="0.15">
      <c r="A85">
        <v>13</v>
      </c>
      <c r="B85">
        <f>APMS_DEPT_BUREAU!$A$4</f>
        <v>1020</v>
      </c>
      <c r="C85" t="str">
        <f>APMS_DEPT_BUREAU!$B$4</f>
        <v>大方</v>
      </c>
      <c r="D85">
        <f t="shared" si="4"/>
        <v>10201130</v>
      </c>
      <c r="E85" t="s">
        <v>211</v>
      </c>
      <c r="F85" t="str">
        <f t="shared" si="3"/>
        <v>INSERT INTO APMS_DEPT_STATION(STATION_ID,BUREAU_ID,STATION_NAME) VALUES (-10201130,-1020,'警务督察大队');</v>
      </c>
    </row>
    <row r="86" spans="1:6" x14ac:dyDescent="0.15">
      <c r="A86">
        <v>14</v>
      </c>
      <c r="B86">
        <f>APMS_DEPT_BUREAU!$A$4</f>
        <v>1020</v>
      </c>
      <c r="C86" t="str">
        <f>APMS_DEPT_BUREAU!$B$4</f>
        <v>大方</v>
      </c>
      <c r="D86">
        <f t="shared" si="4"/>
        <v>10201140</v>
      </c>
      <c r="E86" t="s">
        <v>218</v>
      </c>
      <c r="F86" t="str">
        <f t="shared" si="3"/>
        <v>INSERT INTO APMS_DEPT_STATION(STATION_ID,BUREAU_ID,STATION_NAME) VALUES (-10201140,-1020,'刑事侦查大队');</v>
      </c>
    </row>
    <row r="87" spans="1:6" x14ac:dyDescent="0.15">
      <c r="A87">
        <v>15</v>
      </c>
      <c r="B87">
        <f>APMS_DEPT_BUREAU!$A$4</f>
        <v>1020</v>
      </c>
      <c r="C87" t="str">
        <f>APMS_DEPT_BUREAU!$B$4</f>
        <v>大方</v>
      </c>
      <c r="D87">
        <f t="shared" si="4"/>
        <v>10201150</v>
      </c>
      <c r="E87" t="s">
        <v>222</v>
      </c>
      <c r="F87" t="str">
        <f t="shared" si="3"/>
        <v>INSERT INTO APMS_DEPT_STATION(STATION_ID,BUREAU_ID,STATION_NAME) VALUES (-10201150,-1020,'国内安全保卫大队');</v>
      </c>
    </row>
    <row r="88" spans="1:6" x14ac:dyDescent="0.15">
      <c r="A88">
        <v>16</v>
      </c>
      <c r="B88">
        <f>APMS_DEPT_BUREAU!$A$4</f>
        <v>1020</v>
      </c>
      <c r="C88" t="str">
        <f>APMS_DEPT_BUREAU!$B$4</f>
        <v>大方</v>
      </c>
      <c r="D88">
        <f t="shared" si="4"/>
        <v>10201160</v>
      </c>
      <c r="E88" t="s">
        <v>219</v>
      </c>
      <c r="F88" t="str">
        <f t="shared" si="3"/>
        <v>INSERT INTO APMS_DEPT_STATION(STATION_ID,BUREAU_ID,STATION_NAME) VALUES (-10201160,-1020,'治安警察大队');</v>
      </c>
    </row>
    <row r="89" spans="1:6" x14ac:dyDescent="0.15">
      <c r="A89">
        <v>17</v>
      </c>
      <c r="B89">
        <f>APMS_DEPT_BUREAU!$A$4</f>
        <v>1020</v>
      </c>
      <c r="C89" t="str">
        <f>APMS_DEPT_BUREAU!$B$4</f>
        <v>大方</v>
      </c>
      <c r="D89">
        <f t="shared" si="4"/>
        <v>10201170</v>
      </c>
      <c r="E89" t="s">
        <v>213</v>
      </c>
      <c r="F89" t="str">
        <f t="shared" si="3"/>
        <v>INSERT INTO APMS_DEPT_STATION(STATION_ID,BUREAU_ID,STATION_NAME) VALUES (-10201170,-1020,'警务保障大队');</v>
      </c>
    </row>
    <row r="90" spans="1:6" x14ac:dyDescent="0.15">
      <c r="A90">
        <v>18</v>
      </c>
      <c r="B90">
        <f>APMS_DEPT_BUREAU!$A$4</f>
        <v>1020</v>
      </c>
      <c r="C90" t="str">
        <f>APMS_DEPT_BUREAU!$B$4</f>
        <v>大方</v>
      </c>
      <c r="D90">
        <f t="shared" si="4"/>
        <v>10201180</v>
      </c>
      <c r="E90" t="s">
        <v>217</v>
      </c>
      <c r="F90" t="str">
        <f t="shared" si="3"/>
        <v>INSERT INTO APMS_DEPT_STATION(STATION_ID,BUREAU_ID,STATION_NAME) VALUES (-10201180,-1020,'法制大队');</v>
      </c>
    </row>
    <row r="91" spans="1:6" x14ac:dyDescent="0.15">
      <c r="A91">
        <v>19</v>
      </c>
      <c r="B91">
        <f>APMS_DEPT_BUREAU!$A$4</f>
        <v>1020</v>
      </c>
      <c r="C91" t="str">
        <f>APMS_DEPT_BUREAU!$B$4</f>
        <v>大方</v>
      </c>
      <c r="D91">
        <f t="shared" si="4"/>
        <v>10201190</v>
      </c>
      <c r="E91" t="s">
        <v>284</v>
      </c>
      <c r="F91" t="str">
        <f t="shared" si="3"/>
        <v>INSERT INTO APMS_DEPT_STATION(STATION_ID,BUREAU_ID,STATION_NAME) VALUES (-10201190,-1020,'巡逻特警大队');</v>
      </c>
    </row>
    <row r="92" spans="1:6" x14ac:dyDescent="0.15">
      <c r="A92">
        <v>20</v>
      </c>
      <c r="B92">
        <f>APMS_DEPT_BUREAU!$A$4</f>
        <v>1020</v>
      </c>
      <c r="C92" t="str">
        <f>APMS_DEPT_BUREAU!$B$4</f>
        <v>大方</v>
      </c>
      <c r="D92">
        <f t="shared" si="4"/>
        <v>10201200</v>
      </c>
      <c r="E92" t="s">
        <v>285</v>
      </c>
      <c r="F92" t="str">
        <f t="shared" si="3"/>
        <v>INSERT INTO APMS_DEPT_STATION(STATION_ID,BUREAU_ID,STATION_NAME) VALUES (-10201200,-1020,'交通警察大队');</v>
      </c>
    </row>
    <row r="93" spans="1:6" x14ac:dyDescent="0.15">
      <c r="A93">
        <v>21</v>
      </c>
      <c r="B93">
        <f>APMS_DEPT_BUREAU!$A$4</f>
        <v>1020</v>
      </c>
      <c r="C93" t="str">
        <f>APMS_DEPT_BUREAU!$B$4</f>
        <v>大方</v>
      </c>
      <c r="D93">
        <f t="shared" si="4"/>
        <v>10201210</v>
      </c>
      <c r="E93" t="s">
        <v>221</v>
      </c>
      <c r="F93" t="str">
        <f t="shared" si="3"/>
        <v>INSERT INTO APMS_DEPT_STATION(STATION_ID,BUREAU_ID,STATION_NAME) VALUES (-10201210,-1020,'禁毒大队');</v>
      </c>
    </row>
    <row r="94" spans="1:6" x14ac:dyDescent="0.15">
      <c r="A94">
        <v>22</v>
      </c>
      <c r="B94">
        <f>APMS_DEPT_BUREAU!$A$4</f>
        <v>1020</v>
      </c>
      <c r="C94" t="str">
        <f>APMS_DEPT_BUREAU!$B$4</f>
        <v>大方</v>
      </c>
      <c r="D94">
        <f t="shared" si="4"/>
        <v>10201220</v>
      </c>
      <c r="E94" t="s">
        <v>286</v>
      </c>
      <c r="F94" t="str">
        <f t="shared" si="3"/>
        <v>INSERT INTO APMS_DEPT_STATION(STATION_ID,BUREAU_ID,STATION_NAME) VALUES (-10201220,-1020,'指挥中心');</v>
      </c>
    </row>
    <row r="95" spans="1:6" x14ac:dyDescent="0.15">
      <c r="A95">
        <v>23</v>
      </c>
      <c r="B95">
        <f>APMS_DEPT_BUREAU!$A$4</f>
        <v>1020</v>
      </c>
      <c r="C95" t="str">
        <f>APMS_DEPT_BUREAU!$B$4</f>
        <v>大方</v>
      </c>
      <c r="D95">
        <f t="shared" si="4"/>
        <v>10201230</v>
      </c>
      <c r="E95" t="s">
        <v>287</v>
      </c>
      <c r="F95" t="str">
        <f t="shared" si="3"/>
        <v>INSERT INTO APMS_DEPT_STATION(STATION_ID,BUREAU_ID,STATION_NAME) VALUES (-10201230,-1020,'政工室');</v>
      </c>
    </row>
    <row r="97" spans="1:6" x14ac:dyDescent="0.15">
      <c r="A97">
        <v>1</v>
      </c>
      <c r="B97">
        <f>APMS_DEPT_BUREAU!$A$4</f>
        <v>1020</v>
      </c>
      <c r="C97" t="str">
        <f>APMS_DEPT_BUREAU!$B$4</f>
        <v>大方</v>
      </c>
      <c r="D97">
        <f>$B97*10000+2000+$A97*10</f>
        <v>10202010</v>
      </c>
      <c r="E97" t="s">
        <v>288</v>
      </c>
      <c r="F97" t="str">
        <f t="shared" si="3"/>
        <v>INSERT INTO APMS_DEPT_STATION(STATION_ID,BUREAU_ID,STATION_NAME) VALUES (-10202010,-1020,'达溪派出所');</v>
      </c>
    </row>
    <row r="98" spans="1:6" x14ac:dyDescent="0.15">
      <c r="A98">
        <v>2</v>
      </c>
      <c r="B98">
        <f>APMS_DEPT_BUREAU!$A$4</f>
        <v>1020</v>
      </c>
      <c r="C98" t="str">
        <f>APMS_DEPT_BUREAU!$B$4</f>
        <v>大方</v>
      </c>
      <c r="D98">
        <f t="shared" ref="D98:D128" si="5">$B98*10000+2000+$A98*10</f>
        <v>10202020</v>
      </c>
      <c r="E98" t="s">
        <v>289</v>
      </c>
      <c r="F98" t="str">
        <f t="shared" si="3"/>
        <v>INSERT INTO APMS_DEPT_STATION(STATION_ID,BUREAU_ID,STATION_NAME) VALUES (-10202020,-1020,'龙昌治安派出所');</v>
      </c>
    </row>
    <row r="99" spans="1:6" x14ac:dyDescent="0.15">
      <c r="A99">
        <v>3</v>
      </c>
      <c r="B99">
        <f>APMS_DEPT_BUREAU!$A$4</f>
        <v>1020</v>
      </c>
      <c r="C99" t="str">
        <f>APMS_DEPT_BUREAU!$B$4</f>
        <v>大方</v>
      </c>
      <c r="D99">
        <f t="shared" si="5"/>
        <v>10202030</v>
      </c>
      <c r="E99" t="s">
        <v>290</v>
      </c>
      <c r="F99" t="str">
        <f t="shared" si="3"/>
        <v>INSERT INTO APMS_DEPT_STATION(STATION_ID,BUREAU_ID,STATION_NAME) VALUES (-10202030,-1020,'金龙治安派出所');</v>
      </c>
    </row>
    <row r="100" spans="1:6" x14ac:dyDescent="0.15">
      <c r="A100">
        <v>4</v>
      </c>
      <c r="B100">
        <f>APMS_DEPT_BUREAU!$A$4</f>
        <v>1020</v>
      </c>
      <c r="C100" t="str">
        <f>APMS_DEPT_BUREAU!$B$4</f>
        <v>大方</v>
      </c>
      <c r="D100">
        <f t="shared" si="5"/>
        <v>10202040</v>
      </c>
      <c r="E100" t="s">
        <v>291</v>
      </c>
      <c r="F100" t="str">
        <f t="shared" si="3"/>
        <v>INSERT INTO APMS_DEPT_STATION(STATION_ID,BUREAU_ID,STATION_NAME) VALUES (-10202040,-1020,'金坪治安派出所');</v>
      </c>
    </row>
    <row r="101" spans="1:6" x14ac:dyDescent="0.15">
      <c r="A101">
        <v>5</v>
      </c>
      <c r="B101">
        <f>APMS_DEPT_BUREAU!$A$4</f>
        <v>1020</v>
      </c>
      <c r="C101" t="str">
        <f>APMS_DEPT_BUREAU!$B$4</f>
        <v>大方</v>
      </c>
      <c r="D101">
        <f t="shared" si="5"/>
        <v>10202050</v>
      </c>
      <c r="E101" t="s">
        <v>292</v>
      </c>
      <c r="F101" t="str">
        <f t="shared" si="3"/>
        <v>INSERT INTO APMS_DEPT_STATION(STATION_ID,BUREAU_ID,STATION_NAME) VALUES (-10202050,-1020,'三元派出所');</v>
      </c>
    </row>
    <row r="102" spans="1:6" x14ac:dyDescent="0.15">
      <c r="A102">
        <v>6</v>
      </c>
      <c r="B102">
        <f>APMS_DEPT_BUREAU!$A$4</f>
        <v>1020</v>
      </c>
      <c r="C102" t="str">
        <f>APMS_DEPT_BUREAU!$B$4</f>
        <v>大方</v>
      </c>
      <c r="D102">
        <f t="shared" si="5"/>
        <v>10202060</v>
      </c>
      <c r="E102" t="s">
        <v>293</v>
      </c>
      <c r="F102" t="str">
        <f t="shared" si="3"/>
        <v>INSERT INTO APMS_DEPT_STATION(STATION_ID,BUREAU_ID,STATION_NAME) VALUES (-10202060,-1020,'羊场派出所');</v>
      </c>
    </row>
    <row r="103" spans="1:6" x14ac:dyDescent="0.15">
      <c r="A103">
        <v>7</v>
      </c>
      <c r="B103">
        <f>APMS_DEPT_BUREAU!$A$4</f>
        <v>1020</v>
      </c>
      <c r="C103" t="str">
        <f>APMS_DEPT_BUREAU!$B$4</f>
        <v>大方</v>
      </c>
      <c r="D103">
        <f t="shared" si="5"/>
        <v>10202070</v>
      </c>
      <c r="E103" t="s">
        <v>294</v>
      </c>
      <c r="F103" t="str">
        <f t="shared" si="3"/>
        <v>INSERT INTO APMS_DEPT_STATION(STATION_ID,BUREAU_ID,STATION_NAME) VALUES (-10202070,-1020,'果瓦派出所');</v>
      </c>
    </row>
    <row r="104" spans="1:6" x14ac:dyDescent="0.15">
      <c r="A104">
        <v>8</v>
      </c>
      <c r="B104">
        <f>APMS_DEPT_BUREAU!$A$4</f>
        <v>1020</v>
      </c>
      <c r="C104" t="str">
        <f>APMS_DEPT_BUREAU!$B$4</f>
        <v>大方</v>
      </c>
      <c r="D104">
        <f t="shared" si="5"/>
        <v>10202080</v>
      </c>
      <c r="E104" t="s">
        <v>295</v>
      </c>
      <c r="F104" t="str">
        <f t="shared" si="3"/>
        <v>INSERT INTO APMS_DEPT_STATION(STATION_ID,BUREAU_ID,STATION_NAME) VALUES (-10202080,-1020,'油杉河治安派出所');</v>
      </c>
    </row>
    <row r="105" spans="1:6" x14ac:dyDescent="0.15">
      <c r="A105">
        <v>9</v>
      </c>
      <c r="B105">
        <f>APMS_DEPT_BUREAU!$A$4</f>
        <v>1020</v>
      </c>
      <c r="C105" t="str">
        <f>APMS_DEPT_BUREAU!$B$4</f>
        <v>大方</v>
      </c>
      <c r="D105">
        <f t="shared" si="5"/>
        <v>10202090</v>
      </c>
      <c r="E105" t="s">
        <v>296</v>
      </c>
      <c r="F105" t="str">
        <f t="shared" si="3"/>
        <v>INSERT INTO APMS_DEPT_STATION(STATION_ID,BUREAU_ID,STATION_NAME) VALUES (-10202090,-1020,'鸡场派出所');</v>
      </c>
    </row>
    <row r="106" spans="1:6" x14ac:dyDescent="0.15">
      <c r="A106">
        <v>10</v>
      </c>
      <c r="B106">
        <f>APMS_DEPT_BUREAU!$A$4</f>
        <v>1020</v>
      </c>
      <c r="C106" t="str">
        <f>APMS_DEPT_BUREAU!$B$4</f>
        <v>大方</v>
      </c>
      <c r="D106">
        <f t="shared" si="5"/>
        <v>10202100</v>
      </c>
      <c r="E106" t="s">
        <v>297</v>
      </c>
      <c r="F106" t="str">
        <f t="shared" si="3"/>
        <v>INSERT INTO APMS_DEPT_STATION(STATION_ID,BUREAU_ID,STATION_NAME) VALUES (-10202100,-1020,'东关派出所');</v>
      </c>
    </row>
    <row r="107" spans="1:6" x14ac:dyDescent="0.15">
      <c r="A107">
        <v>11</v>
      </c>
      <c r="B107">
        <f>APMS_DEPT_BUREAU!$A$4</f>
        <v>1020</v>
      </c>
      <c r="C107" t="str">
        <f>APMS_DEPT_BUREAU!$B$4</f>
        <v>大方</v>
      </c>
      <c r="D107">
        <f t="shared" si="5"/>
        <v>10202110</v>
      </c>
      <c r="E107" t="s">
        <v>298</v>
      </c>
      <c r="F107" t="str">
        <f t="shared" si="3"/>
        <v>INSERT INTO APMS_DEPT_STATION(STATION_ID,BUREAU_ID,STATION_NAME) VALUES (-10202110,-1020,'牛场派出所');</v>
      </c>
    </row>
    <row r="108" spans="1:6" x14ac:dyDescent="0.15">
      <c r="A108">
        <v>12</v>
      </c>
      <c r="B108">
        <f>APMS_DEPT_BUREAU!$A$4</f>
        <v>1020</v>
      </c>
      <c r="C108" t="str">
        <f>APMS_DEPT_BUREAU!$B$4</f>
        <v>大方</v>
      </c>
      <c r="D108">
        <f t="shared" si="5"/>
        <v>10202120</v>
      </c>
      <c r="E108" t="s">
        <v>299</v>
      </c>
      <c r="F108" t="str">
        <f t="shared" si="3"/>
        <v>INSERT INTO APMS_DEPT_STATION(STATION_ID,BUREAU_ID,STATION_NAME) VALUES (-10202120,-1020,'理化派出所');</v>
      </c>
    </row>
    <row r="109" spans="1:6" x14ac:dyDescent="0.15">
      <c r="A109">
        <v>13</v>
      </c>
      <c r="B109">
        <f>APMS_DEPT_BUREAU!$A$4</f>
        <v>1020</v>
      </c>
      <c r="C109" t="str">
        <f>APMS_DEPT_BUREAU!$B$4</f>
        <v>大方</v>
      </c>
      <c r="D109">
        <f t="shared" si="5"/>
        <v>10202130</v>
      </c>
      <c r="E109" t="s">
        <v>300</v>
      </c>
      <c r="F109" t="str">
        <f t="shared" si="3"/>
        <v>INSERT INTO APMS_DEPT_STATION(STATION_ID,BUREAU_ID,STATION_NAME) VALUES (-10202130,-1020,'幕俄格治安派出所');</v>
      </c>
    </row>
    <row r="110" spans="1:6" x14ac:dyDescent="0.15">
      <c r="A110">
        <v>14</v>
      </c>
      <c r="B110">
        <f>APMS_DEPT_BUREAU!$A$4</f>
        <v>1020</v>
      </c>
      <c r="C110" t="str">
        <f>APMS_DEPT_BUREAU!$B$4</f>
        <v>大方</v>
      </c>
      <c r="D110">
        <f t="shared" si="5"/>
        <v>10202140</v>
      </c>
      <c r="E110" t="s">
        <v>301</v>
      </c>
      <c r="F110" t="str">
        <f t="shared" si="3"/>
        <v>INSERT INTO APMS_DEPT_STATION(STATION_ID,BUREAU_ID,STATION_NAME) VALUES (-10202140,-1020,'八堡派出所');</v>
      </c>
    </row>
    <row r="111" spans="1:6" x14ac:dyDescent="0.15">
      <c r="A111">
        <v>15</v>
      </c>
      <c r="B111">
        <f>APMS_DEPT_BUREAU!$A$4</f>
        <v>1020</v>
      </c>
      <c r="C111" t="str">
        <f>APMS_DEPT_BUREAU!$B$4</f>
        <v>大方</v>
      </c>
      <c r="D111">
        <f t="shared" si="5"/>
        <v>10202150</v>
      </c>
      <c r="E111" t="s">
        <v>302</v>
      </c>
      <c r="F111" t="str">
        <f t="shared" si="3"/>
        <v>INSERT INTO APMS_DEPT_STATION(STATION_ID,BUREAU_ID,STATION_NAME) VALUES (-10202150,-1020,'兴隆派出所');</v>
      </c>
    </row>
    <row r="112" spans="1:6" x14ac:dyDescent="0.15">
      <c r="A112">
        <v>16</v>
      </c>
      <c r="B112">
        <f>APMS_DEPT_BUREAU!$A$4</f>
        <v>1020</v>
      </c>
      <c r="C112" t="str">
        <f>APMS_DEPT_BUREAU!$B$4</f>
        <v>大方</v>
      </c>
      <c r="D112">
        <f t="shared" si="5"/>
        <v>10202160</v>
      </c>
      <c r="E112" t="s">
        <v>303</v>
      </c>
      <c r="F112" t="str">
        <f t="shared" si="3"/>
        <v>INSERT INTO APMS_DEPT_STATION(STATION_ID,BUREAU_ID,STATION_NAME) VALUES (-10202160,-1020,'猫场派出所');</v>
      </c>
    </row>
    <row r="113" spans="1:6" x14ac:dyDescent="0.15">
      <c r="A113">
        <v>17</v>
      </c>
      <c r="B113">
        <f>APMS_DEPT_BUREAU!$A$4</f>
        <v>1020</v>
      </c>
      <c r="C113" t="str">
        <f>APMS_DEPT_BUREAU!$B$4</f>
        <v>大方</v>
      </c>
      <c r="D113">
        <f t="shared" si="5"/>
        <v>10202170</v>
      </c>
      <c r="E113" t="s">
        <v>304</v>
      </c>
      <c r="F113" t="str">
        <f t="shared" si="3"/>
        <v>INSERT INTO APMS_DEPT_STATION(STATION_ID,BUREAU_ID,STATION_NAME) VALUES (-10202170,-1020,'雨冲派出所');</v>
      </c>
    </row>
    <row r="114" spans="1:6" x14ac:dyDescent="0.15">
      <c r="A114">
        <v>18</v>
      </c>
      <c r="B114">
        <f>APMS_DEPT_BUREAU!$A$4</f>
        <v>1020</v>
      </c>
      <c r="C114" t="str">
        <f>APMS_DEPT_BUREAU!$B$4</f>
        <v>大方</v>
      </c>
      <c r="D114">
        <f t="shared" si="5"/>
        <v>10202180</v>
      </c>
      <c r="E114" t="s">
        <v>305</v>
      </c>
      <c r="F114" t="str">
        <f t="shared" si="3"/>
        <v>INSERT INTO APMS_DEPT_STATION(STATION_ID,BUREAU_ID,STATION_NAME) VALUES (-10202180,-1020,'大方派出所');</v>
      </c>
    </row>
    <row r="115" spans="1:6" x14ac:dyDescent="0.15">
      <c r="A115">
        <v>19</v>
      </c>
      <c r="B115">
        <f>APMS_DEPT_BUREAU!$A$4</f>
        <v>1020</v>
      </c>
      <c r="C115" t="str">
        <f>APMS_DEPT_BUREAU!$B$4</f>
        <v>大方</v>
      </c>
      <c r="D115">
        <f t="shared" si="5"/>
        <v>10202190</v>
      </c>
      <c r="E115" t="s">
        <v>306</v>
      </c>
      <c r="F115" t="str">
        <f t="shared" si="3"/>
        <v>INSERT INTO APMS_DEPT_STATION(STATION_ID,BUREAU_ID,STATION_NAME) VALUES (-10202190,-1020,'高店派出所');</v>
      </c>
    </row>
    <row r="116" spans="1:6" x14ac:dyDescent="0.15">
      <c r="A116">
        <v>20</v>
      </c>
      <c r="B116">
        <f>APMS_DEPT_BUREAU!$A$4</f>
        <v>1020</v>
      </c>
      <c r="C116" t="str">
        <f>APMS_DEPT_BUREAU!$B$4</f>
        <v>大方</v>
      </c>
      <c r="D116">
        <f t="shared" si="5"/>
        <v>10202200</v>
      </c>
      <c r="E116" t="s">
        <v>307</v>
      </c>
      <c r="F116" t="str">
        <f t="shared" si="3"/>
        <v>INSERT INTO APMS_DEPT_STATION(STATION_ID,BUREAU_ID,STATION_NAME) VALUES (-10202200,-1020,'六龙派出所');</v>
      </c>
    </row>
    <row r="117" spans="1:6" x14ac:dyDescent="0.15">
      <c r="A117">
        <v>21</v>
      </c>
      <c r="B117">
        <f>APMS_DEPT_BUREAU!$A$4</f>
        <v>1020</v>
      </c>
      <c r="C117" t="str">
        <f>APMS_DEPT_BUREAU!$B$4</f>
        <v>大方</v>
      </c>
      <c r="D117">
        <f t="shared" si="5"/>
        <v>10202210</v>
      </c>
      <c r="E117" t="s">
        <v>308</v>
      </c>
      <c r="F117" t="str">
        <f t="shared" si="3"/>
        <v>INSERT INTO APMS_DEPT_STATION(STATION_ID,BUREAU_ID,STATION_NAME) VALUES (-10202210,-1020,'鼎新派出所');</v>
      </c>
    </row>
    <row r="118" spans="1:6" x14ac:dyDescent="0.15">
      <c r="A118">
        <v>22</v>
      </c>
      <c r="B118">
        <f>APMS_DEPT_BUREAU!$A$4</f>
        <v>1020</v>
      </c>
      <c r="C118" t="str">
        <f>APMS_DEPT_BUREAU!$B$4</f>
        <v>大方</v>
      </c>
      <c r="D118">
        <f t="shared" si="5"/>
        <v>10202220</v>
      </c>
      <c r="E118" t="s">
        <v>309</v>
      </c>
      <c r="F118" t="str">
        <f t="shared" si="3"/>
        <v>INSERT INTO APMS_DEPT_STATION(STATION_ID,BUREAU_ID,STATION_NAME) VALUES (-10202220,-1020,'黄泥塘派出所');</v>
      </c>
    </row>
    <row r="119" spans="1:6" x14ac:dyDescent="0.15">
      <c r="A119">
        <v>23</v>
      </c>
      <c r="B119">
        <f>APMS_DEPT_BUREAU!$A$4</f>
        <v>1020</v>
      </c>
      <c r="C119" t="str">
        <f>APMS_DEPT_BUREAU!$B$4</f>
        <v>大方</v>
      </c>
      <c r="D119">
        <f t="shared" si="5"/>
        <v>10202230</v>
      </c>
      <c r="E119" t="s">
        <v>310</v>
      </c>
      <c r="F119" t="str">
        <f t="shared" si="3"/>
        <v>INSERT INTO APMS_DEPT_STATION(STATION_ID,BUREAU_ID,STATION_NAME) VALUES (-10202230,-1020,'星宿派出所');</v>
      </c>
    </row>
    <row r="120" spans="1:6" x14ac:dyDescent="0.15">
      <c r="A120">
        <v>24</v>
      </c>
      <c r="B120">
        <f>APMS_DEPT_BUREAU!$A$4</f>
        <v>1020</v>
      </c>
      <c r="C120" t="str">
        <f>APMS_DEPT_BUREAU!$B$4</f>
        <v>大方</v>
      </c>
      <c r="D120">
        <f t="shared" si="5"/>
        <v>10202240</v>
      </c>
      <c r="E120" t="s">
        <v>311</v>
      </c>
      <c r="F120" t="str">
        <f t="shared" si="3"/>
        <v>INSERT INTO APMS_DEPT_STATION(STATION_ID,BUREAU_ID,STATION_NAME) VALUES (-10202240,-1020,'马场派出所');</v>
      </c>
    </row>
    <row r="121" spans="1:6" x14ac:dyDescent="0.15">
      <c r="A121">
        <v>25</v>
      </c>
      <c r="B121">
        <f>APMS_DEPT_BUREAU!$A$4</f>
        <v>1020</v>
      </c>
      <c r="C121" t="str">
        <f>APMS_DEPT_BUREAU!$B$4</f>
        <v>大方</v>
      </c>
      <c r="D121">
        <f t="shared" si="5"/>
        <v>10202250</v>
      </c>
      <c r="E121" t="s">
        <v>312</v>
      </c>
      <c r="F121" t="str">
        <f t="shared" si="3"/>
        <v>INSERT INTO APMS_DEPT_STATION(STATION_ID,BUREAU_ID,STATION_NAME) VALUES (-10202250,-1020,'长石派出所');</v>
      </c>
    </row>
    <row r="122" spans="1:6" x14ac:dyDescent="0.15">
      <c r="A122">
        <v>26</v>
      </c>
      <c r="B122">
        <f>APMS_DEPT_BUREAU!$A$4</f>
        <v>1020</v>
      </c>
      <c r="C122" t="str">
        <f>APMS_DEPT_BUREAU!$B$4</f>
        <v>大方</v>
      </c>
      <c r="D122">
        <f t="shared" si="5"/>
        <v>10202260</v>
      </c>
      <c r="E122" t="s">
        <v>313</v>
      </c>
      <c r="F122" t="str">
        <f t="shared" si="3"/>
        <v>INSERT INTO APMS_DEPT_STATION(STATION_ID,BUREAU_ID,STATION_NAME) VALUES (-10202260,-1020,'绿塘派出所');</v>
      </c>
    </row>
    <row r="123" spans="1:6" x14ac:dyDescent="0.15">
      <c r="A123">
        <v>27</v>
      </c>
      <c r="B123">
        <f>APMS_DEPT_BUREAU!$A$4</f>
        <v>1020</v>
      </c>
      <c r="C123" t="str">
        <f>APMS_DEPT_BUREAU!$B$4</f>
        <v>大方</v>
      </c>
      <c r="D123">
        <f t="shared" si="5"/>
        <v>10202270</v>
      </c>
      <c r="E123" t="s">
        <v>314</v>
      </c>
      <c r="F123" t="str">
        <f t="shared" si="3"/>
        <v>INSERT INTO APMS_DEPT_STATION(STATION_ID,BUREAU_ID,STATION_NAME) VALUES (-10202270,-1020,'大山派出所');</v>
      </c>
    </row>
    <row r="124" spans="1:6" x14ac:dyDescent="0.15">
      <c r="A124">
        <v>28</v>
      </c>
      <c r="B124">
        <f>APMS_DEPT_BUREAU!$A$4</f>
        <v>1020</v>
      </c>
      <c r="C124" t="str">
        <f>APMS_DEPT_BUREAU!$B$4</f>
        <v>大方</v>
      </c>
      <c r="D124">
        <f t="shared" si="5"/>
        <v>10202280</v>
      </c>
      <c r="E124" t="s">
        <v>315</v>
      </c>
      <c r="F124" t="str">
        <f t="shared" si="3"/>
        <v>INSERT INTO APMS_DEPT_STATION(STATION_ID,BUREAU_ID,STATION_NAME) VALUES (-10202280,-1020,'安乐派出所');</v>
      </c>
    </row>
    <row r="125" spans="1:6" x14ac:dyDescent="0.15">
      <c r="A125">
        <v>29</v>
      </c>
      <c r="B125">
        <f>APMS_DEPT_BUREAU!$A$4</f>
        <v>1020</v>
      </c>
      <c r="C125" t="str">
        <f>APMS_DEPT_BUREAU!$B$4</f>
        <v>大方</v>
      </c>
      <c r="D125">
        <f t="shared" si="5"/>
        <v>10202290</v>
      </c>
      <c r="E125" t="s">
        <v>316</v>
      </c>
      <c r="F125" t="str">
        <f t="shared" si="3"/>
        <v>INSERT INTO APMS_DEPT_STATION(STATION_ID,BUREAU_ID,STATION_NAME) VALUES (-10202290,-1020,'核桃派出所');</v>
      </c>
    </row>
    <row r="126" spans="1:6" x14ac:dyDescent="0.15">
      <c r="A126">
        <v>30</v>
      </c>
      <c r="B126">
        <f>APMS_DEPT_BUREAU!$A$4</f>
        <v>1020</v>
      </c>
      <c r="C126" t="str">
        <f>APMS_DEPT_BUREAU!$B$4</f>
        <v>大方</v>
      </c>
      <c r="D126">
        <f t="shared" si="5"/>
        <v>10202300</v>
      </c>
      <c r="E126" t="s">
        <v>317</v>
      </c>
      <c r="F126" t="str">
        <f t="shared" si="3"/>
        <v>INSERT INTO APMS_DEPT_STATION(STATION_ID,BUREAU_ID,STATION_NAME) VALUES (-10202300,-1020,'小屯派出所');</v>
      </c>
    </row>
    <row r="127" spans="1:6" x14ac:dyDescent="0.15">
      <c r="A127">
        <v>31</v>
      </c>
      <c r="B127">
        <f>APMS_DEPT_BUREAU!$A$4</f>
        <v>1020</v>
      </c>
      <c r="C127" t="str">
        <f>APMS_DEPT_BUREAU!$B$4</f>
        <v>大方</v>
      </c>
      <c r="D127">
        <f t="shared" si="5"/>
        <v>10202310</v>
      </c>
      <c r="E127" t="s">
        <v>318</v>
      </c>
      <c r="F127" t="str">
        <f t="shared" si="3"/>
        <v>INSERT INTO APMS_DEPT_STATION(STATION_ID,BUREAU_ID,STATION_NAME) VALUES (-10202310,-1020,'瓢井派出所');</v>
      </c>
    </row>
    <row r="128" spans="1:6" x14ac:dyDescent="0.15">
      <c r="A128">
        <v>32</v>
      </c>
      <c r="B128">
        <f>APMS_DEPT_BUREAU!$A$4</f>
        <v>1020</v>
      </c>
      <c r="C128" t="str">
        <f>APMS_DEPT_BUREAU!$B$4</f>
        <v>大方</v>
      </c>
      <c r="D128">
        <f t="shared" si="5"/>
        <v>10202320</v>
      </c>
      <c r="E128" t="s">
        <v>319</v>
      </c>
      <c r="F128" t="str">
        <f t="shared" si="3"/>
        <v>INSERT INTO APMS_DEPT_STATION(STATION_ID,BUREAU_ID,STATION_NAME) VALUES (-10202320,-1020,'凤山派出所');</v>
      </c>
    </row>
    <row r="130" spans="1:6" x14ac:dyDescent="0.15">
      <c r="A130">
        <v>1</v>
      </c>
      <c r="B130">
        <f>APMS_DEPT_BUREAU!$A$5</f>
        <v>1030</v>
      </c>
      <c r="C130" t="str">
        <f>APMS_DEPT_BUREAU!$B$5</f>
        <v>黔西</v>
      </c>
      <c r="D130">
        <f>$B130*10000+1000+$A130*10</f>
        <v>10301010</v>
      </c>
      <c r="E130" t="s">
        <v>210</v>
      </c>
      <c r="F130" t="str">
        <f t="shared" si="3"/>
        <v>INSERT INTO APMS_DEPT_STATION(STATION_ID,BUREAU_ID,STATION_NAME) VALUES (-10301010,-1030,'纪委');</v>
      </c>
    </row>
    <row r="131" spans="1:6" x14ac:dyDescent="0.15">
      <c r="A131">
        <v>2</v>
      </c>
      <c r="B131">
        <f>APMS_DEPT_BUREAU!$A$5</f>
        <v>1030</v>
      </c>
      <c r="C131" t="str">
        <f>APMS_DEPT_BUREAU!$B$5</f>
        <v>黔西</v>
      </c>
      <c r="D131">
        <f t="shared" ref="D131:D139" si="6">$B131*10000+1000+$A131*10</f>
        <v>10301020</v>
      </c>
      <c r="E131" t="s">
        <v>320</v>
      </c>
      <c r="F131" t="str">
        <f t="shared" si="3"/>
        <v>INSERT INTO APMS_DEPT_STATION(STATION_ID,BUREAU_ID,STATION_NAME) VALUES (-10301020,-1030,'指挥作战中心');</v>
      </c>
    </row>
    <row r="132" spans="1:6" x14ac:dyDescent="0.15">
      <c r="A132">
        <v>3</v>
      </c>
      <c r="B132">
        <f>APMS_DEPT_BUREAU!$A$5</f>
        <v>1030</v>
      </c>
      <c r="C132" t="str">
        <f>APMS_DEPT_BUREAU!$B$5</f>
        <v>黔西</v>
      </c>
      <c r="D132">
        <f t="shared" si="6"/>
        <v>10301030</v>
      </c>
      <c r="E132" t="s">
        <v>321</v>
      </c>
      <c r="F132" t="str">
        <f t="shared" ref="F132:F195" si="7">CONCATENATE("INSERT INTO APMS_DEPT_STATION(STATION_ID,BUREAU_ID,STATION_NAME) VALUES (-",D132,",-",B132,",'",E132,"');")</f>
        <v>INSERT INTO APMS_DEPT_STATION(STATION_ID,BUREAU_ID,STATION_NAME) VALUES (-10301030,-1030,'队伍管理中心');</v>
      </c>
    </row>
    <row r="133" spans="1:6" x14ac:dyDescent="0.15">
      <c r="A133">
        <v>4</v>
      </c>
      <c r="B133">
        <f>APMS_DEPT_BUREAU!$A$5</f>
        <v>1030</v>
      </c>
      <c r="C133" t="str">
        <f>APMS_DEPT_BUREAU!$B$5</f>
        <v>黔西</v>
      </c>
      <c r="D133">
        <f t="shared" si="6"/>
        <v>10301040</v>
      </c>
      <c r="E133" t="s">
        <v>322</v>
      </c>
      <c r="F133" t="str">
        <f t="shared" si="7"/>
        <v>INSERT INTO APMS_DEPT_STATION(STATION_ID,BUREAU_ID,STATION_NAME) VALUES (-10301040,-1030,'监所管理中心');</v>
      </c>
    </row>
    <row r="134" spans="1:6" x14ac:dyDescent="0.15">
      <c r="A134">
        <v>5</v>
      </c>
      <c r="B134">
        <f>APMS_DEPT_BUREAU!$A$5</f>
        <v>1030</v>
      </c>
      <c r="C134" t="str">
        <f>APMS_DEPT_BUREAU!$B$5</f>
        <v>黔西</v>
      </c>
      <c r="D134">
        <f t="shared" si="6"/>
        <v>10301050</v>
      </c>
      <c r="E134" t="s">
        <v>323</v>
      </c>
      <c r="F134" t="str">
        <f t="shared" si="7"/>
        <v>INSERT INTO APMS_DEPT_STATION(STATION_ID,BUREAU_ID,STATION_NAME) VALUES (-10301050,-1030,'案件侦察大队');</v>
      </c>
    </row>
    <row r="135" spans="1:6" x14ac:dyDescent="0.15">
      <c r="A135">
        <v>6</v>
      </c>
      <c r="B135">
        <f>APMS_DEPT_BUREAU!$A$5</f>
        <v>1030</v>
      </c>
      <c r="C135" t="str">
        <f>APMS_DEPT_BUREAU!$B$5</f>
        <v>黔西</v>
      </c>
      <c r="D135">
        <f t="shared" si="6"/>
        <v>10301060</v>
      </c>
      <c r="E135" t="s">
        <v>324</v>
      </c>
      <c r="F135" t="str">
        <f t="shared" si="7"/>
        <v>INSERT INTO APMS_DEPT_STATION(STATION_ID,BUREAU_ID,STATION_NAME) VALUES (-10301060,-1030,'治安防控大队');</v>
      </c>
    </row>
    <row r="136" spans="1:6" x14ac:dyDescent="0.15">
      <c r="A136">
        <v>7</v>
      </c>
      <c r="B136">
        <f>APMS_DEPT_BUREAU!$A$5</f>
        <v>1030</v>
      </c>
      <c r="C136" t="str">
        <f>APMS_DEPT_BUREAU!$B$5</f>
        <v>黔西</v>
      </c>
      <c r="D136">
        <f t="shared" si="6"/>
        <v>10301070</v>
      </c>
      <c r="E136" t="s">
        <v>325</v>
      </c>
      <c r="F136" t="str">
        <f t="shared" si="7"/>
        <v>INSERT INTO APMS_DEPT_STATION(STATION_ID,BUREAU_ID,STATION_NAME) VALUES (-10301070,-1030,'交巡警大队');</v>
      </c>
    </row>
    <row r="137" spans="1:6" x14ac:dyDescent="0.15">
      <c r="A137">
        <v>8</v>
      </c>
      <c r="B137">
        <f>APMS_DEPT_BUREAU!$A$5</f>
        <v>1030</v>
      </c>
      <c r="C137" t="str">
        <f>APMS_DEPT_BUREAU!$B$5</f>
        <v>黔西</v>
      </c>
      <c r="D137">
        <f t="shared" si="6"/>
        <v>10301080</v>
      </c>
      <c r="E137" t="s">
        <v>326</v>
      </c>
      <c r="F137" t="str">
        <f t="shared" si="7"/>
        <v>INSERT INTO APMS_DEPT_STATION(STATION_ID,BUREAU_ID,STATION_NAME) VALUES (-10301080,-1030,'禁毒办');</v>
      </c>
    </row>
    <row r="138" spans="1:6" x14ac:dyDescent="0.15">
      <c r="A138">
        <v>9</v>
      </c>
      <c r="B138">
        <f>APMS_DEPT_BUREAU!$A$5</f>
        <v>1030</v>
      </c>
      <c r="C138" t="str">
        <f>APMS_DEPT_BUREAU!$B$5</f>
        <v>黔西</v>
      </c>
      <c r="D138">
        <f t="shared" si="6"/>
        <v>10301090</v>
      </c>
      <c r="E138" t="s">
        <v>327</v>
      </c>
      <c r="F138" t="str">
        <f t="shared" si="7"/>
        <v>INSERT INTO APMS_DEPT_STATION(STATION_ID,BUREAU_ID,STATION_NAME) VALUES (-10301090,-1030,'关爱医院');</v>
      </c>
    </row>
    <row r="139" spans="1:6" x14ac:dyDescent="0.15">
      <c r="A139">
        <v>10</v>
      </c>
      <c r="B139">
        <f>APMS_DEPT_BUREAU!$A$5</f>
        <v>1030</v>
      </c>
      <c r="C139" t="str">
        <f>APMS_DEPT_BUREAU!$B$5</f>
        <v>黔西</v>
      </c>
      <c r="D139">
        <f t="shared" si="6"/>
        <v>10301100</v>
      </c>
      <c r="E139" t="s">
        <v>328</v>
      </c>
      <c r="F139" t="str">
        <f t="shared" si="7"/>
        <v>INSERT INTO APMS_DEPT_STATION(STATION_ID,BUREAU_ID,STATION_NAME) VALUES (-10301100,-1030,'高铁警务组');</v>
      </c>
    </row>
    <row r="141" spans="1:6" x14ac:dyDescent="0.15">
      <c r="A141">
        <v>1</v>
      </c>
      <c r="B141">
        <f>APMS_DEPT_BUREAU!$A$5</f>
        <v>1030</v>
      </c>
      <c r="C141" t="str">
        <f>APMS_DEPT_BUREAU!$B$5</f>
        <v>黔西</v>
      </c>
      <c r="D141">
        <f>$B141*10000+2000+$A141*10</f>
        <v>10302010</v>
      </c>
      <c r="E141" t="s">
        <v>329</v>
      </c>
      <c r="F141" t="str">
        <f t="shared" si="7"/>
        <v>INSERT INTO APMS_DEPT_STATION(STATION_ID,BUREAU_ID,STATION_NAME) VALUES (-10302010,-1030,'文峰派出所');</v>
      </c>
    </row>
    <row r="142" spans="1:6" x14ac:dyDescent="0.15">
      <c r="A142">
        <v>2</v>
      </c>
      <c r="B142">
        <f>APMS_DEPT_BUREAU!$A$5</f>
        <v>1030</v>
      </c>
      <c r="C142" t="str">
        <f>APMS_DEPT_BUREAU!$B$5</f>
        <v>黔西</v>
      </c>
      <c r="D142">
        <f t="shared" ref="D142:D169" si="8">$B142*10000+2000+$A142*10</f>
        <v>10302020</v>
      </c>
      <c r="E142" t="s">
        <v>330</v>
      </c>
      <c r="F142" t="str">
        <f t="shared" si="7"/>
        <v>INSERT INTO APMS_DEPT_STATION(STATION_ID,BUREAU_ID,STATION_NAME) VALUES (-10302020,-1030,'莲城派出所');</v>
      </c>
    </row>
    <row r="143" spans="1:6" x14ac:dyDescent="0.15">
      <c r="A143">
        <v>3</v>
      </c>
      <c r="B143">
        <f>APMS_DEPT_BUREAU!$A$5</f>
        <v>1030</v>
      </c>
      <c r="C143" t="str">
        <f>APMS_DEPT_BUREAU!$B$5</f>
        <v>黔西</v>
      </c>
      <c r="D143">
        <f t="shared" si="8"/>
        <v>10302030</v>
      </c>
      <c r="E143" t="s">
        <v>331</v>
      </c>
      <c r="F143" t="str">
        <f t="shared" si="7"/>
        <v>INSERT INTO APMS_DEPT_STATION(STATION_ID,BUREAU_ID,STATION_NAME) VALUES (-10302030,-1030,'杜鹃派出所');</v>
      </c>
    </row>
    <row r="144" spans="1:6" x14ac:dyDescent="0.15">
      <c r="A144">
        <v>4</v>
      </c>
      <c r="B144">
        <f>APMS_DEPT_BUREAU!$A$5</f>
        <v>1030</v>
      </c>
      <c r="C144" t="str">
        <f>APMS_DEPT_BUREAU!$B$5</f>
        <v>黔西</v>
      </c>
      <c r="D144">
        <f t="shared" si="8"/>
        <v>10302040</v>
      </c>
      <c r="E144" t="s">
        <v>332</v>
      </c>
      <c r="F144" t="str">
        <f t="shared" si="7"/>
        <v>INSERT INTO APMS_DEPT_STATION(STATION_ID,BUREAU_ID,STATION_NAME) VALUES (-10302040,-1030,'水西派出所');</v>
      </c>
    </row>
    <row r="145" spans="1:6" x14ac:dyDescent="0.15">
      <c r="A145">
        <v>5</v>
      </c>
      <c r="B145">
        <f>APMS_DEPT_BUREAU!$A$5</f>
        <v>1030</v>
      </c>
      <c r="C145" t="str">
        <f>APMS_DEPT_BUREAU!$B$5</f>
        <v>黔西</v>
      </c>
      <c r="D145">
        <f t="shared" si="8"/>
        <v>10302050</v>
      </c>
      <c r="E145" t="s">
        <v>333</v>
      </c>
      <c r="F145" t="str">
        <f t="shared" si="7"/>
        <v>INSERT INTO APMS_DEPT_STATION(STATION_ID,BUREAU_ID,STATION_NAME) VALUES (-10302050,-1030,'金碧派出所');</v>
      </c>
    </row>
    <row r="146" spans="1:6" x14ac:dyDescent="0.15">
      <c r="A146">
        <v>6</v>
      </c>
      <c r="B146">
        <f>APMS_DEPT_BUREAU!$A$5</f>
        <v>1030</v>
      </c>
      <c r="C146" t="str">
        <f>APMS_DEPT_BUREAU!$B$5</f>
        <v>黔西</v>
      </c>
      <c r="D146">
        <f t="shared" si="8"/>
        <v>10302060</v>
      </c>
      <c r="E146" t="s">
        <v>334</v>
      </c>
      <c r="F146" t="str">
        <f t="shared" si="7"/>
        <v>INSERT INTO APMS_DEPT_STATION(STATION_ID,BUREAU_ID,STATION_NAME) VALUES (-10302060,-1030,'观音洞派出所');</v>
      </c>
    </row>
    <row r="147" spans="1:6" x14ac:dyDescent="0.15">
      <c r="A147">
        <v>7</v>
      </c>
      <c r="B147">
        <f>APMS_DEPT_BUREAU!$A$5</f>
        <v>1030</v>
      </c>
      <c r="C147" t="str">
        <f>APMS_DEPT_BUREAU!$B$5</f>
        <v>黔西</v>
      </c>
      <c r="D147">
        <f t="shared" si="8"/>
        <v>10302070</v>
      </c>
      <c r="E147" t="s">
        <v>335</v>
      </c>
      <c r="F147" t="str">
        <f t="shared" si="7"/>
        <v>INSERT INTO APMS_DEPT_STATION(STATION_ID,BUREAU_ID,STATION_NAME) VALUES (-10302070,-1030,'五里派出所');</v>
      </c>
    </row>
    <row r="148" spans="1:6" x14ac:dyDescent="0.15">
      <c r="A148">
        <v>8</v>
      </c>
      <c r="B148">
        <f>APMS_DEPT_BUREAU!$A$5</f>
        <v>1030</v>
      </c>
      <c r="C148" t="str">
        <f>APMS_DEPT_BUREAU!$B$5</f>
        <v>黔西</v>
      </c>
      <c r="D148">
        <f t="shared" si="8"/>
        <v>10302080</v>
      </c>
      <c r="E148" t="s">
        <v>336</v>
      </c>
      <c r="F148" t="str">
        <f t="shared" si="7"/>
        <v>INSERT INTO APMS_DEPT_STATION(STATION_ID,BUREAU_ID,STATION_NAME) VALUES (-10302080,-1030,'锦星派出所');</v>
      </c>
    </row>
    <row r="149" spans="1:6" x14ac:dyDescent="0.15">
      <c r="A149">
        <v>9</v>
      </c>
      <c r="B149">
        <f>APMS_DEPT_BUREAU!$A$5</f>
        <v>1030</v>
      </c>
      <c r="C149" t="str">
        <f>APMS_DEPT_BUREAU!$B$5</f>
        <v>黔西</v>
      </c>
      <c r="D149">
        <f t="shared" si="8"/>
        <v>10302090</v>
      </c>
      <c r="E149" t="s">
        <v>337</v>
      </c>
      <c r="F149" t="str">
        <f t="shared" si="7"/>
        <v>INSERT INTO APMS_DEPT_STATION(STATION_ID,BUREAU_ID,STATION_NAME) VALUES (-10302090,-1030,'大关派出所');</v>
      </c>
    </row>
    <row r="150" spans="1:6" x14ac:dyDescent="0.15">
      <c r="A150">
        <v>10</v>
      </c>
      <c r="B150">
        <f>APMS_DEPT_BUREAU!$A$5</f>
        <v>1030</v>
      </c>
      <c r="C150" t="str">
        <f>APMS_DEPT_BUREAU!$B$5</f>
        <v>黔西</v>
      </c>
      <c r="D150">
        <f t="shared" si="8"/>
        <v>10302100</v>
      </c>
      <c r="E150" t="s">
        <v>338</v>
      </c>
      <c r="F150" t="str">
        <f t="shared" si="7"/>
        <v>INSERT INTO APMS_DEPT_STATION(STATION_ID,BUREAU_ID,STATION_NAME) VALUES (-10302100,-1030,'绿化派出所');</v>
      </c>
    </row>
    <row r="151" spans="1:6" x14ac:dyDescent="0.15">
      <c r="A151">
        <v>11</v>
      </c>
      <c r="B151">
        <f>APMS_DEPT_BUREAU!$A$5</f>
        <v>1030</v>
      </c>
      <c r="C151" t="str">
        <f>APMS_DEPT_BUREAU!$B$5</f>
        <v>黔西</v>
      </c>
      <c r="D151">
        <f t="shared" si="8"/>
        <v>10302110</v>
      </c>
      <c r="E151" t="s">
        <v>339</v>
      </c>
      <c r="F151" t="str">
        <f t="shared" si="7"/>
        <v>INSERT INTO APMS_DEPT_STATION(STATION_ID,BUREAU_ID,STATION_NAME) VALUES (-10302110,-1030,'新仁派出所');</v>
      </c>
    </row>
    <row r="152" spans="1:6" x14ac:dyDescent="0.15">
      <c r="A152">
        <v>12</v>
      </c>
      <c r="B152">
        <f>APMS_DEPT_BUREAU!$A$5</f>
        <v>1030</v>
      </c>
      <c r="C152" t="str">
        <f>APMS_DEPT_BUREAU!$B$5</f>
        <v>黔西</v>
      </c>
      <c r="D152">
        <f t="shared" si="8"/>
        <v>10302120</v>
      </c>
      <c r="E152" t="s">
        <v>340</v>
      </c>
      <c r="F152" t="str">
        <f t="shared" si="7"/>
        <v>INSERT INTO APMS_DEPT_STATION(STATION_ID,BUREAU_ID,STATION_NAME) VALUES (-10302120,-1030,'雨朵派出所');</v>
      </c>
    </row>
    <row r="153" spans="1:6" x14ac:dyDescent="0.15">
      <c r="A153">
        <v>13</v>
      </c>
      <c r="B153">
        <f>APMS_DEPT_BUREAU!$A$5</f>
        <v>1030</v>
      </c>
      <c r="C153" t="str">
        <f>APMS_DEPT_BUREAU!$B$5</f>
        <v>黔西</v>
      </c>
      <c r="D153">
        <f t="shared" si="8"/>
        <v>10302130</v>
      </c>
      <c r="E153" t="s">
        <v>341</v>
      </c>
      <c r="F153" t="str">
        <f t="shared" si="7"/>
        <v>INSERT INTO APMS_DEPT_STATION(STATION_ID,BUREAU_ID,STATION_NAME) VALUES (-10302130,-1030,'金兰派出所');</v>
      </c>
    </row>
    <row r="154" spans="1:6" x14ac:dyDescent="0.15">
      <c r="A154">
        <v>14</v>
      </c>
      <c r="B154">
        <f>APMS_DEPT_BUREAU!$A$5</f>
        <v>1030</v>
      </c>
      <c r="C154" t="str">
        <f>APMS_DEPT_BUREAU!$B$5</f>
        <v>黔西</v>
      </c>
      <c r="D154">
        <f t="shared" si="8"/>
        <v>10302140</v>
      </c>
      <c r="E154" t="s">
        <v>342</v>
      </c>
      <c r="F154" t="str">
        <f t="shared" si="7"/>
        <v>INSERT INTO APMS_DEPT_STATION(STATION_ID,BUREAU_ID,STATION_NAME) VALUES (-10302140,-1030,'钟山派出所');</v>
      </c>
    </row>
    <row r="155" spans="1:6" x14ac:dyDescent="0.15">
      <c r="A155">
        <v>15</v>
      </c>
      <c r="B155">
        <f>APMS_DEPT_BUREAU!$A$5</f>
        <v>1030</v>
      </c>
      <c r="C155" t="str">
        <f>APMS_DEPT_BUREAU!$B$5</f>
        <v>黔西</v>
      </c>
      <c r="D155">
        <f t="shared" si="8"/>
        <v>10302150</v>
      </c>
      <c r="E155" t="s">
        <v>343</v>
      </c>
      <c r="F155" t="str">
        <f t="shared" si="7"/>
        <v>INSERT INTO APMS_DEPT_STATION(STATION_ID,BUREAU_ID,STATION_NAME) VALUES (-10302150,-1030,'素朴派出所');</v>
      </c>
    </row>
    <row r="156" spans="1:6" x14ac:dyDescent="0.15">
      <c r="A156">
        <v>16</v>
      </c>
      <c r="B156">
        <f>APMS_DEPT_BUREAU!$A$5</f>
        <v>1030</v>
      </c>
      <c r="C156" t="str">
        <f>APMS_DEPT_BUREAU!$B$5</f>
        <v>黔西</v>
      </c>
      <c r="D156">
        <f t="shared" si="8"/>
        <v>10302160</v>
      </c>
      <c r="E156" t="s">
        <v>344</v>
      </c>
      <c r="F156" t="str">
        <f t="shared" si="7"/>
        <v>INSERT INTO APMS_DEPT_STATION(STATION_ID,BUREAU_ID,STATION_NAME) VALUES (-10302160,-1030,'协和派出所');</v>
      </c>
    </row>
    <row r="157" spans="1:6" x14ac:dyDescent="0.15">
      <c r="A157">
        <v>17</v>
      </c>
      <c r="B157">
        <f>APMS_DEPT_BUREAU!$A$5</f>
        <v>1030</v>
      </c>
      <c r="C157" t="str">
        <f>APMS_DEPT_BUREAU!$B$5</f>
        <v>黔西</v>
      </c>
      <c r="D157">
        <f t="shared" si="8"/>
        <v>10302170</v>
      </c>
      <c r="E157" t="s">
        <v>345</v>
      </c>
      <c r="F157" t="str">
        <f t="shared" si="7"/>
        <v>INSERT INTO APMS_DEPT_STATION(STATION_ID,BUREAU_ID,STATION_NAME) VALUES (-10302170,-1030,'铁石派出所');</v>
      </c>
    </row>
    <row r="158" spans="1:6" x14ac:dyDescent="0.15">
      <c r="A158">
        <v>18</v>
      </c>
      <c r="B158">
        <f>APMS_DEPT_BUREAU!$A$5</f>
        <v>1030</v>
      </c>
      <c r="C158" t="str">
        <f>APMS_DEPT_BUREAU!$B$5</f>
        <v>黔西</v>
      </c>
      <c r="D158">
        <f t="shared" si="8"/>
        <v>10302180</v>
      </c>
      <c r="E158" t="s">
        <v>346</v>
      </c>
      <c r="F158" t="str">
        <f t="shared" si="7"/>
        <v>INSERT INTO APMS_DEPT_STATION(STATION_ID,BUREAU_ID,STATION_NAME) VALUES (-10302180,-1030,'谷里派出所');</v>
      </c>
    </row>
    <row r="159" spans="1:6" x14ac:dyDescent="0.15">
      <c r="A159">
        <v>19</v>
      </c>
      <c r="B159">
        <f>APMS_DEPT_BUREAU!$A$5</f>
        <v>1030</v>
      </c>
      <c r="C159" t="str">
        <f>APMS_DEPT_BUREAU!$B$5</f>
        <v>黔西</v>
      </c>
      <c r="D159">
        <f t="shared" si="8"/>
        <v>10302190</v>
      </c>
      <c r="E159" t="s">
        <v>347</v>
      </c>
      <c r="F159" t="str">
        <f t="shared" si="7"/>
        <v>INSERT INTO APMS_DEPT_STATION(STATION_ID,BUREAU_ID,STATION_NAME) VALUES (-10302190,-1030,'太来派出所');</v>
      </c>
    </row>
    <row r="160" spans="1:6" x14ac:dyDescent="0.15">
      <c r="A160">
        <v>20</v>
      </c>
      <c r="B160">
        <f>APMS_DEPT_BUREAU!$A$5</f>
        <v>1030</v>
      </c>
      <c r="C160" t="str">
        <f>APMS_DEPT_BUREAU!$B$5</f>
        <v>黔西</v>
      </c>
      <c r="D160">
        <f t="shared" si="8"/>
        <v>10302200</v>
      </c>
      <c r="E160" t="s">
        <v>348</v>
      </c>
      <c r="F160" t="str">
        <f t="shared" si="7"/>
        <v>INSERT INTO APMS_DEPT_STATION(STATION_ID,BUREAU_ID,STATION_NAME) VALUES (-10302200,-1030,'甘棠派出所');</v>
      </c>
    </row>
    <row r="161" spans="1:6" x14ac:dyDescent="0.15">
      <c r="A161">
        <v>21</v>
      </c>
      <c r="B161">
        <f>APMS_DEPT_BUREAU!$A$5</f>
        <v>1030</v>
      </c>
      <c r="C161" t="str">
        <f>APMS_DEPT_BUREAU!$B$5</f>
        <v>黔西</v>
      </c>
      <c r="D161">
        <f t="shared" si="8"/>
        <v>10302210</v>
      </c>
      <c r="E161" t="s">
        <v>349</v>
      </c>
      <c r="F161" t="str">
        <f t="shared" si="7"/>
        <v>INSERT INTO APMS_DEPT_STATION(STATION_ID,BUREAU_ID,STATION_NAME) VALUES (-10302210,-1030,'永燊派出所');</v>
      </c>
    </row>
    <row r="162" spans="1:6" x14ac:dyDescent="0.15">
      <c r="A162">
        <v>22</v>
      </c>
      <c r="B162">
        <f>APMS_DEPT_BUREAU!$A$5</f>
        <v>1030</v>
      </c>
      <c r="C162" t="str">
        <f>APMS_DEPT_BUREAU!$B$5</f>
        <v>黔西</v>
      </c>
      <c r="D162">
        <f t="shared" si="8"/>
        <v>10302220</v>
      </c>
      <c r="E162" t="s">
        <v>350</v>
      </c>
      <c r="F162" t="str">
        <f t="shared" si="7"/>
        <v>INSERT INTO APMS_DEPT_STATION(STATION_ID,BUREAU_ID,STATION_NAME) VALUES (-10302220,-1030,'定新派出所');</v>
      </c>
    </row>
    <row r="163" spans="1:6" x14ac:dyDescent="0.15">
      <c r="A163">
        <v>23</v>
      </c>
      <c r="B163">
        <f>APMS_DEPT_BUREAU!$A$5</f>
        <v>1030</v>
      </c>
      <c r="C163" t="str">
        <f>APMS_DEPT_BUREAU!$B$5</f>
        <v>黔西</v>
      </c>
      <c r="D163">
        <f t="shared" si="8"/>
        <v>10302230</v>
      </c>
      <c r="E163" t="s">
        <v>351</v>
      </c>
      <c r="F163" t="str">
        <f t="shared" si="7"/>
        <v>INSERT INTO APMS_DEPT_STATION(STATION_ID,BUREAU_ID,STATION_NAME) VALUES (-10302230,-1030,'重新派出所');</v>
      </c>
    </row>
    <row r="164" spans="1:6" x14ac:dyDescent="0.15">
      <c r="A164">
        <v>24</v>
      </c>
      <c r="B164">
        <f>APMS_DEPT_BUREAU!$A$5</f>
        <v>1030</v>
      </c>
      <c r="C164" t="str">
        <f>APMS_DEPT_BUREAU!$B$5</f>
        <v>黔西</v>
      </c>
      <c r="D164">
        <f t="shared" si="8"/>
        <v>10302240</v>
      </c>
      <c r="E164" t="s">
        <v>352</v>
      </c>
      <c r="F164" t="str">
        <f t="shared" si="7"/>
        <v>INSERT INTO APMS_DEPT_STATION(STATION_ID,BUREAU_ID,STATION_NAME) VALUES (-10302240,-1030,'中建派出所');</v>
      </c>
    </row>
    <row r="165" spans="1:6" x14ac:dyDescent="0.15">
      <c r="A165">
        <v>25</v>
      </c>
      <c r="B165">
        <f>APMS_DEPT_BUREAU!$A$5</f>
        <v>1030</v>
      </c>
      <c r="C165" t="str">
        <f>APMS_DEPT_BUREAU!$B$5</f>
        <v>黔西</v>
      </c>
      <c r="D165">
        <f t="shared" si="8"/>
        <v>10302250</v>
      </c>
      <c r="E165" t="s">
        <v>353</v>
      </c>
      <c r="F165" t="str">
        <f t="shared" si="7"/>
        <v>INSERT INTO APMS_DEPT_STATION(STATION_ID,BUREAU_ID,STATION_NAME) VALUES (-10302250,-1030,'中坪派出所');</v>
      </c>
    </row>
    <row r="166" spans="1:6" x14ac:dyDescent="0.15">
      <c r="A166">
        <v>26</v>
      </c>
      <c r="B166">
        <f>APMS_DEPT_BUREAU!$A$5</f>
        <v>1030</v>
      </c>
      <c r="C166" t="str">
        <f>APMS_DEPT_BUREAU!$B$5</f>
        <v>黔西</v>
      </c>
      <c r="D166">
        <f t="shared" si="8"/>
        <v>10302260</v>
      </c>
      <c r="E166" t="s">
        <v>354</v>
      </c>
      <c r="F166" t="str">
        <f t="shared" si="7"/>
        <v>INSERT INTO APMS_DEPT_STATION(STATION_ID,BUREAU_ID,STATION_NAME) VALUES (-10302260,-1030,'花溪派出所');</v>
      </c>
    </row>
    <row r="167" spans="1:6" x14ac:dyDescent="0.15">
      <c r="A167">
        <v>27</v>
      </c>
      <c r="B167">
        <f>APMS_DEPT_BUREAU!$A$5</f>
        <v>1030</v>
      </c>
      <c r="C167" t="str">
        <f>APMS_DEPT_BUREAU!$B$5</f>
        <v>黔西</v>
      </c>
      <c r="D167">
        <f t="shared" si="8"/>
        <v>10302270</v>
      </c>
      <c r="E167" t="s">
        <v>355</v>
      </c>
      <c r="F167" t="str">
        <f t="shared" si="7"/>
        <v>INSERT INTO APMS_DEPT_STATION(STATION_ID,BUREAU_ID,STATION_NAME) VALUES (-10302270,-1030,'林泉派出所');</v>
      </c>
    </row>
    <row r="168" spans="1:6" x14ac:dyDescent="0.15">
      <c r="A168">
        <v>28</v>
      </c>
      <c r="B168">
        <f>APMS_DEPT_BUREAU!$A$5</f>
        <v>1030</v>
      </c>
      <c r="C168" t="str">
        <f>APMS_DEPT_BUREAU!$B$5</f>
        <v>黔西</v>
      </c>
      <c r="D168">
        <f t="shared" si="8"/>
        <v>10302280</v>
      </c>
      <c r="E168" t="s">
        <v>356</v>
      </c>
      <c r="F168" t="str">
        <f t="shared" si="7"/>
        <v>INSERT INTO APMS_DEPT_STATION(STATION_ID,BUREAU_ID,STATION_NAME) VALUES (-10302280,-1030,'红林派出所');</v>
      </c>
    </row>
    <row r="169" spans="1:6" x14ac:dyDescent="0.15">
      <c r="A169">
        <v>29</v>
      </c>
      <c r="B169">
        <f>APMS_DEPT_BUREAU!$A$5</f>
        <v>1030</v>
      </c>
      <c r="C169" t="str">
        <f>APMS_DEPT_BUREAU!$B$5</f>
        <v>黔西</v>
      </c>
      <c r="D169">
        <f t="shared" si="8"/>
        <v>10302290</v>
      </c>
      <c r="E169" t="s">
        <v>357</v>
      </c>
      <c r="F169" t="str">
        <f t="shared" si="7"/>
        <v>INSERT INTO APMS_DEPT_STATION(STATION_ID,BUREAU_ID,STATION_NAME) VALUES (-10302290,-1030,'洪水派出所');</v>
      </c>
    </row>
    <row r="171" spans="1:6" x14ac:dyDescent="0.15">
      <c r="A171">
        <v>1</v>
      </c>
      <c r="B171">
        <f>APMS_DEPT_BUREAU!$A$6</f>
        <v>1040</v>
      </c>
      <c r="C171" t="str">
        <f>APMS_DEPT_BUREAU!$B$6</f>
        <v>金沙</v>
      </c>
      <c r="D171">
        <f t="shared" ref="D171:D192" si="9">$B171*10000+1000+$A171*10</f>
        <v>10401010</v>
      </c>
      <c r="E171" t="s">
        <v>217</v>
      </c>
      <c r="F171" t="str">
        <f t="shared" si="7"/>
        <v>INSERT INTO APMS_DEPT_STATION(STATION_ID,BUREAU_ID,STATION_NAME) VALUES (-10401010,-1040,'法制大队');</v>
      </c>
    </row>
    <row r="172" spans="1:6" x14ac:dyDescent="0.15">
      <c r="A172">
        <v>2</v>
      </c>
      <c r="B172">
        <f>APMS_DEPT_BUREAU!$A$6</f>
        <v>1040</v>
      </c>
      <c r="C172" t="str">
        <f>APMS_DEPT_BUREAU!$B$6</f>
        <v>金沙</v>
      </c>
      <c r="D172">
        <f t="shared" si="9"/>
        <v>10401020</v>
      </c>
      <c r="E172" t="s">
        <v>276</v>
      </c>
      <c r="F172" t="str">
        <f t="shared" si="7"/>
        <v>INSERT INTO APMS_DEPT_STATION(STATION_ID,BUREAU_ID,STATION_NAME) VALUES (-10401020,-1040,'经济犯罪侦察大队');</v>
      </c>
    </row>
    <row r="173" spans="1:6" x14ac:dyDescent="0.15">
      <c r="A173">
        <v>3</v>
      </c>
      <c r="B173">
        <f>APMS_DEPT_BUREAU!$A$6</f>
        <v>1040</v>
      </c>
      <c r="C173" t="str">
        <f>APMS_DEPT_BUREAU!$B$6</f>
        <v>金沙</v>
      </c>
      <c r="D173">
        <f t="shared" si="9"/>
        <v>10401030</v>
      </c>
      <c r="E173" t="s">
        <v>224</v>
      </c>
      <c r="F173" t="str">
        <f t="shared" si="7"/>
        <v>INSERT INTO APMS_DEPT_STATION(STATION_ID,BUREAU_ID,STATION_NAME) VALUES (-10401030,-1040,'交警大队');</v>
      </c>
    </row>
    <row r="174" spans="1:6" x14ac:dyDescent="0.15">
      <c r="A174">
        <v>4</v>
      </c>
      <c r="B174">
        <f>APMS_DEPT_BUREAU!$A$6</f>
        <v>1040</v>
      </c>
      <c r="C174" t="str">
        <f>APMS_DEPT_BUREAU!$B$6</f>
        <v>金沙</v>
      </c>
      <c r="D174">
        <f t="shared" si="9"/>
        <v>10401040</v>
      </c>
      <c r="E174" t="s">
        <v>358</v>
      </c>
      <c r="F174" t="str">
        <f t="shared" si="7"/>
        <v>INSERT INTO APMS_DEPT_STATION(STATION_ID,BUREAU_ID,STATION_NAME) VALUES (-10401040,-1040,'治安大队');</v>
      </c>
    </row>
    <row r="175" spans="1:6" x14ac:dyDescent="0.15">
      <c r="A175">
        <v>5</v>
      </c>
      <c r="B175">
        <f>APMS_DEPT_BUREAU!$A$6</f>
        <v>1040</v>
      </c>
      <c r="C175" t="str">
        <f>APMS_DEPT_BUREAU!$B$6</f>
        <v>金沙</v>
      </c>
      <c r="D175">
        <f t="shared" si="9"/>
        <v>10401050</v>
      </c>
      <c r="E175" t="s">
        <v>359</v>
      </c>
      <c r="F175" t="str">
        <f t="shared" si="7"/>
        <v>INSERT INTO APMS_DEPT_STATION(STATION_ID,BUREAU_ID,STATION_NAME) VALUES (-10401050,-1040,'国保大队');</v>
      </c>
    </row>
    <row r="176" spans="1:6" x14ac:dyDescent="0.15">
      <c r="A176">
        <v>6</v>
      </c>
      <c r="B176">
        <f>APMS_DEPT_BUREAU!$A$6</f>
        <v>1040</v>
      </c>
      <c r="C176" t="str">
        <f>APMS_DEPT_BUREAU!$B$6</f>
        <v>金沙</v>
      </c>
      <c r="D176">
        <f t="shared" si="9"/>
        <v>10401060</v>
      </c>
      <c r="E176" t="s">
        <v>283</v>
      </c>
      <c r="F176" t="str">
        <f t="shared" si="7"/>
        <v>INSERT INTO APMS_DEPT_STATION(STATION_ID,BUREAU_ID,STATION_NAME) VALUES (-10401060,-1040,'强制隔离戒毒所');</v>
      </c>
    </row>
    <row r="177" spans="1:6" x14ac:dyDescent="0.15">
      <c r="A177">
        <v>7</v>
      </c>
      <c r="B177">
        <f>APMS_DEPT_BUREAU!$A$6</f>
        <v>1040</v>
      </c>
      <c r="C177" t="str">
        <f>APMS_DEPT_BUREAU!$B$6</f>
        <v>金沙</v>
      </c>
      <c r="D177">
        <f t="shared" si="9"/>
        <v>10401070</v>
      </c>
      <c r="E177" t="s">
        <v>213</v>
      </c>
      <c r="F177" t="str">
        <f t="shared" si="7"/>
        <v>INSERT INTO APMS_DEPT_STATION(STATION_ID,BUREAU_ID,STATION_NAME) VALUES (-10401070,-1040,'警务保障大队');</v>
      </c>
    </row>
    <row r="178" spans="1:6" x14ac:dyDescent="0.15">
      <c r="A178">
        <v>8</v>
      </c>
      <c r="B178">
        <f>APMS_DEPT_BUREAU!$A$6</f>
        <v>1040</v>
      </c>
      <c r="C178" t="str">
        <f>APMS_DEPT_BUREAU!$B$6</f>
        <v>金沙</v>
      </c>
      <c r="D178">
        <f t="shared" si="9"/>
        <v>10401080</v>
      </c>
      <c r="E178" t="s">
        <v>360</v>
      </c>
      <c r="F178" t="str">
        <f t="shared" si="7"/>
        <v>INSERT INTO APMS_DEPT_STATION(STATION_ID,BUREAU_ID,STATION_NAME) VALUES (-10401080,-1040,'特巡警大队');</v>
      </c>
    </row>
    <row r="179" spans="1:6" x14ac:dyDescent="0.15">
      <c r="A179">
        <v>9</v>
      </c>
      <c r="B179">
        <f>APMS_DEPT_BUREAU!$A$6</f>
        <v>1040</v>
      </c>
      <c r="C179" t="str">
        <f>APMS_DEPT_BUREAU!$B$6</f>
        <v>金沙</v>
      </c>
      <c r="D179">
        <f t="shared" si="9"/>
        <v>10401090</v>
      </c>
      <c r="E179" t="s">
        <v>361</v>
      </c>
      <c r="F179" t="str">
        <f t="shared" si="7"/>
        <v>INSERT INTO APMS_DEPT_STATION(STATION_ID,BUREAU_ID,STATION_NAME) VALUES (-10401090,-1040,'刑事侦察大队');</v>
      </c>
    </row>
    <row r="180" spans="1:6" x14ac:dyDescent="0.15">
      <c r="A180">
        <v>10</v>
      </c>
      <c r="B180">
        <f>APMS_DEPT_BUREAU!$A$6</f>
        <v>1040</v>
      </c>
      <c r="C180" t="str">
        <f>APMS_DEPT_BUREAU!$B$6</f>
        <v>金沙</v>
      </c>
      <c r="D180">
        <f t="shared" si="9"/>
        <v>10401100</v>
      </c>
      <c r="E180" t="s">
        <v>231</v>
      </c>
      <c r="F180" t="str">
        <f t="shared" si="7"/>
        <v>INSERT INTO APMS_DEPT_STATION(STATION_ID,BUREAU_ID,STATION_NAME) VALUES (-10401100,-1040,'看守所');</v>
      </c>
    </row>
    <row r="181" spans="1:6" x14ac:dyDescent="0.15">
      <c r="A181">
        <v>11</v>
      </c>
      <c r="B181">
        <f>APMS_DEPT_BUREAU!$A$6</f>
        <v>1040</v>
      </c>
      <c r="C181" t="str">
        <f>APMS_DEPT_BUREAU!$B$6</f>
        <v>金沙</v>
      </c>
      <c r="D181">
        <f t="shared" si="9"/>
        <v>10401110</v>
      </c>
      <c r="E181" t="s">
        <v>225</v>
      </c>
      <c r="F181" t="str">
        <f t="shared" si="7"/>
        <v>INSERT INTO APMS_DEPT_STATION(STATION_ID,BUREAU_ID,STATION_NAME) VALUES (-10401110,-1040,'出入境管理大队');</v>
      </c>
    </row>
    <row r="182" spans="1:6" x14ac:dyDescent="0.15">
      <c r="A182">
        <v>12</v>
      </c>
      <c r="B182">
        <f>APMS_DEPT_BUREAU!$A$6</f>
        <v>1040</v>
      </c>
      <c r="C182" t="str">
        <f>APMS_DEPT_BUREAU!$B$6</f>
        <v>金沙</v>
      </c>
      <c r="D182">
        <f t="shared" si="9"/>
        <v>10401120</v>
      </c>
      <c r="E182" t="s">
        <v>221</v>
      </c>
      <c r="F182" t="str">
        <f t="shared" si="7"/>
        <v>INSERT INTO APMS_DEPT_STATION(STATION_ID,BUREAU_ID,STATION_NAME) VALUES (-10401120,-1040,'禁毒大队');</v>
      </c>
    </row>
    <row r="183" spans="1:6" x14ac:dyDescent="0.15">
      <c r="A183">
        <v>13</v>
      </c>
      <c r="B183">
        <f>APMS_DEPT_BUREAU!$A$6</f>
        <v>1040</v>
      </c>
      <c r="C183" t="str">
        <f>APMS_DEPT_BUREAU!$B$6</f>
        <v>金沙</v>
      </c>
      <c r="D183">
        <f t="shared" si="9"/>
        <v>10401130</v>
      </c>
      <c r="E183" t="s">
        <v>286</v>
      </c>
      <c r="F183" t="str">
        <f t="shared" si="7"/>
        <v>INSERT INTO APMS_DEPT_STATION(STATION_ID,BUREAU_ID,STATION_NAME) VALUES (-10401130,-1040,'指挥中心');</v>
      </c>
    </row>
    <row r="184" spans="1:6" x14ac:dyDescent="0.15">
      <c r="A184">
        <v>14</v>
      </c>
      <c r="B184">
        <f>APMS_DEPT_BUREAU!$A$6</f>
        <v>1040</v>
      </c>
      <c r="C184" t="str">
        <f>APMS_DEPT_BUREAU!$B$6</f>
        <v>金沙</v>
      </c>
      <c r="D184">
        <f t="shared" si="9"/>
        <v>10401140</v>
      </c>
      <c r="E184" t="s">
        <v>287</v>
      </c>
      <c r="F184" t="str">
        <f t="shared" si="7"/>
        <v>INSERT INTO APMS_DEPT_STATION(STATION_ID,BUREAU_ID,STATION_NAME) VALUES (-10401140,-1040,'政工室');</v>
      </c>
    </row>
    <row r="185" spans="1:6" x14ac:dyDescent="0.15">
      <c r="A185">
        <v>15</v>
      </c>
      <c r="B185">
        <f>APMS_DEPT_BUREAU!$A$6</f>
        <v>1040</v>
      </c>
      <c r="C185" t="str">
        <f>APMS_DEPT_BUREAU!$B$6</f>
        <v>金沙</v>
      </c>
      <c r="D185">
        <f t="shared" si="9"/>
        <v>10401150</v>
      </c>
      <c r="E185" t="s">
        <v>362</v>
      </c>
      <c r="F185" t="str">
        <f t="shared" si="7"/>
        <v>INSERT INTO APMS_DEPT_STATION(STATION_ID,BUREAU_ID,STATION_NAME) VALUES (-10401150,-1040,'网监大队');</v>
      </c>
    </row>
    <row r="186" spans="1:6" x14ac:dyDescent="0.15">
      <c r="A186">
        <v>16</v>
      </c>
      <c r="B186">
        <f>APMS_DEPT_BUREAU!$A$6</f>
        <v>1040</v>
      </c>
      <c r="C186" t="str">
        <f>APMS_DEPT_BUREAU!$B$6</f>
        <v>金沙</v>
      </c>
      <c r="D186">
        <f t="shared" si="9"/>
        <v>10401160</v>
      </c>
      <c r="E186" t="s">
        <v>363</v>
      </c>
      <c r="F186" t="str">
        <f t="shared" si="7"/>
        <v>INSERT INTO APMS_DEPT_STATION(STATION_ID,BUREAU_ID,STATION_NAME) VALUES (-10401160,-1040,'督察大队');</v>
      </c>
    </row>
    <row r="187" spans="1:6" x14ac:dyDescent="0.15">
      <c r="A187">
        <v>17</v>
      </c>
      <c r="B187">
        <f>APMS_DEPT_BUREAU!$A$6</f>
        <v>1040</v>
      </c>
      <c r="C187" t="str">
        <f>APMS_DEPT_BUREAU!$B$6</f>
        <v>金沙</v>
      </c>
      <c r="D187">
        <f t="shared" si="9"/>
        <v>10401170</v>
      </c>
      <c r="E187" t="s">
        <v>364</v>
      </c>
      <c r="F187" t="str">
        <f t="shared" si="7"/>
        <v>INSERT INTO APMS_DEPT_STATION(STATION_ID,BUREAU_ID,STATION_NAME) VALUES (-10401170,-1040,'科信大队');</v>
      </c>
    </row>
    <row r="188" spans="1:6" x14ac:dyDescent="0.15">
      <c r="A188">
        <v>18</v>
      </c>
      <c r="B188">
        <f>APMS_DEPT_BUREAU!$A$6</f>
        <v>1040</v>
      </c>
      <c r="C188" t="str">
        <f>APMS_DEPT_BUREAU!$B$6</f>
        <v>金沙</v>
      </c>
      <c r="D188">
        <f t="shared" si="9"/>
        <v>10401180</v>
      </c>
      <c r="E188" t="s">
        <v>365</v>
      </c>
      <c r="F188" t="str">
        <f t="shared" si="7"/>
        <v>INSERT INTO APMS_DEPT_STATION(STATION_ID,BUREAU_ID,STATION_NAME) VALUES (-10401180,-1040,'纪检监察室');</v>
      </c>
    </row>
    <row r="189" spans="1:6" x14ac:dyDescent="0.15">
      <c r="A189">
        <v>19</v>
      </c>
      <c r="B189">
        <f>APMS_DEPT_BUREAU!$A$6</f>
        <v>1040</v>
      </c>
      <c r="C189" t="str">
        <f>APMS_DEPT_BUREAU!$B$6</f>
        <v>金沙</v>
      </c>
      <c r="D189">
        <f t="shared" si="9"/>
        <v>10401190</v>
      </c>
      <c r="E189" t="s">
        <v>366</v>
      </c>
      <c r="F189" t="str">
        <f t="shared" si="7"/>
        <v>INSERT INTO APMS_DEPT_STATION(STATION_ID,BUREAU_ID,STATION_NAME) VALUES (-10401190,-1040,'青风学校');</v>
      </c>
    </row>
    <row r="190" spans="1:6" x14ac:dyDescent="0.15">
      <c r="A190">
        <v>20</v>
      </c>
      <c r="B190">
        <f>APMS_DEPT_BUREAU!$A$6</f>
        <v>1040</v>
      </c>
      <c r="C190" t="str">
        <f>APMS_DEPT_BUREAU!$B$6</f>
        <v>金沙</v>
      </c>
      <c r="D190">
        <f t="shared" si="9"/>
        <v>10401200</v>
      </c>
      <c r="E190" t="s">
        <v>282</v>
      </c>
      <c r="F190" t="str">
        <f t="shared" si="7"/>
        <v>INSERT INTO APMS_DEPT_STATION(STATION_ID,BUREAU_ID,STATION_NAME) VALUES (-10401200,-1040,'行政拘留所');</v>
      </c>
    </row>
    <row r="191" spans="1:6" x14ac:dyDescent="0.15">
      <c r="A191">
        <v>21</v>
      </c>
      <c r="B191">
        <f>APMS_DEPT_BUREAU!$A$6</f>
        <v>1040</v>
      </c>
      <c r="C191" t="str">
        <f>APMS_DEPT_BUREAU!$B$6</f>
        <v>金沙</v>
      </c>
      <c r="D191">
        <f t="shared" si="9"/>
        <v>10401210</v>
      </c>
      <c r="E191" t="s">
        <v>209</v>
      </c>
      <c r="F191" t="str">
        <f t="shared" si="7"/>
        <v>INSERT INTO APMS_DEPT_STATION(STATION_ID,BUREAU_ID,STATION_NAME) VALUES (-10401210,-1040,'机关党委');</v>
      </c>
    </row>
    <row r="192" spans="1:6" x14ac:dyDescent="0.15">
      <c r="A192">
        <v>22</v>
      </c>
      <c r="B192">
        <f>APMS_DEPT_BUREAU!$A$6</f>
        <v>1040</v>
      </c>
      <c r="C192" t="str">
        <f>APMS_DEPT_BUREAU!$B$6</f>
        <v>金沙</v>
      </c>
      <c r="D192">
        <f t="shared" si="9"/>
        <v>10401220</v>
      </c>
      <c r="E192" t="s">
        <v>326</v>
      </c>
      <c r="F192" t="str">
        <f t="shared" si="7"/>
        <v>INSERT INTO APMS_DEPT_STATION(STATION_ID,BUREAU_ID,STATION_NAME) VALUES (-10401220,-1040,'禁毒办');</v>
      </c>
    </row>
    <row r="194" spans="1:6" x14ac:dyDescent="0.15">
      <c r="A194">
        <v>1</v>
      </c>
      <c r="B194">
        <f>APMS_DEPT_BUREAU!$A$6</f>
        <v>1040</v>
      </c>
      <c r="C194" t="str">
        <f>APMS_DEPT_BUREAU!$B$6</f>
        <v>金沙</v>
      </c>
      <c r="D194">
        <f t="shared" ref="D194:D220" si="10">$B194*10000+2000+$A194*10</f>
        <v>10402010</v>
      </c>
      <c r="E194" t="s">
        <v>367</v>
      </c>
      <c r="F194" t="str">
        <f t="shared" si="7"/>
        <v>INSERT INTO APMS_DEPT_STATION(STATION_ID,BUREAU_ID,STATION_NAME) VALUES (-10402010,-1040,'桂花派出所');</v>
      </c>
    </row>
    <row r="195" spans="1:6" x14ac:dyDescent="0.15">
      <c r="A195">
        <v>2</v>
      </c>
      <c r="B195">
        <f>APMS_DEPT_BUREAU!$A$6</f>
        <v>1040</v>
      </c>
      <c r="C195" t="str">
        <f>APMS_DEPT_BUREAU!$B$6</f>
        <v>金沙</v>
      </c>
      <c r="D195">
        <f t="shared" si="10"/>
        <v>10402020</v>
      </c>
      <c r="E195" t="s">
        <v>368</v>
      </c>
      <c r="F195" t="str">
        <f t="shared" si="7"/>
        <v>INSERT INTO APMS_DEPT_STATION(STATION_ID,BUREAU_ID,STATION_NAME) VALUES (-10402020,-1040,'马路派出所');</v>
      </c>
    </row>
    <row r="196" spans="1:6" x14ac:dyDescent="0.15">
      <c r="A196">
        <v>3</v>
      </c>
      <c r="B196">
        <f>APMS_DEPT_BUREAU!$A$6</f>
        <v>1040</v>
      </c>
      <c r="C196" t="str">
        <f>APMS_DEPT_BUREAU!$B$6</f>
        <v>金沙</v>
      </c>
      <c r="D196">
        <f t="shared" si="10"/>
        <v>10402030</v>
      </c>
      <c r="E196" t="s">
        <v>369</v>
      </c>
      <c r="F196" t="str">
        <f t="shared" ref="F196:F259" si="11">CONCATENATE("INSERT INTO APMS_DEPT_STATION(STATION_ID,BUREAU_ID,STATION_NAME) VALUES (-",D196,",-",B196,",'",E196,"');")</f>
        <v>INSERT INTO APMS_DEPT_STATION(STATION_ID,BUREAU_ID,STATION_NAME) VALUES (-10402030,-1040,'清池派出所');</v>
      </c>
    </row>
    <row r="197" spans="1:6" x14ac:dyDescent="0.15">
      <c r="A197">
        <v>4</v>
      </c>
      <c r="B197">
        <f>APMS_DEPT_BUREAU!$A$6</f>
        <v>1040</v>
      </c>
      <c r="C197" t="str">
        <f>APMS_DEPT_BUREAU!$B$6</f>
        <v>金沙</v>
      </c>
      <c r="D197">
        <f t="shared" si="10"/>
        <v>10402040</v>
      </c>
      <c r="E197" t="s">
        <v>370</v>
      </c>
      <c r="F197" t="str">
        <f t="shared" si="11"/>
        <v>INSERT INTO APMS_DEPT_STATION(STATION_ID,BUREAU_ID,STATION_NAME) VALUES (-10402040,-1040,'化觉派出所');</v>
      </c>
    </row>
    <row r="198" spans="1:6" x14ac:dyDescent="0.15">
      <c r="A198">
        <v>5</v>
      </c>
      <c r="B198">
        <f>APMS_DEPT_BUREAU!$A$6</f>
        <v>1040</v>
      </c>
      <c r="C198" t="str">
        <f>APMS_DEPT_BUREAU!$B$6</f>
        <v>金沙</v>
      </c>
      <c r="D198">
        <f t="shared" si="10"/>
        <v>10402050</v>
      </c>
      <c r="E198" t="s">
        <v>371</v>
      </c>
      <c r="F198" t="str">
        <f t="shared" si="11"/>
        <v>INSERT INTO APMS_DEPT_STATION(STATION_ID,BUREAU_ID,STATION_NAME) VALUES (-10402050,-1040,'五龙派出所');</v>
      </c>
    </row>
    <row r="199" spans="1:6" x14ac:dyDescent="0.15">
      <c r="A199">
        <v>6</v>
      </c>
      <c r="B199">
        <f>APMS_DEPT_BUREAU!$A$6</f>
        <v>1040</v>
      </c>
      <c r="C199" t="str">
        <f>APMS_DEPT_BUREAU!$B$6</f>
        <v>金沙</v>
      </c>
      <c r="D199">
        <f t="shared" si="10"/>
        <v>10402060</v>
      </c>
      <c r="E199" t="s">
        <v>372</v>
      </c>
      <c r="F199" t="str">
        <f t="shared" si="11"/>
        <v>INSERT INTO APMS_DEPT_STATION(STATION_ID,BUREAU_ID,STATION_NAME) VALUES (-10402060,-1040,'大水治安派出所');</v>
      </c>
    </row>
    <row r="200" spans="1:6" x14ac:dyDescent="0.15">
      <c r="A200">
        <v>7</v>
      </c>
      <c r="B200">
        <f>APMS_DEPT_BUREAU!$A$6</f>
        <v>1040</v>
      </c>
      <c r="C200" t="str">
        <f>APMS_DEPT_BUREAU!$B$6</f>
        <v>金沙</v>
      </c>
      <c r="D200">
        <f t="shared" si="10"/>
        <v>10402070</v>
      </c>
      <c r="E200" t="s">
        <v>373</v>
      </c>
      <c r="F200" t="str">
        <f t="shared" si="11"/>
        <v>INSERT INTO APMS_DEPT_STATION(STATION_ID,BUREAU_ID,STATION_NAME) VALUES (-10402070,-1040,'石场派出所');</v>
      </c>
    </row>
    <row r="201" spans="1:6" x14ac:dyDescent="0.15">
      <c r="A201">
        <v>8</v>
      </c>
      <c r="B201">
        <f>APMS_DEPT_BUREAU!$A$6</f>
        <v>1040</v>
      </c>
      <c r="C201" t="str">
        <f>APMS_DEPT_BUREAU!$B$6</f>
        <v>金沙</v>
      </c>
      <c r="D201">
        <f t="shared" si="10"/>
        <v>10402080</v>
      </c>
      <c r="E201" t="s">
        <v>374</v>
      </c>
      <c r="F201" t="str">
        <f t="shared" si="11"/>
        <v>INSERT INTO APMS_DEPT_STATION(STATION_ID,BUREAU_ID,STATION_NAME) VALUES (-10402080,-1040,'柳塘派出所');</v>
      </c>
    </row>
    <row r="202" spans="1:6" x14ac:dyDescent="0.15">
      <c r="A202">
        <v>9</v>
      </c>
      <c r="B202">
        <f>APMS_DEPT_BUREAU!$A$6</f>
        <v>1040</v>
      </c>
      <c r="C202" t="str">
        <f>APMS_DEPT_BUREAU!$B$6</f>
        <v>金沙</v>
      </c>
      <c r="D202">
        <f t="shared" si="10"/>
        <v>10402090</v>
      </c>
      <c r="E202" t="s">
        <v>375</v>
      </c>
      <c r="F202" t="str">
        <f t="shared" si="11"/>
        <v>INSERT INTO APMS_DEPT_STATION(STATION_ID,BUREAU_ID,STATION_NAME) VALUES (-10402090,-1040,'木孔派出所');</v>
      </c>
    </row>
    <row r="203" spans="1:6" x14ac:dyDescent="0.15">
      <c r="A203">
        <v>10</v>
      </c>
      <c r="B203">
        <f>APMS_DEPT_BUREAU!$A$6</f>
        <v>1040</v>
      </c>
      <c r="C203" t="str">
        <f>APMS_DEPT_BUREAU!$B$6</f>
        <v>金沙</v>
      </c>
      <c r="D203">
        <f t="shared" si="10"/>
        <v>10402100</v>
      </c>
      <c r="E203" t="s">
        <v>376</v>
      </c>
      <c r="F203" t="str">
        <f t="shared" si="11"/>
        <v>INSERT INTO APMS_DEPT_STATION(STATION_ID,BUREAU_ID,STATION_NAME) VALUES (-10402100,-1040,'新化派出所');</v>
      </c>
    </row>
    <row r="204" spans="1:6" x14ac:dyDescent="0.15">
      <c r="A204">
        <v>11</v>
      </c>
      <c r="B204">
        <f>APMS_DEPT_BUREAU!$A$6</f>
        <v>1040</v>
      </c>
      <c r="C204" t="str">
        <f>APMS_DEPT_BUREAU!$B$6</f>
        <v>金沙</v>
      </c>
      <c r="D204">
        <f t="shared" si="10"/>
        <v>10402110</v>
      </c>
      <c r="E204" t="s">
        <v>377</v>
      </c>
      <c r="F204" t="str">
        <f t="shared" si="11"/>
        <v>INSERT INTO APMS_DEPT_STATION(STATION_ID,BUREAU_ID,STATION_NAME) VALUES (-10402110,-1040,'城东派出所');</v>
      </c>
    </row>
    <row r="205" spans="1:6" x14ac:dyDescent="0.15">
      <c r="A205">
        <v>12</v>
      </c>
      <c r="B205">
        <f>APMS_DEPT_BUREAU!$A$6</f>
        <v>1040</v>
      </c>
      <c r="C205" t="str">
        <f>APMS_DEPT_BUREAU!$B$6</f>
        <v>金沙</v>
      </c>
      <c r="D205">
        <f t="shared" si="10"/>
        <v>10402120</v>
      </c>
      <c r="E205" t="s">
        <v>378</v>
      </c>
      <c r="F205" t="str">
        <f t="shared" si="11"/>
        <v>INSERT INTO APMS_DEPT_STATION(STATION_ID,BUREAU_ID,STATION_NAME) VALUES (-10402120,-1040,'平坝派出所');</v>
      </c>
    </row>
    <row r="206" spans="1:6" x14ac:dyDescent="0.15">
      <c r="A206">
        <v>13</v>
      </c>
      <c r="B206">
        <f>APMS_DEPT_BUREAU!$A$6</f>
        <v>1040</v>
      </c>
      <c r="C206" t="str">
        <f>APMS_DEPT_BUREAU!$B$6</f>
        <v>金沙</v>
      </c>
      <c r="D206">
        <f t="shared" si="10"/>
        <v>10402130</v>
      </c>
      <c r="E206" t="s">
        <v>379</v>
      </c>
      <c r="F206" t="str">
        <f t="shared" si="11"/>
        <v>INSERT INTO APMS_DEPT_STATION(STATION_ID,BUREAU_ID,STATION_NAME) VALUES (-10402130,-1040,'沙土派出所');</v>
      </c>
    </row>
    <row r="207" spans="1:6" x14ac:dyDescent="0.15">
      <c r="A207">
        <v>14</v>
      </c>
      <c r="B207">
        <f>APMS_DEPT_BUREAU!$A$6</f>
        <v>1040</v>
      </c>
      <c r="C207" t="str">
        <f>APMS_DEPT_BUREAU!$B$6</f>
        <v>金沙</v>
      </c>
      <c r="D207">
        <f t="shared" si="10"/>
        <v>10402140</v>
      </c>
      <c r="E207" t="s">
        <v>380</v>
      </c>
      <c r="F207" t="str">
        <f t="shared" si="11"/>
        <v>INSERT INTO APMS_DEPT_STATION(STATION_ID,BUREAU_ID,STATION_NAME) VALUES (-10402140,-1040,'大田派出所');</v>
      </c>
    </row>
    <row r="208" spans="1:6" x14ac:dyDescent="0.15">
      <c r="A208">
        <v>15</v>
      </c>
      <c r="B208">
        <f>APMS_DEPT_BUREAU!$A$6</f>
        <v>1040</v>
      </c>
      <c r="C208" t="str">
        <f>APMS_DEPT_BUREAU!$B$6</f>
        <v>金沙</v>
      </c>
      <c r="D208">
        <f t="shared" si="10"/>
        <v>10402150</v>
      </c>
      <c r="E208" t="s">
        <v>381</v>
      </c>
      <c r="F208" t="str">
        <f t="shared" si="11"/>
        <v>INSERT INTO APMS_DEPT_STATION(STATION_ID,BUREAU_ID,STATION_NAME) VALUES (-10402150,-1040,'源村派出所');</v>
      </c>
    </row>
    <row r="209" spans="1:6" x14ac:dyDescent="0.15">
      <c r="A209">
        <v>16</v>
      </c>
      <c r="B209">
        <f>APMS_DEPT_BUREAU!$A$6</f>
        <v>1040</v>
      </c>
      <c r="C209" t="str">
        <f>APMS_DEPT_BUREAU!$B$6</f>
        <v>金沙</v>
      </c>
      <c r="D209">
        <f t="shared" si="10"/>
        <v>10402160</v>
      </c>
      <c r="E209" t="s">
        <v>382</v>
      </c>
      <c r="F209" t="str">
        <f t="shared" si="11"/>
        <v>INSERT INTO APMS_DEPT_STATION(STATION_ID,BUREAU_ID,STATION_NAME) VALUES (-10402160,-1040,'后山派出所');</v>
      </c>
    </row>
    <row r="210" spans="1:6" x14ac:dyDescent="0.15">
      <c r="A210">
        <v>17</v>
      </c>
      <c r="B210">
        <f>APMS_DEPT_BUREAU!$A$6</f>
        <v>1040</v>
      </c>
      <c r="C210" t="str">
        <f>APMS_DEPT_BUREAU!$B$6</f>
        <v>金沙</v>
      </c>
      <c r="D210">
        <f t="shared" si="10"/>
        <v>10402170</v>
      </c>
      <c r="E210" t="s">
        <v>383</v>
      </c>
      <c r="F210" t="str">
        <f t="shared" si="11"/>
        <v>INSERT INTO APMS_DEPT_STATION(STATION_ID,BUREAU_ID,STATION_NAME) VALUES (-10402170,-1040,'茶园派出所');</v>
      </c>
    </row>
    <row r="211" spans="1:6" x14ac:dyDescent="0.15">
      <c r="A211">
        <v>18</v>
      </c>
      <c r="B211">
        <f>APMS_DEPT_BUREAU!$A$6</f>
        <v>1040</v>
      </c>
      <c r="C211" t="str">
        <f>APMS_DEPT_BUREAU!$B$6</f>
        <v>金沙</v>
      </c>
      <c r="D211">
        <f t="shared" si="10"/>
        <v>10402180</v>
      </c>
      <c r="E211" t="s">
        <v>384</v>
      </c>
      <c r="F211" t="str">
        <f t="shared" si="11"/>
        <v>INSERT INTO APMS_DEPT_STATION(STATION_ID,BUREAU_ID,STATION_NAME) VALUES (-10402180,-1040,'安底派出所');</v>
      </c>
    </row>
    <row r="212" spans="1:6" x14ac:dyDescent="0.15">
      <c r="A212">
        <v>19</v>
      </c>
      <c r="B212">
        <f>APMS_DEPT_BUREAU!$A$6</f>
        <v>1040</v>
      </c>
      <c r="C212" t="str">
        <f>APMS_DEPT_BUREAU!$B$6</f>
        <v>金沙</v>
      </c>
      <c r="D212">
        <f t="shared" si="10"/>
        <v>10402190</v>
      </c>
      <c r="E212" t="s">
        <v>385</v>
      </c>
      <c r="F212" t="str">
        <f t="shared" si="11"/>
        <v>INSERT INTO APMS_DEPT_STATION(STATION_ID,BUREAU_ID,STATION_NAME) VALUES (-10402190,-1040,'城中派出所');</v>
      </c>
    </row>
    <row r="213" spans="1:6" x14ac:dyDescent="0.15">
      <c r="A213">
        <v>20</v>
      </c>
      <c r="B213">
        <f>APMS_DEPT_BUREAU!$A$6</f>
        <v>1040</v>
      </c>
      <c r="C213" t="str">
        <f>APMS_DEPT_BUREAU!$B$6</f>
        <v>金沙</v>
      </c>
      <c r="D213">
        <f t="shared" si="10"/>
        <v>10402200</v>
      </c>
      <c r="E213" t="s">
        <v>386</v>
      </c>
      <c r="F213" t="str">
        <f t="shared" si="11"/>
        <v>INSERT INTO APMS_DEPT_STATION(STATION_ID,BUREAU_ID,STATION_NAME) VALUES (-10402200,-1040,'长坝派出所');</v>
      </c>
    </row>
    <row r="214" spans="1:6" x14ac:dyDescent="0.15">
      <c r="A214">
        <v>21</v>
      </c>
      <c r="B214">
        <f>APMS_DEPT_BUREAU!$A$6</f>
        <v>1040</v>
      </c>
      <c r="C214" t="str">
        <f>APMS_DEPT_BUREAU!$B$6</f>
        <v>金沙</v>
      </c>
      <c r="D214">
        <f t="shared" si="10"/>
        <v>10402210</v>
      </c>
      <c r="E214" t="s">
        <v>387</v>
      </c>
      <c r="F214" t="str">
        <f t="shared" si="11"/>
        <v>INSERT INTO APMS_DEPT_STATION(STATION_ID,BUREAU_ID,STATION_NAME) VALUES (-10402210,-1040,'安洛派出所');</v>
      </c>
    </row>
    <row r="215" spans="1:6" x14ac:dyDescent="0.15">
      <c r="A215">
        <v>22</v>
      </c>
      <c r="B215">
        <f>APMS_DEPT_BUREAU!$A$6</f>
        <v>1040</v>
      </c>
      <c r="C215" t="str">
        <f>APMS_DEPT_BUREAU!$B$6</f>
        <v>金沙</v>
      </c>
      <c r="D215">
        <f t="shared" si="10"/>
        <v>10402220</v>
      </c>
      <c r="E215" t="s">
        <v>388</v>
      </c>
      <c r="F215" t="str">
        <f t="shared" si="11"/>
        <v>INSERT INTO APMS_DEPT_STATION(STATION_ID,BUREAU_ID,STATION_NAME) VALUES (-10402220,-1040,'岩孔派出所');</v>
      </c>
    </row>
    <row r="216" spans="1:6" x14ac:dyDescent="0.15">
      <c r="A216">
        <v>23</v>
      </c>
      <c r="B216">
        <f>APMS_DEPT_BUREAU!$A$6</f>
        <v>1040</v>
      </c>
      <c r="C216" t="str">
        <f>APMS_DEPT_BUREAU!$B$6</f>
        <v>金沙</v>
      </c>
      <c r="D216">
        <f t="shared" si="10"/>
        <v>10402230</v>
      </c>
      <c r="E216" t="s">
        <v>389</v>
      </c>
      <c r="F216" t="str">
        <f t="shared" si="11"/>
        <v>INSERT INTO APMS_DEPT_STATION(STATION_ID,BUREAU_ID,STATION_NAME) VALUES (-10402230,-1040,'岚头派出所');</v>
      </c>
    </row>
    <row r="217" spans="1:6" x14ac:dyDescent="0.15">
      <c r="A217">
        <v>24</v>
      </c>
      <c r="B217">
        <f>APMS_DEPT_BUREAU!$A$6</f>
        <v>1040</v>
      </c>
      <c r="C217" t="str">
        <f>APMS_DEPT_BUREAU!$B$6</f>
        <v>金沙</v>
      </c>
      <c r="D217">
        <f t="shared" si="10"/>
        <v>10402240</v>
      </c>
      <c r="E217" t="s">
        <v>390</v>
      </c>
      <c r="F217" t="str">
        <f t="shared" si="11"/>
        <v>INSERT INTO APMS_DEPT_STATION(STATION_ID,BUREAU_ID,STATION_NAME) VALUES (-10402240,-1040,'太平派出所');</v>
      </c>
    </row>
    <row r="218" spans="1:6" x14ac:dyDescent="0.15">
      <c r="A218">
        <v>25</v>
      </c>
      <c r="B218">
        <f>APMS_DEPT_BUREAU!$A$6</f>
        <v>1040</v>
      </c>
      <c r="C218" t="str">
        <f>APMS_DEPT_BUREAU!$B$6</f>
        <v>金沙</v>
      </c>
      <c r="D218">
        <f t="shared" si="10"/>
        <v>10402250</v>
      </c>
      <c r="E218" t="s">
        <v>391</v>
      </c>
      <c r="F218" t="str">
        <f t="shared" si="11"/>
        <v>INSERT INTO APMS_DEPT_STATION(STATION_ID,BUREAU_ID,STATION_NAME) VALUES (-10402250,-1040,'西洛派出所');</v>
      </c>
    </row>
    <row r="219" spans="1:6" x14ac:dyDescent="0.15">
      <c r="A219">
        <v>26</v>
      </c>
      <c r="B219">
        <f>APMS_DEPT_BUREAU!$A$6</f>
        <v>1040</v>
      </c>
      <c r="C219" t="str">
        <f>APMS_DEPT_BUREAU!$B$6</f>
        <v>金沙</v>
      </c>
      <c r="D219">
        <f t="shared" si="10"/>
        <v>10402260</v>
      </c>
      <c r="E219" t="s">
        <v>392</v>
      </c>
      <c r="F219" t="str">
        <f t="shared" si="11"/>
        <v>INSERT INTO APMS_DEPT_STATION(STATION_ID,BUREAU_ID,STATION_NAME) VALUES (-10402260,-1040,'禹谟派出所');</v>
      </c>
    </row>
    <row r="220" spans="1:6" x14ac:dyDescent="0.15">
      <c r="A220">
        <v>27</v>
      </c>
      <c r="B220">
        <f>APMS_DEPT_BUREAU!$A$6</f>
        <v>1040</v>
      </c>
      <c r="C220" t="str">
        <f>APMS_DEPT_BUREAU!$B$6</f>
        <v>金沙</v>
      </c>
      <c r="D220">
        <f t="shared" si="10"/>
        <v>10402270</v>
      </c>
      <c r="E220" t="s">
        <v>393</v>
      </c>
      <c r="F220" t="str">
        <f t="shared" si="11"/>
        <v>INSERT INTO APMS_DEPT_STATION(STATION_ID,BUREAU_ID,STATION_NAME) VALUES (-10402270,-1040,'高坪派出所');</v>
      </c>
    </row>
    <row r="222" spans="1:6" x14ac:dyDescent="0.15">
      <c r="A222">
        <v>1</v>
      </c>
      <c r="B222">
        <f>APMS_DEPT_BUREAU!$A$7</f>
        <v>1050</v>
      </c>
      <c r="C222" t="str">
        <f>APMS_DEPT_BUREAU!$B$7</f>
        <v>织金</v>
      </c>
      <c r="D222">
        <f t="shared" ref="D222:D243" si="12">$B222*10000+1000+$A222*10</f>
        <v>10501010</v>
      </c>
      <c r="E222" t="s">
        <v>220</v>
      </c>
      <c r="F222" t="str">
        <f t="shared" si="11"/>
        <v>INSERT INTO APMS_DEPT_STATION(STATION_ID,BUREAU_ID,STATION_NAME) VALUES (-10501010,-1050,'经济犯罪侦查大队');</v>
      </c>
    </row>
    <row r="223" spans="1:6" x14ac:dyDescent="0.15">
      <c r="A223">
        <v>2</v>
      </c>
      <c r="B223">
        <f>APMS_DEPT_BUREAU!$A$7</f>
        <v>1050</v>
      </c>
      <c r="C223" t="str">
        <f>APMS_DEPT_BUREAU!$B$7</f>
        <v>织金</v>
      </c>
      <c r="D223">
        <f t="shared" si="12"/>
        <v>10501020</v>
      </c>
      <c r="E223" t="s">
        <v>215</v>
      </c>
      <c r="F223" t="str">
        <f t="shared" si="11"/>
        <v>INSERT INTO APMS_DEPT_STATION(STATION_ID,BUREAU_ID,STATION_NAME) VALUES (-10501020,-1050,'网络安全保卫大队');</v>
      </c>
    </row>
    <row r="224" spans="1:6" x14ac:dyDescent="0.15">
      <c r="A224">
        <v>3</v>
      </c>
      <c r="B224">
        <f>APMS_DEPT_BUREAU!$A$7</f>
        <v>1050</v>
      </c>
      <c r="C224" t="str">
        <f>APMS_DEPT_BUREAU!$B$7</f>
        <v>织金</v>
      </c>
      <c r="D224">
        <f t="shared" si="12"/>
        <v>10501030</v>
      </c>
      <c r="E224" t="s">
        <v>219</v>
      </c>
      <c r="F224" t="str">
        <f t="shared" si="11"/>
        <v>INSERT INTO APMS_DEPT_STATION(STATION_ID,BUREAU_ID,STATION_NAME) VALUES (-10501030,-1050,'治安警察大队');</v>
      </c>
    </row>
    <row r="225" spans="1:6" x14ac:dyDescent="0.15">
      <c r="A225">
        <v>4</v>
      </c>
      <c r="B225">
        <f>APMS_DEPT_BUREAU!$A$7</f>
        <v>1050</v>
      </c>
      <c r="C225" t="str">
        <f>APMS_DEPT_BUREAU!$B$7</f>
        <v>织金</v>
      </c>
      <c r="D225">
        <f t="shared" si="12"/>
        <v>10501040</v>
      </c>
      <c r="E225" t="s">
        <v>361</v>
      </c>
      <c r="F225" t="str">
        <f t="shared" si="11"/>
        <v>INSERT INTO APMS_DEPT_STATION(STATION_ID,BUREAU_ID,STATION_NAME) VALUES (-10501040,-1050,'刑事侦察大队');</v>
      </c>
    </row>
    <row r="226" spans="1:6" x14ac:dyDescent="0.15">
      <c r="A226">
        <v>5</v>
      </c>
      <c r="B226">
        <f>APMS_DEPT_BUREAU!$A$7</f>
        <v>1050</v>
      </c>
      <c r="C226" t="str">
        <f>APMS_DEPT_BUREAU!$B$7</f>
        <v>织金</v>
      </c>
      <c r="D226">
        <f t="shared" si="12"/>
        <v>10501050</v>
      </c>
      <c r="E226" t="s">
        <v>222</v>
      </c>
      <c r="F226" t="str">
        <f t="shared" si="11"/>
        <v>INSERT INTO APMS_DEPT_STATION(STATION_ID,BUREAU_ID,STATION_NAME) VALUES (-10501050,-1050,'国内安全保卫大队');</v>
      </c>
    </row>
    <row r="227" spans="1:6" x14ac:dyDescent="0.15">
      <c r="A227">
        <v>6</v>
      </c>
      <c r="B227">
        <f>APMS_DEPT_BUREAU!$A$7</f>
        <v>1050</v>
      </c>
      <c r="C227" t="str">
        <f>APMS_DEPT_BUREAU!$B$7</f>
        <v>织金</v>
      </c>
      <c r="D227">
        <f t="shared" si="12"/>
        <v>10501060</v>
      </c>
      <c r="E227" t="s">
        <v>394</v>
      </c>
      <c r="F227" t="str">
        <f t="shared" si="11"/>
        <v>INSERT INTO APMS_DEPT_STATION(STATION_ID,BUREAU_ID,STATION_NAME) VALUES (-10501060,-1050,'反恐怖工作大队');</v>
      </c>
    </row>
    <row r="228" spans="1:6" x14ac:dyDescent="0.15">
      <c r="A228">
        <v>7</v>
      </c>
      <c r="B228">
        <f>APMS_DEPT_BUREAU!$A$7</f>
        <v>1050</v>
      </c>
      <c r="C228" t="str">
        <f>APMS_DEPT_BUREAU!$B$7</f>
        <v>织金</v>
      </c>
      <c r="D228">
        <f t="shared" si="12"/>
        <v>10501070</v>
      </c>
      <c r="E228" t="s">
        <v>395</v>
      </c>
      <c r="F228" t="str">
        <f t="shared" si="11"/>
        <v>INSERT INTO APMS_DEPT_STATION(STATION_ID,BUREAU_ID,STATION_NAME) VALUES (-10501070,-1050,'禁毒工作大队');</v>
      </c>
    </row>
    <row r="229" spans="1:6" x14ac:dyDescent="0.15">
      <c r="A229">
        <v>8</v>
      </c>
      <c r="B229">
        <f>APMS_DEPT_BUREAU!$A$7</f>
        <v>1050</v>
      </c>
      <c r="C229" t="str">
        <f>APMS_DEPT_BUREAU!$B$7</f>
        <v>织金</v>
      </c>
      <c r="D229">
        <f t="shared" si="12"/>
        <v>10501080</v>
      </c>
      <c r="E229" t="s">
        <v>213</v>
      </c>
      <c r="F229" t="str">
        <f t="shared" si="11"/>
        <v>INSERT INTO APMS_DEPT_STATION(STATION_ID,BUREAU_ID,STATION_NAME) VALUES (-10501080,-1050,'警务保障大队');</v>
      </c>
    </row>
    <row r="230" spans="1:6" x14ac:dyDescent="0.15">
      <c r="A230">
        <v>9</v>
      </c>
      <c r="B230">
        <f>APMS_DEPT_BUREAU!$A$7</f>
        <v>1050</v>
      </c>
      <c r="C230" t="str">
        <f>APMS_DEPT_BUREAU!$B$7</f>
        <v>织金</v>
      </c>
      <c r="D230">
        <f t="shared" si="12"/>
        <v>10501090</v>
      </c>
      <c r="E230" t="s">
        <v>287</v>
      </c>
      <c r="F230" t="str">
        <f t="shared" si="11"/>
        <v>INSERT INTO APMS_DEPT_STATION(STATION_ID,BUREAU_ID,STATION_NAME) VALUES (-10501090,-1050,'政工室');</v>
      </c>
    </row>
    <row r="231" spans="1:6" x14ac:dyDescent="0.15">
      <c r="A231">
        <v>10</v>
      </c>
      <c r="B231">
        <f>APMS_DEPT_BUREAU!$A$7</f>
        <v>1050</v>
      </c>
      <c r="C231" t="str">
        <f>APMS_DEPT_BUREAU!$B$7</f>
        <v>织金</v>
      </c>
      <c r="D231">
        <f t="shared" si="12"/>
        <v>10501100</v>
      </c>
      <c r="E231" t="s">
        <v>396</v>
      </c>
      <c r="F231" t="str">
        <f t="shared" si="11"/>
        <v>INSERT INTO APMS_DEPT_STATION(STATION_ID,BUREAU_ID,STATION_NAME) VALUES (-10501100,-1050,'法制工作大队');</v>
      </c>
    </row>
    <row r="232" spans="1:6" x14ac:dyDescent="0.15">
      <c r="A232">
        <v>11</v>
      </c>
      <c r="B232">
        <f>APMS_DEPT_BUREAU!$A$7</f>
        <v>1050</v>
      </c>
      <c r="C232" t="str">
        <f>APMS_DEPT_BUREAU!$B$7</f>
        <v>织金</v>
      </c>
      <c r="D232">
        <f t="shared" si="12"/>
        <v>10501110</v>
      </c>
      <c r="E232" t="s">
        <v>225</v>
      </c>
      <c r="F232" t="str">
        <f t="shared" si="11"/>
        <v>INSERT INTO APMS_DEPT_STATION(STATION_ID,BUREAU_ID,STATION_NAME) VALUES (-10501110,-1050,'出入境管理大队');</v>
      </c>
    </row>
    <row r="233" spans="1:6" x14ac:dyDescent="0.15">
      <c r="A233">
        <v>12</v>
      </c>
      <c r="B233">
        <f>APMS_DEPT_BUREAU!$A$7</f>
        <v>1050</v>
      </c>
      <c r="C233" t="str">
        <f>APMS_DEPT_BUREAU!$B$7</f>
        <v>织金</v>
      </c>
      <c r="D233">
        <f t="shared" si="12"/>
        <v>10501120</v>
      </c>
      <c r="E233" t="s">
        <v>232</v>
      </c>
      <c r="F233" t="str">
        <f t="shared" si="11"/>
        <v>INSERT INTO APMS_DEPT_STATION(STATION_ID,BUREAU_ID,STATION_NAME) VALUES (-10501120,-1050,'戒毒所');</v>
      </c>
    </row>
    <row r="234" spans="1:6" x14ac:dyDescent="0.15">
      <c r="A234">
        <v>13</v>
      </c>
      <c r="B234">
        <f>APMS_DEPT_BUREAU!$A$7</f>
        <v>1050</v>
      </c>
      <c r="C234" t="str">
        <f>APMS_DEPT_BUREAU!$B$7</f>
        <v>织金</v>
      </c>
      <c r="D234">
        <f t="shared" si="12"/>
        <v>10501130</v>
      </c>
      <c r="E234" t="s">
        <v>285</v>
      </c>
      <c r="F234" t="str">
        <f t="shared" si="11"/>
        <v>INSERT INTO APMS_DEPT_STATION(STATION_ID,BUREAU_ID,STATION_NAME) VALUES (-10501130,-1050,'交通警察大队');</v>
      </c>
    </row>
    <row r="235" spans="1:6" x14ac:dyDescent="0.15">
      <c r="A235">
        <v>14</v>
      </c>
      <c r="B235">
        <f>APMS_DEPT_BUREAU!$A$7</f>
        <v>1050</v>
      </c>
      <c r="C235" t="str">
        <f>APMS_DEPT_BUREAU!$B$7</f>
        <v>织金</v>
      </c>
      <c r="D235">
        <f t="shared" si="12"/>
        <v>10501140</v>
      </c>
      <c r="E235" t="s">
        <v>207</v>
      </c>
      <c r="F235" t="str">
        <f t="shared" si="11"/>
        <v>INSERT INTO APMS_DEPT_STATION(STATION_ID,BUREAU_ID,STATION_NAME) VALUES (-10501140,-1050,'指挥中心（办公室）');</v>
      </c>
    </row>
    <row r="236" spans="1:6" x14ac:dyDescent="0.15">
      <c r="A236">
        <v>15</v>
      </c>
      <c r="B236">
        <f>APMS_DEPT_BUREAU!$A$7</f>
        <v>1050</v>
      </c>
      <c r="C236" t="str">
        <f>APMS_DEPT_BUREAU!$B$7</f>
        <v>织金</v>
      </c>
      <c r="D236">
        <f t="shared" si="12"/>
        <v>10501150</v>
      </c>
      <c r="E236" t="s">
        <v>277</v>
      </c>
      <c r="F236" t="str">
        <f t="shared" si="11"/>
        <v>INSERT INTO APMS_DEPT_STATION(STATION_ID,BUREAU_ID,STATION_NAME) VALUES (-10501150,-1050,'打黑除恶大队');</v>
      </c>
    </row>
    <row r="237" spans="1:6" x14ac:dyDescent="0.15">
      <c r="A237">
        <v>16</v>
      </c>
      <c r="B237">
        <f>APMS_DEPT_BUREAU!$A$7</f>
        <v>1050</v>
      </c>
      <c r="C237" t="str">
        <f>APMS_DEPT_BUREAU!$B$7</f>
        <v>织金</v>
      </c>
      <c r="D237">
        <f t="shared" si="12"/>
        <v>10501160</v>
      </c>
      <c r="E237" t="s">
        <v>214</v>
      </c>
      <c r="F237" t="str">
        <f t="shared" si="11"/>
        <v>INSERT INTO APMS_DEPT_STATION(STATION_ID,BUREAU_ID,STATION_NAME) VALUES (-10501160,-1050,'情报信息大队');</v>
      </c>
    </row>
    <row r="238" spans="1:6" x14ac:dyDescent="0.15">
      <c r="A238">
        <v>17</v>
      </c>
      <c r="B238">
        <f>APMS_DEPT_BUREAU!$A$7</f>
        <v>1050</v>
      </c>
      <c r="C238" t="str">
        <f>APMS_DEPT_BUREAU!$B$7</f>
        <v>织金</v>
      </c>
      <c r="D238">
        <f t="shared" si="12"/>
        <v>10501170</v>
      </c>
      <c r="E238" t="s">
        <v>231</v>
      </c>
      <c r="F238" t="str">
        <f t="shared" si="11"/>
        <v>INSERT INTO APMS_DEPT_STATION(STATION_ID,BUREAU_ID,STATION_NAME) VALUES (-10501170,-1050,'看守所');</v>
      </c>
    </row>
    <row r="239" spans="1:6" x14ac:dyDescent="0.15">
      <c r="A239">
        <v>18</v>
      </c>
      <c r="B239">
        <f>APMS_DEPT_BUREAU!$A$7</f>
        <v>1050</v>
      </c>
      <c r="C239" t="str">
        <f>APMS_DEPT_BUREAU!$B$7</f>
        <v>织金</v>
      </c>
      <c r="D239">
        <f t="shared" si="12"/>
        <v>10501180</v>
      </c>
      <c r="E239" t="s">
        <v>397</v>
      </c>
      <c r="F239" t="str">
        <f t="shared" si="11"/>
        <v>INSERT INTO APMS_DEPT_STATION(STATION_ID,BUREAU_ID,STATION_NAME) VALUES (-10501180,-1050,'行政拘留大队');</v>
      </c>
    </row>
    <row r="240" spans="1:6" x14ac:dyDescent="0.15">
      <c r="A240">
        <v>19</v>
      </c>
      <c r="B240">
        <f>APMS_DEPT_BUREAU!$A$7</f>
        <v>1050</v>
      </c>
      <c r="C240" t="str">
        <f>APMS_DEPT_BUREAU!$B$7</f>
        <v>织金</v>
      </c>
      <c r="D240">
        <f t="shared" si="12"/>
        <v>10501190</v>
      </c>
      <c r="E240" t="s">
        <v>211</v>
      </c>
      <c r="F240" t="str">
        <f t="shared" si="11"/>
        <v>INSERT INTO APMS_DEPT_STATION(STATION_ID,BUREAU_ID,STATION_NAME) VALUES (-10501190,-1050,'警务督察大队');</v>
      </c>
    </row>
    <row r="241" spans="1:6" x14ac:dyDescent="0.15">
      <c r="A241">
        <v>20</v>
      </c>
      <c r="B241">
        <f>APMS_DEPT_BUREAU!$A$7</f>
        <v>1050</v>
      </c>
      <c r="C241" t="str">
        <f>APMS_DEPT_BUREAU!$B$7</f>
        <v>织金</v>
      </c>
      <c r="D241">
        <f t="shared" si="12"/>
        <v>10501200</v>
      </c>
      <c r="E241" t="s">
        <v>209</v>
      </c>
      <c r="F241" t="str">
        <f t="shared" si="11"/>
        <v>INSERT INTO APMS_DEPT_STATION(STATION_ID,BUREAU_ID,STATION_NAME) VALUES (-10501200,-1050,'机关党委');</v>
      </c>
    </row>
    <row r="242" spans="1:6" x14ac:dyDescent="0.15">
      <c r="A242">
        <v>21</v>
      </c>
      <c r="B242">
        <f>APMS_DEPT_BUREAU!$A$7</f>
        <v>1050</v>
      </c>
      <c r="C242" t="str">
        <f>APMS_DEPT_BUREAU!$B$7</f>
        <v>织金</v>
      </c>
      <c r="D242">
        <f t="shared" si="12"/>
        <v>10501210</v>
      </c>
      <c r="E242" t="s">
        <v>398</v>
      </c>
      <c r="F242" t="str">
        <f t="shared" si="11"/>
        <v>INSERT INTO APMS_DEPT_STATION(STATION_ID,BUREAU_ID,STATION_NAME) VALUES (-10501210,-1050,'监督室（纪委）');</v>
      </c>
    </row>
    <row r="243" spans="1:6" x14ac:dyDescent="0.15">
      <c r="A243">
        <v>22</v>
      </c>
      <c r="B243">
        <f>APMS_DEPT_BUREAU!$A$7</f>
        <v>1050</v>
      </c>
      <c r="C243" t="str">
        <f>APMS_DEPT_BUREAU!$B$7</f>
        <v>织金</v>
      </c>
      <c r="D243">
        <f t="shared" si="12"/>
        <v>10501220</v>
      </c>
      <c r="E243" t="s">
        <v>223</v>
      </c>
      <c r="F243" t="str">
        <f t="shared" si="11"/>
        <v>INSERT INTO APMS_DEPT_STATION(STATION_ID,BUREAU_ID,STATION_NAME) VALUES (-10501220,-1050,'特（巡）警大队');</v>
      </c>
    </row>
    <row r="245" spans="1:6" x14ac:dyDescent="0.15">
      <c r="A245">
        <v>1</v>
      </c>
      <c r="B245">
        <f>APMS_DEPT_BUREAU!$A$7</f>
        <v>1050</v>
      </c>
      <c r="C245" t="str">
        <f>APMS_DEPT_BUREAU!$B$7</f>
        <v>织金</v>
      </c>
      <c r="D245">
        <f t="shared" ref="D245:D277" si="13">$B245*10000+2000+$A245*10</f>
        <v>10502010</v>
      </c>
      <c r="E245" t="s">
        <v>399</v>
      </c>
      <c r="F245" t="str">
        <f t="shared" si="11"/>
        <v>INSERT INTO APMS_DEPT_STATION(STATION_ID,BUREAU_ID,STATION_NAME) VALUES (-10502010,-1050,'桂果派出所');</v>
      </c>
    </row>
    <row r="246" spans="1:6" x14ac:dyDescent="0.15">
      <c r="A246">
        <v>2</v>
      </c>
      <c r="B246">
        <f>APMS_DEPT_BUREAU!$A$7</f>
        <v>1050</v>
      </c>
      <c r="C246" t="str">
        <f>APMS_DEPT_BUREAU!$B$7</f>
        <v>织金</v>
      </c>
      <c r="D246">
        <f t="shared" si="13"/>
        <v>10502020</v>
      </c>
      <c r="E246" t="s">
        <v>400</v>
      </c>
      <c r="F246" t="str">
        <f t="shared" si="11"/>
        <v>INSERT INTO APMS_DEPT_STATION(STATION_ID,BUREAU_ID,STATION_NAME) VALUES (-10502020,-1050,'实兴派出所');</v>
      </c>
    </row>
    <row r="247" spans="1:6" x14ac:dyDescent="0.15">
      <c r="A247">
        <v>3</v>
      </c>
      <c r="B247">
        <f>APMS_DEPT_BUREAU!$A$7</f>
        <v>1050</v>
      </c>
      <c r="C247" t="str">
        <f>APMS_DEPT_BUREAU!$B$7</f>
        <v>织金</v>
      </c>
      <c r="D247">
        <f t="shared" si="13"/>
        <v>10502030</v>
      </c>
      <c r="E247" t="s">
        <v>401</v>
      </c>
      <c r="F247" t="str">
        <f t="shared" si="11"/>
        <v>INSERT INTO APMS_DEPT_STATION(STATION_ID,BUREAU_ID,STATION_NAME) VALUES (-10502030,-1050,'茶店派出所');</v>
      </c>
    </row>
    <row r="248" spans="1:6" x14ac:dyDescent="0.15">
      <c r="A248">
        <v>4</v>
      </c>
      <c r="B248">
        <f>APMS_DEPT_BUREAU!$A$7</f>
        <v>1050</v>
      </c>
      <c r="C248" t="str">
        <f>APMS_DEPT_BUREAU!$B$7</f>
        <v>织金</v>
      </c>
      <c r="D248">
        <f t="shared" si="13"/>
        <v>10502040</v>
      </c>
      <c r="E248" t="s">
        <v>402</v>
      </c>
      <c r="F248" t="str">
        <f t="shared" si="11"/>
        <v>INSERT INTO APMS_DEPT_STATION(STATION_ID,BUREAU_ID,STATION_NAME) VALUES (-10502040,-1050,'中寨派出所');</v>
      </c>
    </row>
    <row r="249" spans="1:6" x14ac:dyDescent="0.15">
      <c r="A249">
        <v>5</v>
      </c>
      <c r="B249">
        <f>APMS_DEPT_BUREAU!$A$7</f>
        <v>1050</v>
      </c>
      <c r="C249" t="str">
        <f>APMS_DEPT_BUREAU!$B$7</f>
        <v>织金</v>
      </c>
      <c r="D249">
        <f t="shared" si="13"/>
        <v>10502050</v>
      </c>
      <c r="E249" t="s">
        <v>403</v>
      </c>
      <c r="F249" t="str">
        <f t="shared" si="11"/>
        <v>INSERT INTO APMS_DEPT_STATION(STATION_ID,BUREAU_ID,STATION_NAME) VALUES (-10502050,-1050,'白泥派出所');</v>
      </c>
    </row>
    <row r="250" spans="1:6" x14ac:dyDescent="0.15">
      <c r="A250">
        <v>6</v>
      </c>
      <c r="B250">
        <f>APMS_DEPT_BUREAU!$A$7</f>
        <v>1050</v>
      </c>
      <c r="C250" t="str">
        <f>APMS_DEPT_BUREAU!$B$7</f>
        <v>织金</v>
      </c>
      <c r="D250">
        <f t="shared" si="13"/>
        <v>10502060</v>
      </c>
      <c r="E250" t="s">
        <v>404</v>
      </c>
      <c r="F250" t="str">
        <f t="shared" si="11"/>
        <v>INSERT INTO APMS_DEPT_STATION(STATION_ID,BUREAU_ID,STATION_NAME) VALUES (-10502060,-1050,'文腾派出所');</v>
      </c>
    </row>
    <row r="251" spans="1:6" x14ac:dyDescent="0.15">
      <c r="A251">
        <v>7</v>
      </c>
      <c r="B251">
        <f>APMS_DEPT_BUREAU!$A$7</f>
        <v>1050</v>
      </c>
      <c r="C251" t="str">
        <f>APMS_DEPT_BUREAU!$B$7</f>
        <v>织金</v>
      </c>
      <c r="D251">
        <f t="shared" si="13"/>
        <v>10502070</v>
      </c>
      <c r="E251" t="s">
        <v>405</v>
      </c>
      <c r="F251" t="str">
        <f t="shared" si="11"/>
        <v>INSERT INTO APMS_DEPT_STATION(STATION_ID,BUREAU_ID,STATION_NAME) VALUES (-10502070,-1050,'阿弓派出所');</v>
      </c>
    </row>
    <row r="252" spans="1:6" x14ac:dyDescent="0.15">
      <c r="A252">
        <v>8</v>
      </c>
      <c r="B252">
        <f>APMS_DEPT_BUREAU!$A$7</f>
        <v>1050</v>
      </c>
      <c r="C252" t="str">
        <f>APMS_DEPT_BUREAU!$B$7</f>
        <v>织金</v>
      </c>
      <c r="D252">
        <f t="shared" si="13"/>
        <v>10502080</v>
      </c>
      <c r="E252" t="s">
        <v>406</v>
      </c>
      <c r="F252" t="str">
        <f t="shared" si="11"/>
        <v>INSERT INTO APMS_DEPT_STATION(STATION_ID,BUREAU_ID,STATION_NAME) VALUES (-10502080,-1050,'珠藏派出所');</v>
      </c>
    </row>
    <row r="253" spans="1:6" x14ac:dyDescent="0.15">
      <c r="A253">
        <v>9</v>
      </c>
      <c r="B253">
        <f>APMS_DEPT_BUREAU!$A$7</f>
        <v>1050</v>
      </c>
      <c r="C253" t="str">
        <f>APMS_DEPT_BUREAU!$B$7</f>
        <v>织金</v>
      </c>
      <c r="D253">
        <f t="shared" si="13"/>
        <v>10502090</v>
      </c>
      <c r="E253" t="s">
        <v>407</v>
      </c>
      <c r="F253" t="str">
        <f t="shared" si="11"/>
        <v>INSERT INTO APMS_DEPT_STATION(STATION_ID,BUREAU_ID,STATION_NAME) VALUES (-10502090,-1050,'黑土派出所');</v>
      </c>
    </row>
    <row r="254" spans="1:6" x14ac:dyDescent="0.15">
      <c r="A254">
        <v>10</v>
      </c>
      <c r="B254">
        <f>APMS_DEPT_BUREAU!$A$7</f>
        <v>1050</v>
      </c>
      <c r="C254" t="str">
        <f>APMS_DEPT_BUREAU!$B$7</f>
        <v>织金</v>
      </c>
      <c r="D254">
        <f t="shared" si="13"/>
        <v>10502100</v>
      </c>
      <c r="E254" t="s">
        <v>408</v>
      </c>
      <c r="F254" t="str">
        <f t="shared" si="11"/>
        <v>INSERT INTO APMS_DEPT_STATION(STATION_ID,BUREAU_ID,STATION_NAME) VALUES (-10502100,-1050,'三甲派出所');</v>
      </c>
    </row>
    <row r="255" spans="1:6" x14ac:dyDescent="0.15">
      <c r="A255">
        <v>11</v>
      </c>
      <c r="B255">
        <f>APMS_DEPT_BUREAU!$A$7</f>
        <v>1050</v>
      </c>
      <c r="C255" t="str">
        <f>APMS_DEPT_BUREAU!$B$7</f>
        <v>织金</v>
      </c>
      <c r="D255">
        <f t="shared" si="13"/>
        <v>10502110</v>
      </c>
      <c r="E255" t="s">
        <v>409</v>
      </c>
      <c r="F255" t="str">
        <f t="shared" si="11"/>
        <v>INSERT INTO APMS_DEPT_STATION(STATION_ID,BUREAU_ID,STATION_NAME) VALUES (-10502110,-1050,'三塘派出所');</v>
      </c>
    </row>
    <row r="256" spans="1:6" x14ac:dyDescent="0.15">
      <c r="A256">
        <v>12</v>
      </c>
      <c r="B256">
        <f>APMS_DEPT_BUREAU!$A$7</f>
        <v>1050</v>
      </c>
      <c r="C256" t="str">
        <f>APMS_DEPT_BUREAU!$B$7</f>
        <v>织金</v>
      </c>
      <c r="D256">
        <f t="shared" si="13"/>
        <v>10502120</v>
      </c>
      <c r="E256" t="s">
        <v>298</v>
      </c>
      <c r="F256" t="str">
        <f t="shared" si="11"/>
        <v>INSERT INTO APMS_DEPT_STATION(STATION_ID,BUREAU_ID,STATION_NAME) VALUES (-10502120,-1050,'牛场派出所');</v>
      </c>
    </row>
    <row r="257" spans="1:6" x14ac:dyDescent="0.15">
      <c r="A257">
        <v>13</v>
      </c>
      <c r="B257">
        <f>APMS_DEPT_BUREAU!$A$7</f>
        <v>1050</v>
      </c>
      <c r="C257" t="str">
        <f>APMS_DEPT_BUREAU!$B$7</f>
        <v>织金</v>
      </c>
      <c r="D257">
        <f t="shared" si="13"/>
        <v>10502130</v>
      </c>
      <c r="E257" t="s">
        <v>410</v>
      </c>
      <c r="F257" t="str">
        <f t="shared" si="11"/>
        <v>INSERT INTO APMS_DEPT_STATION(STATION_ID,BUREAU_ID,STATION_NAME) VALUES (-10502130,-1050,'纳雍派出所');</v>
      </c>
    </row>
    <row r="258" spans="1:6" x14ac:dyDescent="0.15">
      <c r="A258">
        <v>14</v>
      </c>
      <c r="B258">
        <f>APMS_DEPT_BUREAU!$A$7</f>
        <v>1050</v>
      </c>
      <c r="C258" t="str">
        <f>APMS_DEPT_BUREAU!$B$7</f>
        <v>织金</v>
      </c>
      <c r="D258">
        <f t="shared" si="13"/>
        <v>10502140</v>
      </c>
      <c r="E258" t="s">
        <v>311</v>
      </c>
      <c r="F258" t="str">
        <f t="shared" si="11"/>
        <v>INSERT INTO APMS_DEPT_STATION(STATION_ID,BUREAU_ID,STATION_NAME) VALUES (-10502140,-1050,'马场派出所');</v>
      </c>
    </row>
    <row r="259" spans="1:6" x14ac:dyDescent="0.15">
      <c r="A259">
        <v>15</v>
      </c>
      <c r="B259">
        <f>APMS_DEPT_BUREAU!$A$7</f>
        <v>1050</v>
      </c>
      <c r="C259" t="str">
        <f>APMS_DEPT_BUREAU!$B$7</f>
        <v>织金</v>
      </c>
      <c r="D259">
        <f t="shared" si="13"/>
        <v>10502150</v>
      </c>
      <c r="E259" t="s">
        <v>411</v>
      </c>
      <c r="F259" t="str">
        <f t="shared" si="11"/>
        <v>INSERT INTO APMS_DEPT_STATION(STATION_ID,BUREAU_ID,STATION_NAME) VALUES (-10502150,-1050,'龙场派出所');</v>
      </c>
    </row>
    <row r="260" spans="1:6" x14ac:dyDescent="0.15">
      <c r="A260">
        <v>16</v>
      </c>
      <c r="B260">
        <f>APMS_DEPT_BUREAU!$A$7</f>
        <v>1050</v>
      </c>
      <c r="C260" t="str">
        <f>APMS_DEPT_BUREAU!$B$7</f>
        <v>织金</v>
      </c>
      <c r="D260">
        <f t="shared" si="13"/>
        <v>10502160</v>
      </c>
      <c r="E260" t="s">
        <v>412</v>
      </c>
      <c r="F260" t="str">
        <f t="shared" ref="F260:F323" si="14">CONCATENATE("INSERT INTO APMS_DEPT_STATION(STATION_ID,BUREAU_ID,STATION_NAME) VALUES (-",D260,",-",B260,",'",E260,"');")</f>
        <v>INSERT INTO APMS_DEPT_STATION(STATION_ID,BUREAU_ID,STATION_NAME) VALUES (-10502160,-1050,'绮陌派出所');</v>
      </c>
    </row>
    <row r="261" spans="1:6" x14ac:dyDescent="0.15">
      <c r="A261">
        <v>17</v>
      </c>
      <c r="B261">
        <f>APMS_DEPT_BUREAU!$A$7</f>
        <v>1050</v>
      </c>
      <c r="C261" t="str">
        <f>APMS_DEPT_BUREAU!$B$7</f>
        <v>织金</v>
      </c>
      <c r="D261">
        <f t="shared" si="13"/>
        <v>10502170</v>
      </c>
      <c r="E261" t="s">
        <v>413</v>
      </c>
      <c r="F261" t="str">
        <f t="shared" si="14"/>
        <v>INSERT INTO APMS_DEPT_STATION(STATION_ID,BUREAU_ID,STATION_NAME) VALUES (-10502170,-1050,'以那派出所');</v>
      </c>
    </row>
    <row r="262" spans="1:6" x14ac:dyDescent="0.15">
      <c r="A262">
        <v>18</v>
      </c>
      <c r="B262">
        <f>APMS_DEPT_BUREAU!$A$7</f>
        <v>1050</v>
      </c>
      <c r="C262" t="str">
        <f>APMS_DEPT_BUREAU!$B$7</f>
        <v>织金</v>
      </c>
      <c r="D262">
        <f t="shared" si="13"/>
        <v>10502180</v>
      </c>
      <c r="E262" t="s">
        <v>303</v>
      </c>
      <c r="F262" t="str">
        <f t="shared" si="14"/>
        <v>INSERT INTO APMS_DEPT_STATION(STATION_ID,BUREAU_ID,STATION_NAME) VALUES (-10502180,-1050,'猫场派出所');</v>
      </c>
    </row>
    <row r="263" spans="1:6" x14ac:dyDescent="0.15">
      <c r="A263">
        <v>19</v>
      </c>
      <c r="B263">
        <f>APMS_DEPT_BUREAU!$A$7</f>
        <v>1050</v>
      </c>
      <c r="C263" t="str">
        <f>APMS_DEPT_BUREAU!$B$7</f>
        <v>织金</v>
      </c>
      <c r="D263">
        <f t="shared" si="13"/>
        <v>10502190</v>
      </c>
      <c r="E263" t="s">
        <v>414</v>
      </c>
      <c r="F263" t="str">
        <f t="shared" si="14"/>
        <v>INSERT INTO APMS_DEPT_STATION(STATION_ID,BUREAU_ID,STATION_NAME) VALUES (-10502190,-1050,'板桥派出所');</v>
      </c>
    </row>
    <row r="264" spans="1:6" x14ac:dyDescent="0.15">
      <c r="A264">
        <v>20</v>
      </c>
      <c r="B264">
        <f>APMS_DEPT_BUREAU!$A$7</f>
        <v>1050</v>
      </c>
      <c r="C264" t="str">
        <f>APMS_DEPT_BUREAU!$B$7</f>
        <v>织金</v>
      </c>
      <c r="D264">
        <f t="shared" si="13"/>
        <v>10502200</v>
      </c>
      <c r="E264" t="s">
        <v>415</v>
      </c>
      <c r="F264" t="str">
        <f t="shared" si="14"/>
        <v>INSERT INTO APMS_DEPT_STATION(STATION_ID,BUREAU_ID,STATION_NAME) VALUES (-10502200,-1050,'织金洞派出所');</v>
      </c>
    </row>
    <row r="265" spans="1:6" x14ac:dyDescent="0.15">
      <c r="A265">
        <v>21</v>
      </c>
      <c r="B265">
        <f>APMS_DEPT_BUREAU!$A$7</f>
        <v>1050</v>
      </c>
      <c r="C265" t="str">
        <f>APMS_DEPT_BUREAU!$B$7</f>
        <v>织金</v>
      </c>
      <c r="D265">
        <f t="shared" si="13"/>
        <v>10502210</v>
      </c>
      <c r="E265" t="s">
        <v>416</v>
      </c>
      <c r="F265" t="str">
        <f t="shared" si="14"/>
        <v>INSERT INTO APMS_DEPT_STATION(STATION_ID,BUREAU_ID,STATION_NAME) VALUES (-10502210,-1050,'金龙派出所');</v>
      </c>
    </row>
    <row r="266" spans="1:6" x14ac:dyDescent="0.15">
      <c r="A266">
        <v>22</v>
      </c>
      <c r="B266">
        <f>APMS_DEPT_BUREAU!$A$7</f>
        <v>1050</v>
      </c>
      <c r="C266" t="str">
        <f>APMS_DEPT_BUREAU!$B$7</f>
        <v>织金</v>
      </c>
      <c r="D266">
        <f t="shared" si="13"/>
        <v>10502220</v>
      </c>
      <c r="E266" t="s">
        <v>417</v>
      </c>
      <c r="F266" t="str">
        <f t="shared" si="14"/>
        <v>INSERT INTO APMS_DEPT_STATION(STATION_ID,BUREAU_ID,STATION_NAME) VALUES (-10502220,-1050,'后寨派出所');</v>
      </c>
    </row>
    <row r="267" spans="1:6" x14ac:dyDescent="0.15">
      <c r="A267">
        <v>23</v>
      </c>
      <c r="B267">
        <f>APMS_DEPT_BUREAU!$A$7</f>
        <v>1050</v>
      </c>
      <c r="C267" t="str">
        <f>APMS_DEPT_BUREAU!$B$7</f>
        <v>织金</v>
      </c>
      <c r="D267">
        <f t="shared" si="13"/>
        <v>10502230</v>
      </c>
      <c r="E267" t="s">
        <v>418</v>
      </c>
      <c r="F267" t="str">
        <f t="shared" si="14"/>
        <v>INSERT INTO APMS_DEPT_STATION(STATION_ID,BUREAU_ID,STATION_NAME) VALUES (-10502230,-1050,'双堰派出所');</v>
      </c>
    </row>
    <row r="268" spans="1:6" x14ac:dyDescent="0.15">
      <c r="A268">
        <v>24</v>
      </c>
      <c r="B268">
        <f>APMS_DEPT_BUREAU!$A$7</f>
        <v>1050</v>
      </c>
      <c r="C268" t="str">
        <f>APMS_DEPT_BUREAU!$B$7</f>
        <v>织金</v>
      </c>
      <c r="D268">
        <f t="shared" si="13"/>
        <v>10502240</v>
      </c>
      <c r="E268" t="s">
        <v>419</v>
      </c>
      <c r="F268" t="str">
        <f t="shared" si="14"/>
        <v>INSERT INTO APMS_DEPT_STATION(STATION_ID,BUREAU_ID,STATION_NAME) VALUES (-10502240,-1050,'化起派出所');</v>
      </c>
    </row>
    <row r="269" spans="1:6" x14ac:dyDescent="0.15">
      <c r="A269">
        <v>25</v>
      </c>
      <c r="B269">
        <f>APMS_DEPT_BUREAU!$A$7</f>
        <v>1050</v>
      </c>
      <c r="C269" t="str">
        <f>APMS_DEPT_BUREAU!$B$7</f>
        <v>织金</v>
      </c>
      <c r="D269">
        <f t="shared" si="13"/>
        <v>10502250</v>
      </c>
      <c r="E269" t="s">
        <v>420</v>
      </c>
      <c r="F269" t="str">
        <f t="shared" si="14"/>
        <v>INSERT INTO APMS_DEPT_STATION(STATION_ID,BUREAU_ID,STATION_NAME) VALUES (-10502250,-1050,'八步派出所');</v>
      </c>
    </row>
    <row r="270" spans="1:6" x14ac:dyDescent="0.15">
      <c r="A270">
        <v>26</v>
      </c>
      <c r="B270">
        <f>APMS_DEPT_BUREAU!$A$7</f>
        <v>1050</v>
      </c>
      <c r="C270" t="str">
        <f>APMS_DEPT_BUREAU!$B$7</f>
        <v>织金</v>
      </c>
      <c r="D270">
        <f t="shared" si="13"/>
        <v>10502260</v>
      </c>
      <c r="E270" t="s">
        <v>421</v>
      </c>
      <c r="F270" t="str">
        <f t="shared" si="14"/>
        <v>INSERT INTO APMS_DEPT_STATION(STATION_ID,BUREAU_ID,STATION_NAME) VALUES (-10502260,-1050,'上坪寨派出所');</v>
      </c>
    </row>
    <row r="271" spans="1:6" x14ac:dyDescent="0.15">
      <c r="A271">
        <v>27</v>
      </c>
      <c r="B271">
        <f>APMS_DEPT_BUREAU!$A$7</f>
        <v>1050</v>
      </c>
      <c r="C271" t="str">
        <f>APMS_DEPT_BUREAU!$B$7</f>
        <v>织金</v>
      </c>
      <c r="D271">
        <f t="shared" si="13"/>
        <v>10502270</v>
      </c>
      <c r="E271" t="s">
        <v>422</v>
      </c>
      <c r="F271" t="str">
        <f t="shared" si="14"/>
        <v>INSERT INTO APMS_DEPT_STATION(STATION_ID,BUREAU_ID,STATION_NAME) VALUES (-10502270,-1050,'金凤派出所');</v>
      </c>
    </row>
    <row r="272" spans="1:6" x14ac:dyDescent="0.15">
      <c r="A272">
        <v>28</v>
      </c>
      <c r="B272">
        <f>APMS_DEPT_BUREAU!$A$7</f>
        <v>1050</v>
      </c>
      <c r="C272" t="str">
        <f>APMS_DEPT_BUREAU!$B$7</f>
        <v>织金</v>
      </c>
      <c r="D272">
        <f t="shared" si="13"/>
        <v>10502280</v>
      </c>
      <c r="E272" t="s">
        <v>423</v>
      </c>
      <c r="F272" t="str">
        <f t="shared" si="14"/>
        <v>INSERT INTO APMS_DEPT_STATION(STATION_ID,BUREAU_ID,STATION_NAME) VALUES (-10502280,-1050,'少普派出所');</v>
      </c>
    </row>
    <row r="273" spans="1:6" x14ac:dyDescent="0.15">
      <c r="A273">
        <v>29</v>
      </c>
      <c r="B273">
        <f>APMS_DEPT_BUREAU!$A$7</f>
        <v>1050</v>
      </c>
      <c r="C273" t="str">
        <f>APMS_DEPT_BUREAU!$B$7</f>
        <v>织金</v>
      </c>
      <c r="D273">
        <f t="shared" si="13"/>
        <v>10502290</v>
      </c>
      <c r="E273" t="s">
        <v>424</v>
      </c>
      <c r="F273" t="str">
        <f t="shared" si="14"/>
        <v>INSERT INTO APMS_DEPT_STATION(STATION_ID,BUREAU_ID,STATION_NAME) VALUES (-10502290,-1050,'大平派出所');</v>
      </c>
    </row>
    <row r="274" spans="1:6" x14ac:dyDescent="0.15">
      <c r="A274">
        <v>30</v>
      </c>
      <c r="B274">
        <f>APMS_DEPT_BUREAU!$A$7</f>
        <v>1050</v>
      </c>
      <c r="C274" t="str">
        <f>APMS_DEPT_BUREAU!$B$7</f>
        <v>织金</v>
      </c>
      <c r="D274">
        <f t="shared" si="13"/>
        <v>10502300</v>
      </c>
      <c r="E274" t="s">
        <v>425</v>
      </c>
      <c r="F274" t="str">
        <f t="shared" si="14"/>
        <v>INSERT INTO APMS_DEPT_STATION(STATION_ID,BUREAU_ID,STATION_NAME) VALUES (-10502300,-1050,'官寨派出所');</v>
      </c>
    </row>
    <row r="275" spans="1:6" x14ac:dyDescent="0.15">
      <c r="A275">
        <v>31</v>
      </c>
      <c r="B275">
        <f>APMS_DEPT_BUREAU!$A$7</f>
        <v>1050</v>
      </c>
      <c r="C275" t="str">
        <f>APMS_DEPT_BUREAU!$B$7</f>
        <v>织金</v>
      </c>
      <c r="D275">
        <f t="shared" si="13"/>
        <v>10502310</v>
      </c>
      <c r="E275" t="s">
        <v>426</v>
      </c>
      <c r="F275" t="str">
        <f t="shared" si="14"/>
        <v>INSERT INTO APMS_DEPT_STATION(STATION_ID,BUREAU_ID,STATION_NAME) VALUES (-10502310,-1050,'自强派出所');</v>
      </c>
    </row>
    <row r="276" spans="1:6" x14ac:dyDescent="0.15">
      <c r="A276">
        <v>32</v>
      </c>
      <c r="B276">
        <f>APMS_DEPT_BUREAU!$A$7</f>
        <v>1050</v>
      </c>
      <c r="C276" t="str">
        <f>APMS_DEPT_BUREAU!$B$7</f>
        <v>织金</v>
      </c>
      <c r="D276">
        <f t="shared" si="13"/>
        <v>10502320</v>
      </c>
      <c r="E276" t="s">
        <v>296</v>
      </c>
      <c r="F276" t="str">
        <f t="shared" si="14"/>
        <v>INSERT INTO APMS_DEPT_STATION(STATION_ID,BUREAU_ID,STATION_NAME) VALUES (-10502320,-1050,'鸡场派出所');</v>
      </c>
    </row>
    <row r="277" spans="1:6" x14ac:dyDescent="0.15">
      <c r="A277">
        <v>33</v>
      </c>
      <c r="B277">
        <f>APMS_DEPT_BUREAU!$A$7</f>
        <v>1050</v>
      </c>
      <c r="C277" t="str">
        <f>APMS_DEPT_BUREAU!$B$7</f>
        <v>织金</v>
      </c>
      <c r="D277">
        <f t="shared" si="13"/>
        <v>10502330</v>
      </c>
      <c r="E277" t="s">
        <v>427</v>
      </c>
      <c r="F277" t="str">
        <f t="shared" si="14"/>
        <v>INSERT INTO APMS_DEPT_STATION(STATION_ID,BUREAU_ID,STATION_NAME) VALUES (-10502330,-1050,'熊家场派出所');</v>
      </c>
    </row>
    <row r="279" spans="1:6" x14ac:dyDescent="0.15">
      <c r="A279">
        <v>1</v>
      </c>
      <c r="B279">
        <f>APMS_DEPT_BUREAU!$A$8</f>
        <v>1060</v>
      </c>
      <c r="C279" t="str">
        <f>APMS_DEPT_BUREAU!$B$8</f>
        <v>纳雍</v>
      </c>
      <c r="D279">
        <f t="shared" ref="D279:D307" si="15">$B279*10000+1000+$A279*10</f>
        <v>10601010</v>
      </c>
      <c r="E279" t="s">
        <v>229</v>
      </c>
      <c r="F279" t="str">
        <f t="shared" si="14"/>
        <v>INSERT INTO APMS_DEPT_STATION(STATION_ID,BUREAU_ID,STATION_NAME) VALUES (-10601010,-1060,'审计科');</v>
      </c>
    </row>
    <row r="280" spans="1:6" x14ac:dyDescent="0.15">
      <c r="A280">
        <v>2</v>
      </c>
      <c r="B280">
        <f>APMS_DEPT_BUREAU!$A$8</f>
        <v>1060</v>
      </c>
      <c r="C280" t="str">
        <f>APMS_DEPT_BUREAU!$B$8</f>
        <v>纳雍</v>
      </c>
      <c r="D280">
        <f t="shared" si="15"/>
        <v>10601020</v>
      </c>
      <c r="E280" t="s">
        <v>216</v>
      </c>
      <c r="F280" t="str">
        <f t="shared" si="14"/>
        <v>INSERT INTO APMS_DEPT_STATION(STATION_ID,BUREAU_ID,STATION_NAME) VALUES (-10601020,-1060,'科技信息通信大队');</v>
      </c>
    </row>
    <row r="281" spans="1:6" x14ac:dyDescent="0.15">
      <c r="A281">
        <v>3</v>
      </c>
      <c r="B281">
        <f>APMS_DEPT_BUREAU!$A$8</f>
        <v>1060</v>
      </c>
      <c r="C281" t="str">
        <f>APMS_DEPT_BUREAU!$B$8</f>
        <v>纳雍</v>
      </c>
      <c r="D281">
        <f t="shared" si="15"/>
        <v>10601030</v>
      </c>
      <c r="E281" t="s">
        <v>225</v>
      </c>
      <c r="F281" t="str">
        <f t="shared" si="14"/>
        <v>INSERT INTO APMS_DEPT_STATION(STATION_ID,BUREAU_ID,STATION_NAME) VALUES (-10601030,-1060,'出入境管理大队');</v>
      </c>
    </row>
    <row r="282" spans="1:6" x14ac:dyDescent="0.15">
      <c r="A282">
        <v>4</v>
      </c>
      <c r="B282">
        <f>APMS_DEPT_BUREAU!$A$8</f>
        <v>1060</v>
      </c>
      <c r="C282" t="str">
        <f>APMS_DEPT_BUREAU!$B$8</f>
        <v>纳雍</v>
      </c>
      <c r="D282">
        <f t="shared" si="15"/>
        <v>10601040</v>
      </c>
      <c r="E282" t="s">
        <v>210</v>
      </c>
      <c r="F282" t="str">
        <f t="shared" si="14"/>
        <v>INSERT INTO APMS_DEPT_STATION(STATION_ID,BUREAU_ID,STATION_NAME) VALUES (-10601040,-1060,'纪委');</v>
      </c>
    </row>
    <row r="283" spans="1:6" x14ac:dyDescent="0.15">
      <c r="A283">
        <v>5</v>
      </c>
      <c r="B283">
        <f>APMS_DEPT_BUREAU!$A$8</f>
        <v>1060</v>
      </c>
      <c r="C283" t="str">
        <f>APMS_DEPT_BUREAU!$B$8</f>
        <v>纳雍</v>
      </c>
      <c r="D283">
        <f t="shared" si="15"/>
        <v>10601050</v>
      </c>
      <c r="E283" t="s">
        <v>428</v>
      </c>
      <c r="F283" t="str">
        <f t="shared" si="14"/>
        <v>INSERT INTO APMS_DEPT_STATION(STATION_ID,BUREAU_ID,STATION_NAME) VALUES (-10601050,-1060,'监所管理大队看守所');</v>
      </c>
    </row>
    <row r="284" spans="1:6" x14ac:dyDescent="0.15">
      <c r="A284">
        <v>6</v>
      </c>
      <c r="B284">
        <f>APMS_DEPT_BUREAU!$A$8</f>
        <v>1060</v>
      </c>
      <c r="C284" t="str">
        <f>APMS_DEPT_BUREAU!$B$8</f>
        <v>纳雍</v>
      </c>
      <c r="D284">
        <f t="shared" si="15"/>
        <v>10601060</v>
      </c>
      <c r="E284" t="s">
        <v>209</v>
      </c>
      <c r="F284" t="str">
        <f t="shared" si="14"/>
        <v>INSERT INTO APMS_DEPT_STATION(STATION_ID,BUREAU_ID,STATION_NAME) VALUES (-10601060,-1060,'机关党委');</v>
      </c>
    </row>
    <row r="285" spans="1:6" x14ac:dyDescent="0.15">
      <c r="A285">
        <v>7</v>
      </c>
      <c r="B285">
        <f>APMS_DEPT_BUREAU!$A$8</f>
        <v>1060</v>
      </c>
      <c r="C285" t="str">
        <f>APMS_DEPT_BUREAU!$B$8</f>
        <v>纳雍</v>
      </c>
      <c r="D285">
        <f t="shared" si="15"/>
        <v>10601070</v>
      </c>
      <c r="E285" t="s">
        <v>282</v>
      </c>
      <c r="F285" t="str">
        <f t="shared" si="14"/>
        <v>INSERT INTO APMS_DEPT_STATION(STATION_ID,BUREAU_ID,STATION_NAME) VALUES (-10601070,-1060,'行政拘留所');</v>
      </c>
    </row>
    <row r="286" spans="1:6" x14ac:dyDescent="0.15">
      <c r="A286">
        <v>8</v>
      </c>
      <c r="B286">
        <f>APMS_DEPT_BUREAU!$A$8</f>
        <v>1060</v>
      </c>
      <c r="C286" t="str">
        <f>APMS_DEPT_BUREAU!$B$8</f>
        <v>纳雍</v>
      </c>
      <c r="D286">
        <f t="shared" si="15"/>
        <v>10601080</v>
      </c>
      <c r="E286" t="s">
        <v>211</v>
      </c>
      <c r="F286" t="str">
        <f t="shared" si="14"/>
        <v>INSERT INTO APMS_DEPT_STATION(STATION_ID,BUREAU_ID,STATION_NAME) VALUES (-10601080,-1060,'警务督察大队');</v>
      </c>
    </row>
    <row r="287" spans="1:6" x14ac:dyDescent="0.15">
      <c r="A287">
        <v>9</v>
      </c>
      <c r="B287">
        <f>APMS_DEPT_BUREAU!$A$8</f>
        <v>1060</v>
      </c>
      <c r="C287" t="str">
        <f>APMS_DEPT_BUREAU!$B$8</f>
        <v>纳雍</v>
      </c>
      <c r="D287">
        <f t="shared" si="15"/>
        <v>10601090</v>
      </c>
      <c r="E287" t="s">
        <v>217</v>
      </c>
      <c r="F287" t="str">
        <f t="shared" si="14"/>
        <v>INSERT INTO APMS_DEPT_STATION(STATION_ID,BUREAU_ID,STATION_NAME) VALUES (-10601090,-1060,'法制大队');</v>
      </c>
    </row>
    <row r="288" spans="1:6" x14ac:dyDescent="0.15">
      <c r="A288">
        <v>10</v>
      </c>
      <c r="B288">
        <f>APMS_DEPT_BUREAU!$A$8</f>
        <v>1060</v>
      </c>
      <c r="C288" t="str">
        <f>APMS_DEPT_BUREAU!$B$8</f>
        <v>纳雍</v>
      </c>
      <c r="D288">
        <f t="shared" si="15"/>
        <v>10601100</v>
      </c>
      <c r="E288" t="s">
        <v>214</v>
      </c>
      <c r="F288" t="str">
        <f t="shared" si="14"/>
        <v>INSERT INTO APMS_DEPT_STATION(STATION_ID,BUREAU_ID,STATION_NAME) VALUES (-10601100,-1060,'情报信息大队');</v>
      </c>
    </row>
    <row r="289" spans="1:6" x14ac:dyDescent="0.15">
      <c r="A289">
        <v>11</v>
      </c>
      <c r="B289">
        <f>APMS_DEPT_BUREAU!$A$8</f>
        <v>1060</v>
      </c>
      <c r="C289" t="str">
        <f>APMS_DEPT_BUREAU!$B$8</f>
        <v>纳雍</v>
      </c>
      <c r="D289">
        <f t="shared" si="15"/>
        <v>10601110</v>
      </c>
      <c r="E289" t="s">
        <v>276</v>
      </c>
      <c r="F289" t="str">
        <f t="shared" si="14"/>
        <v>INSERT INTO APMS_DEPT_STATION(STATION_ID,BUREAU_ID,STATION_NAME) VALUES (-10601110,-1060,'经济犯罪侦察大队');</v>
      </c>
    </row>
    <row r="290" spans="1:6" x14ac:dyDescent="0.15">
      <c r="A290">
        <v>12</v>
      </c>
      <c r="B290">
        <f>APMS_DEPT_BUREAU!$A$8</f>
        <v>1060</v>
      </c>
      <c r="C290" t="str">
        <f>APMS_DEPT_BUREAU!$B$8</f>
        <v>纳雍</v>
      </c>
      <c r="D290">
        <f t="shared" si="15"/>
        <v>10601120</v>
      </c>
      <c r="E290" t="s">
        <v>226</v>
      </c>
      <c r="F290" t="str">
        <f t="shared" si="14"/>
        <v>INSERT INTO APMS_DEPT_STATION(STATION_ID,BUREAU_ID,STATION_NAME) VALUES (-10601120,-1060,'反恐怖大队');</v>
      </c>
    </row>
    <row r="291" spans="1:6" x14ac:dyDescent="0.15">
      <c r="A291">
        <v>13</v>
      </c>
      <c r="B291">
        <f>APMS_DEPT_BUREAU!$A$8</f>
        <v>1060</v>
      </c>
      <c r="C291" t="str">
        <f>APMS_DEPT_BUREAU!$B$8</f>
        <v>纳雍</v>
      </c>
      <c r="D291">
        <f t="shared" si="15"/>
        <v>10601130</v>
      </c>
      <c r="E291" t="s">
        <v>231</v>
      </c>
      <c r="F291" t="str">
        <f t="shared" si="14"/>
        <v>INSERT INTO APMS_DEPT_STATION(STATION_ID,BUREAU_ID,STATION_NAME) VALUES (-10601130,-1060,'看守所');</v>
      </c>
    </row>
    <row r="292" spans="1:6" x14ac:dyDescent="0.15">
      <c r="A292">
        <v>14</v>
      </c>
      <c r="B292">
        <f>APMS_DEPT_BUREAU!$A$8</f>
        <v>1060</v>
      </c>
      <c r="C292" t="str">
        <f>APMS_DEPT_BUREAU!$B$8</f>
        <v>纳雍</v>
      </c>
      <c r="D292">
        <f t="shared" si="15"/>
        <v>10601140</v>
      </c>
      <c r="E292" t="s">
        <v>285</v>
      </c>
      <c r="F292" t="str">
        <f t="shared" si="14"/>
        <v>INSERT INTO APMS_DEPT_STATION(STATION_ID,BUREAU_ID,STATION_NAME) VALUES (-10601140,-1060,'交通警察大队');</v>
      </c>
    </row>
    <row r="293" spans="1:6" x14ac:dyDescent="0.15">
      <c r="A293">
        <v>15</v>
      </c>
      <c r="B293">
        <f>APMS_DEPT_BUREAU!$A$8</f>
        <v>1060</v>
      </c>
      <c r="C293" t="str">
        <f>APMS_DEPT_BUREAU!$B$8</f>
        <v>纳雍</v>
      </c>
      <c r="D293">
        <f t="shared" si="15"/>
        <v>10601150</v>
      </c>
      <c r="E293" t="s">
        <v>429</v>
      </c>
      <c r="F293" t="str">
        <f t="shared" si="14"/>
        <v>INSERT INTO APMS_DEPT_STATION(STATION_ID,BUREAU_ID,STATION_NAME) VALUES (-10601150,-1060,'治安管理大队');</v>
      </c>
    </row>
    <row r="294" spans="1:6" x14ac:dyDescent="0.15">
      <c r="A294">
        <v>16</v>
      </c>
      <c r="B294">
        <f>APMS_DEPT_BUREAU!$A$8</f>
        <v>1060</v>
      </c>
      <c r="C294" t="str">
        <f>APMS_DEPT_BUREAU!$B$8</f>
        <v>纳雍</v>
      </c>
      <c r="D294">
        <f t="shared" si="15"/>
        <v>10601160</v>
      </c>
      <c r="E294" t="s">
        <v>277</v>
      </c>
      <c r="F294" t="str">
        <f t="shared" si="14"/>
        <v>INSERT INTO APMS_DEPT_STATION(STATION_ID,BUREAU_ID,STATION_NAME) VALUES (-10601160,-1060,'打黑除恶大队');</v>
      </c>
    </row>
    <row r="295" spans="1:6" x14ac:dyDescent="0.15">
      <c r="A295">
        <v>17</v>
      </c>
      <c r="B295">
        <f>APMS_DEPT_BUREAU!$A$8</f>
        <v>1060</v>
      </c>
      <c r="C295" t="str">
        <f>APMS_DEPT_BUREAU!$B$8</f>
        <v>纳雍</v>
      </c>
      <c r="D295">
        <f t="shared" si="15"/>
        <v>10601170</v>
      </c>
      <c r="E295" t="s">
        <v>430</v>
      </c>
      <c r="F295" t="str">
        <f t="shared" si="14"/>
        <v>INSERT INTO APMS_DEPT_STATION(STATION_ID,BUREAU_ID,STATION_NAME) VALUES (-10601170,-1060,'政工监督室（纪委、政工科、监察室）');</v>
      </c>
    </row>
    <row r="296" spans="1:6" x14ac:dyDescent="0.15">
      <c r="A296">
        <v>18</v>
      </c>
      <c r="B296">
        <f>APMS_DEPT_BUREAU!$A$8</f>
        <v>1060</v>
      </c>
      <c r="C296" t="str">
        <f>APMS_DEPT_BUREAU!$B$8</f>
        <v>纳雍</v>
      </c>
      <c r="D296">
        <f t="shared" si="15"/>
        <v>10601180</v>
      </c>
      <c r="E296" t="s">
        <v>221</v>
      </c>
      <c r="F296" t="str">
        <f t="shared" si="14"/>
        <v>INSERT INTO APMS_DEPT_STATION(STATION_ID,BUREAU_ID,STATION_NAME) VALUES (-10601180,-1060,'禁毒大队');</v>
      </c>
    </row>
    <row r="297" spans="1:6" x14ac:dyDescent="0.15">
      <c r="A297">
        <v>19</v>
      </c>
      <c r="B297">
        <f>APMS_DEPT_BUREAU!$A$8</f>
        <v>1060</v>
      </c>
      <c r="C297" t="str">
        <f>APMS_DEPT_BUREAU!$B$8</f>
        <v>纳雍</v>
      </c>
      <c r="D297">
        <f t="shared" si="15"/>
        <v>10601190</v>
      </c>
      <c r="E297" t="s">
        <v>431</v>
      </c>
      <c r="F297" t="str">
        <f t="shared" si="14"/>
        <v>INSERT INTO APMS_DEPT_STATION(STATION_ID,BUREAU_ID,STATION_NAME) VALUES (-10601190,-1060,'治安管理大队（爆炸危险物品监管大队）');</v>
      </c>
    </row>
    <row r="298" spans="1:6" x14ac:dyDescent="0.15">
      <c r="A298">
        <v>20</v>
      </c>
      <c r="B298">
        <f>APMS_DEPT_BUREAU!$A$8</f>
        <v>1060</v>
      </c>
      <c r="C298" t="str">
        <f>APMS_DEPT_BUREAU!$B$8</f>
        <v>纳雍</v>
      </c>
      <c r="D298">
        <f t="shared" si="15"/>
        <v>10601200</v>
      </c>
      <c r="E298" t="s">
        <v>207</v>
      </c>
      <c r="F298" t="str">
        <f t="shared" si="14"/>
        <v>INSERT INTO APMS_DEPT_STATION(STATION_ID,BUREAU_ID,STATION_NAME) VALUES (-10601200,-1060,'指挥中心（办公室）');</v>
      </c>
    </row>
    <row r="299" spans="1:6" x14ac:dyDescent="0.15">
      <c r="A299">
        <v>21</v>
      </c>
      <c r="B299">
        <f>APMS_DEPT_BUREAU!$A$8</f>
        <v>1060</v>
      </c>
      <c r="C299" t="str">
        <f>APMS_DEPT_BUREAU!$B$8</f>
        <v>纳雍</v>
      </c>
      <c r="D299">
        <f t="shared" si="15"/>
        <v>10601210</v>
      </c>
      <c r="E299" t="s">
        <v>361</v>
      </c>
      <c r="F299" t="str">
        <f t="shared" si="14"/>
        <v>INSERT INTO APMS_DEPT_STATION(STATION_ID,BUREAU_ID,STATION_NAME) VALUES (-10601210,-1060,'刑事侦察大队');</v>
      </c>
    </row>
    <row r="300" spans="1:6" x14ac:dyDescent="0.15">
      <c r="A300">
        <v>22</v>
      </c>
      <c r="B300">
        <f>APMS_DEPT_BUREAU!$A$8</f>
        <v>1060</v>
      </c>
      <c r="C300" t="str">
        <f>APMS_DEPT_BUREAU!$B$8</f>
        <v>纳雍</v>
      </c>
      <c r="D300">
        <f t="shared" si="15"/>
        <v>10601220</v>
      </c>
      <c r="E300" t="s">
        <v>222</v>
      </c>
      <c r="F300" t="str">
        <f t="shared" si="14"/>
        <v>INSERT INTO APMS_DEPT_STATION(STATION_ID,BUREAU_ID,STATION_NAME) VALUES (-10601220,-1060,'国内安全保卫大队');</v>
      </c>
    </row>
    <row r="301" spans="1:6" x14ac:dyDescent="0.15">
      <c r="A301">
        <v>23</v>
      </c>
      <c r="B301">
        <f>APMS_DEPT_BUREAU!$A$8</f>
        <v>1060</v>
      </c>
      <c r="C301" t="str">
        <f>APMS_DEPT_BUREAU!$B$8</f>
        <v>纳雍</v>
      </c>
      <c r="D301">
        <f t="shared" si="15"/>
        <v>10601230</v>
      </c>
      <c r="E301" t="s">
        <v>223</v>
      </c>
      <c r="F301" t="str">
        <f t="shared" si="14"/>
        <v>INSERT INTO APMS_DEPT_STATION(STATION_ID,BUREAU_ID,STATION_NAME) VALUES (-10601230,-1060,'特（巡）警大队');</v>
      </c>
    </row>
    <row r="302" spans="1:6" x14ac:dyDescent="0.15">
      <c r="A302">
        <v>24</v>
      </c>
      <c r="B302">
        <f>APMS_DEPT_BUREAU!$A$8</f>
        <v>1060</v>
      </c>
      <c r="C302" t="str">
        <f>APMS_DEPT_BUREAU!$B$8</f>
        <v>纳雍</v>
      </c>
      <c r="D302">
        <f t="shared" si="15"/>
        <v>10601240</v>
      </c>
      <c r="E302" t="s">
        <v>432</v>
      </c>
      <c r="F302" t="str">
        <f t="shared" si="14"/>
        <v>INSERT INTO APMS_DEPT_STATION(STATION_ID,BUREAU_ID,STATION_NAME) VALUES (-10601240,-1060,'指挥中心（办公室）指挥室');</v>
      </c>
    </row>
    <row r="303" spans="1:6" x14ac:dyDescent="0.15">
      <c r="A303">
        <v>25</v>
      </c>
      <c r="B303">
        <f>APMS_DEPT_BUREAU!$A$8</f>
        <v>1060</v>
      </c>
      <c r="C303" t="str">
        <f>APMS_DEPT_BUREAU!$B$8</f>
        <v>纳雍</v>
      </c>
      <c r="D303">
        <f t="shared" si="15"/>
        <v>10601250</v>
      </c>
      <c r="E303" t="s">
        <v>433</v>
      </c>
      <c r="F303" t="str">
        <f t="shared" si="14"/>
        <v>INSERT INTO APMS_DEPT_STATION(STATION_ID,BUREAU_ID,STATION_NAME) VALUES (-10601250,-1060,'指挥中心（办公室）机要股');</v>
      </c>
    </row>
    <row r="304" spans="1:6" x14ac:dyDescent="0.15">
      <c r="A304">
        <v>26</v>
      </c>
      <c r="B304">
        <f>APMS_DEPT_BUREAU!$A$8</f>
        <v>1060</v>
      </c>
      <c r="C304" t="str">
        <f>APMS_DEPT_BUREAU!$B$8</f>
        <v>纳雍</v>
      </c>
      <c r="D304">
        <f t="shared" si="15"/>
        <v>10601260</v>
      </c>
      <c r="E304" t="s">
        <v>434</v>
      </c>
      <c r="F304" t="str">
        <f t="shared" si="14"/>
        <v>INSERT INTO APMS_DEPT_STATION(STATION_ID,BUREAU_ID,STATION_NAME) VALUES (-10601260,-1060,'公共信息网络安全监察大队');</v>
      </c>
    </row>
    <row r="305" spans="1:6" x14ac:dyDescent="0.15">
      <c r="A305">
        <v>27</v>
      </c>
      <c r="B305">
        <f>APMS_DEPT_BUREAU!$A$8</f>
        <v>1060</v>
      </c>
      <c r="C305" t="str">
        <f>APMS_DEPT_BUREAU!$B$8</f>
        <v>纳雍</v>
      </c>
      <c r="D305">
        <f t="shared" si="15"/>
        <v>10601270</v>
      </c>
      <c r="E305" t="s">
        <v>435</v>
      </c>
      <c r="F305" t="str">
        <f t="shared" si="14"/>
        <v>INSERT INTO APMS_DEPT_STATION(STATION_ID,BUREAU_ID,STATION_NAME) VALUES (-10601270,-1060,'交通警察大队（公路巡逻民警大队）');</v>
      </c>
    </row>
    <row r="306" spans="1:6" x14ac:dyDescent="0.15">
      <c r="A306">
        <v>28</v>
      </c>
      <c r="B306">
        <f>APMS_DEPT_BUREAU!$A$8</f>
        <v>1060</v>
      </c>
      <c r="C306" t="str">
        <f>APMS_DEPT_BUREAU!$B$8</f>
        <v>纳雍</v>
      </c>
      <c r="D306">
        <f t="shared" si="15"/>
        <v>10601280</v>
      </c>
      <c r="E306" t="s">
        <v>232</v>
      </c>
      <c r="F306" t="str">
        <f t="shared" si="14"/>
        <v>INSERT INTO APMS_DEPT_STATION(STATION_ID,BUREAU_ID,STATION_NAME) VALUES (-10601280,-1060,'戒毒所');</v>
      </c>
    </row>
    <row r="307" spans="1:6" x14ac:dyDescent="0.15">
      <c r="A307">
        <v>29</v>
      </c>
      <c r="B307">
        <f>APMS_DEPT_BUREAU!$A$8</f>
        <v>1060</v>
      </c>
      <c r="C307" t="str">
        <f>APMS_DEPT_BUREAU!$B$8</f>
        <v>纳雍</v>
      </c>
      <c r="D307">
        <f t="shared" si="15"/>
        <v>10601290</v>
      </c>
      <c r="E307" t="s">
        <v>327</v>
      </c>
      <c r="F307" t="str">
        <f t="shared" si="14"/>
        <v>INSERT INTO APMS_DEPT_STATION(STATION_ID,BUREAU_ID,STATION_NAME) VALUES (-10601290,-1060,'关爱医院');</v>
      </c>
    </row>
    <row r="309" spans="1:6" x14ac:dyDescent="0.15">
      <c r="A309">
        <v>1</v>
      </c>
      <c r="B309">
        <f>APMS_DEPT_BUREAU!$A$8</f>
        <v>1060</v>
      </c>
      <c r="C309" t="str">
        <f>APMS_DEPT_BUREAU!$B$8</f>
        <v>纳雍</v>
      </c>
      <c r="D309">
        <f t="shared" ref="D309:D334" si="16">$B309*10000+2000+$A309*10</f>
        <v>10602010</v>
      </c>
      <c r="E309" t="s">
        <v>436</v>
      </c>
      <c r="F309" t="str">
        <f t="shared" si="14"/>
        <v>INSERT INTO APMS_DEPT_STATION(STATION_ID,BUREAU_ID,STATION_NAME) VALUES (-10602010,-1060,'董地派出所');</v>
      </c>
    </row>
    <row r="310" spans="1:6" x14ac:dyDescent="0.15">
      <c r="A310">
        <v>2</v>
      </c>
      <c r="B310">
        <f>APMS_DEPT_BUREAU!$A$8</f>
        <v>1060</v>
      </c>
      <c r="C310" t="str">
        <f>APMS_DEPT_BUREAU!$B$8</f>
        <v>纳雍</v>
      </c>
      <c r="D310">
        <f t="shared" si="16"/>
        <v>10602020</v>
      </c>
      <c r="E310" t="s">
        <v>437</v>
      </c>
      <c r="F310" t="str">
        <f t="shared" si="14"/>
        <v>INSERT INTO APMS_DEPT_STATION(STATION_ID,BUREAU_ID,STATION_NAME) VALUES (-10602020,-1060,'张家湾派出所');</v>
      </c>
    </row>
    <row r="311" spans="1:6" x14ac:dyDescent="0.15">
      <c r="A311">
        <v>3</v>
      </c>
      <c r="B311">
        <f>APMS_DEPT_BUREAU!$A$8</f>
        <v>1060</v>
      </c>
      <c r="C311" t="str">
        <f>APMS_DEPT_BUREAU!$B$8</f>
        <v>纳雍</v>
      </c>
      <c r="D311">
        <f t="shared" si="16"/>
        <v>10602030</v>
      </c>
      <c r="E311" t="s">
        <v>438</v>
      </c>
      <c r="F311" t="str">
        <f t="shared" si="14"/>
        <v>INSERT INTO APMS_DEPT_STATION(STATION_ID,BUREAU_ID,STATION_NAME) VALUES (-10602030,-1060,'左鸠戛派出所');</v>
      </c>
    </row>
    <row r="312" spans="1:6" x14ac:dyDescent="0.15">
      <c r="A312">
        <v>4</v>
      </c>
      <c r="B312">
        <f>APMS_DEPT_BUREAU!$A$8</f>
        <v>1060</v>
      </c>
      <c r="C312" t="str">
        <f>APMS_DEPT_BUREAU!$B$8</f>
        <v>纳雍</v>
      </c>
      <c r="D312">
        <f t="shared" si="16"/>
        <v>10602040</v>
      </c>
      <c r="E312" t="s">
        <v>293</v>
      </c>
      <c r="F312" t="str">
        <f t="shared" si="14"/>
        <v>INSERT INTO APMS_DEPT_STATION(STATION_ID,BUREAU_ID,STATION_NAME) VALUES (-10602040,-1060,'羊场派出所');</v>
      </c>
    </row>
    <row r="313" spans="1:6" x14ac:dyDescent="0.15">
      <c r="A313">
        <v>5</v>
      </c>
      <c r="B313">
        <f>APMS_DEPT_BUREAU!$A$8</f>
        <v>1060</v>
      </c>
      <c r="C313" t="str">
        <f>APMS_DEPT_BUREAU!$B$8</f>
        <v>纳雍</v>
      </c>
      <c r="D313">
        <f t="shared" si="16"/>
        <v>10602050</v>
      </c>
      <c r="E313" t="s">
        <v>439</v>
      </c>
      <c r="F313" t="str">
        <f t="shared" si="14"/>
        <v>INSERT INTO APMS_DEPT_STATION(STATION_ID,BUREAU_ID,STATION_NAME) VALUES (-10602050,-1060,'新房派出所');</v>
      </c>
    </row>
    <row r="314" spans="1:6" x14ac:dyDescent="0.15">
      <c r="A314">
        <v>6</v>
      </c>
      <c r="B314">
        <f>APMS_DEPT_BUREAU!$A$8</f>
        <v>1060</v>
      </c>
      <c r="C314" t="str">
        <f>APMS_DEPT_BUREAU!$B$8</f>
        <v>纳雍</v>
      </c>
      <c r="D314">
        <f t="shared" si="16"/>
        <v>10602060</v>
      </c>
      <c r="E314" t="s">
        <v>440</v>
      </c>
      <c r="F314" t="str">
        <f t="shared" si="14"/>
        <v>INSERT INTO APMS_DEPT_STATION(STATION_ID,BUREAU_ID,STATION_NAME) VALUES (-10602060,-1060,'化作派出所');</v>
      </c>
    </row>
    <row r="315" spans="1:6" x14ac:dyDescent="0.15">
      <c r="A315">
        <v>7</v>
      </c>
      <c r="B315">
        <f>APMS_DEPT_BUREAU!$A$8</f>
        <v>1060</v>
      </c>
      <c r="C315" t="str">
        <f>APMS_DEPT_BUREAU!$B$8</f>
        <v>纳雍</v>
      </c>
      <c r="D315">
        <f t="shared" si="16"/>
        <v>10602070</v>
      </c>
      <c r="E315" t="s">
        <v>441</v>
      </c>
      <c r="F315" t="str">
        <f t="shared" si="14"/>
        <v>INSERT INTO APMS_DEPT_STATION(STATION_ID,BUREAU_ID,STATION_NAME) VALUES (-10602070,-1060,'姑开派出所');</v>
      </c>
    </row>
    <row r="316" spans="1:6" x14ac:dyDescent="0.15">
      <c r="A316">
        <v>8</v>
      </c>
      <c r="B316">
        <f>APMS_DEPT_BUREAU!$A$8</f>
        <v>1060</v>
      </c>
      <c r="C316" t="str">
        <f>APMS_DEPT_BUREAU!$B$8</f>
        <v>纳雍</v>
      </c>
      <c r="D316">
        <f t="shared" si="16"/>
        <v>10602080</v>
      </c>
      <c r="E316" t="s">
        <v>442</v>
      </c>
      <c r="F316" t="str">
        <f t="shared" si="14"/>
        <v>INSERT INTO APMS_DEPT_STATION(STATION_ID,BUREAU_ID,STATION_NAME) VALUES (-10602080,-1060,'猪场派出所');</v>
      </c>
    </row>
    <row r="317" spans="1:6" x14ac:dyDescent="0.15">
      <c r="A317">
        <v>9</v>
      </c>
      <c r="B317">
        <f>APMS_DEPT_BUREAU!$A$8</f>
        <v>1060</v>
      </c>
      <c r="C317" t="str">
        <f>APMS_DEPT_BUREAU!$B$8</f>
        <v>纳雍</v>
      </c>
      <c r="D317">
        <f t="shared" si="16"/>
        <v>10602090</v>
      </c>
      <c r="E317" t="s">
        <v>443</v>
      </c>
      <c r="F317" t="str">
        <f t="shared" si="14"/>
        <v>INSERT INTO APMS_DEPT_STATION(STATION_ID,BUREAU_ID,STATION_NAME) VALUES (-10602090,-1060,'鬃岭派出所');</v>
      </c>
    </row>
    <row r="318" spans="1:6" x14ac:dyDescent="0.15">
      <c r="A318">
        <v>10</v>
      </c>
      <c r="B318">
        <f>APMS_DEPT_BUREAU!$A$8</f>
        <v>1060</v>
      </c>
      <c r="C318" t="str">
        <f>APMS_DEPT_BUREAU!$B$8</f>
        <v>纳雍</v>
      </c>
      <c r="D318">
        <f t="shared" si="16"/>
        <v>10602100</v>
      </c>
      <c r="E318" t="s">
        <v>444</v>
      </c>
      <c r="F318" t="str">
        <f t="shared" si="14"/>
        <v>INSERT INTO APMS_DEPT_STATION(STATION_ID,BUREAU_ID,STATION_NAME) VALUES (-10602100,-1060,'维新派出所');</v>
      </c>
    </row>
    <row r="319" spans="1:6" x14ac:dyDescent="0.15">
      <c r="A319">
        <v>11</v>
      </c>
      <c r="B319">
        <f>APMS_DEPT_BUREAU!$A$8</f>
        <v>1060</v>
      </c>
      <c r="C319" t="str">
        <f>APMS_DEPT_BUREAU!$B$8</f>
        <v>纳雍</v>
      </c>
      <c r="D319">
        <f t="shared" si="16"/>
        <v>10602110</v>
      </c>
      <c r="E319" t="s">
        <v>445</v>
      </c>
      <c r="F319" t="str">
        <f t="shared" si="14"/>
        <v>INSERT INTO APMS_DEPT_STATION(STATION_ID,BUREAU_ID,STATION_NAME) VALUES (-10602110,-1060,'厍东关派出所');</v>
      </c>
    </row>
    <row r="320" spans="1:6" x14ac:dyDescent="0.15">
      <c r="A320">
        <v>12</v>
      </c>
      <c r="B320">
        <f>APMS_DEPT_BUREAU!$A$8</f>
        <v>1060</v>
      </c>
      <c r="C320" t="str">
        <f>APMS_DEPT_BUREAU!$B$8</f>
        <v>纳雍</v>
      </c>
      <c r="D320">
        <f t="shared" si="16"/>
        <v>10602120</v>
      </c>
      <c r="E320" t="s">
        <v>446</v>
      </c>
      <c r="F320" t="str">
        <f t="shared" si="14"/>
        <v>INSERT INTO APMS_DEPT_STATION(STATION_ID,BUREAU_ID,STATION_NAME) VALUES (-10602120,-1060,'阳长派出所');</v>
      </c>
    </row>
    <row r="321" spans="1:6" x14ac:dyDescent="0.15">
      <c r="A321">
        <v>13</v>
      </c>
      <c r="B321">
        <f>APMS_DEPT_BUREAU!$A$8</f>
        <v>1060</v>
      </c>
      <c r="C321" t="str">
        <f>APMS_DEPT_BUREAU!$B$8</f>
        <v>纳雍</v>
      </c>
      <c r="D321">
        <f t="shared" si="16"/>
        <v>10602130</v>
      </c>
      <c r="E321" t="s">
        <v>447</v>
      </c>
      <c r="F321" t="str">
        <f t="shared" si="14"/>
        <v>INSERT INTO APMS_DEPT_STATION(STATION_ID,BUREAU_ID,STATION_NAME) VALUES (-10602130,-1060,'锅圈岩派出所');</v>
      </c>
    </row>
    <row r="322" spans="1:6" x14ac:dyDescent="0.15">
      <c r="A322">
        <v>14</v>
      </c>
      <c r="B322">
        <f>APMS_DEPT_BUREAU!$A$8</f>
        <v>1060</v>
      </c>
      <c r="C322" t="str">
        <f>APMS_DEPT_BUREAU!$B$8</f>
        <v>纳雍</v>
      </c>
      <c r="D322">
        <f t="shared" si="16"/>
        <v>10602140</v>
      </c>
      <c r="E322" t="s">
        <v>448</v>
      </c>
      <c r="F322" t="str">
        <f t="shared" si="14"/>
        <v>INSERT INTO APMS_DEPT_STATION(STATION_ID,BUREAU_ID,STATION_NAME) VALUES (-10602140,-1060,'水东派出所');</v>
      </c>
    </row>
    <row r="323" spans="1:6" x14ac:dyDescent="0.15">
      <c r="A323">
        <v>15</v>
      </c>
      <c r="B323">
        <f>APMS_DEPT_BUREAU!$A$8</f>
        <v>1060</v>
      </c>
      <c r="C323" t="str">
        <f>APMS_DEPT_BUREAU!$B$8</f>
        <v>纳雍</v>
      </c>
      <c r="D323">
        <f t="shared" si="16"/>
        <v>10602150</v>
      </c>
      <c r="E323" t="s">
        <v>449</v>
      </c>
      <c r="F323" t="str">
        <f t="shared" si="14"/>
        <v>INSERT INTO APMS_DEPT_STATION(STATION_ID,BUREAU_ID,STATION_NAME) VALUES (-10602150,-1060,'勺窝派出所');</v>
      </c>
    </row>
    <row r="324" spans="1:6" x14ac:dyDescent="0.15">
      <c r="A324">
        <v>16</v>
      </c>
      <c r="B324">
        <f>APMS_DEPT_BUREAU!$A$8</f>
        <v>1060</v>
      </c>
      <c r="C324" t="str">
        <f>APMS_DEPT_BUREAU!$B$8</f>
        <v>纳雍</v>
      </c>
      <c r="D324">
        <f t="shared" si="16"/>
        <v>10602160</v>
      </c>
      <c r="E324" t="s">
        <v>411</v>
      </c>
      <c r="F324" t="str">
        <f t="shared" ref="F324:F387" si="17">CONCATENATE("INSERT INTO APMS_DEPT_STATION(STATION_ID,BUREAU_ID,STATION_NAME) VALUES (-",D324,",-",B324,",'",E324,"');")</f>
        <v>INSERT INTO APMS_DEPT_STATION(STATION_ID,BUREAU_ID,STATION_NAME) VALUES (-10602160,-1060,'龙场派出所');</v>
      </c>
    </row>
    <row r="325" spans="1:6" x14ac:dyDescent="0.15">
      <c r="A325">
        <v>17</v>
      </c>
      <c r="B325">
        <f>APMS_DEPT_BUREAU!$A$8</f>
        <v>1060</v>
      </c>
      <c r="C325" t="str">
        <f>APMS_DEPT_BUREAU!$B$8</f>
        <v>纳雍</v>
      </c>
      <c r="D325">
        <f t="shared" si="16"/>
        <v>10602170</v>
      </c>
      <c r="E325" t="s">
        <v>450</v>
      </c>
      <c r="F325" t="str">
        <f t="shared" si="17"/>
        <v>INSERT INTO APMS_DEPT_STATION(STATION_ID,BUREAU_ID,STATION_NAME) VALUES (-10602170,-1060,'玉龙坝派出所');</v>
      </c>
    </row>
    <row r="326" spans="1:6" x14ac:dyDescent="0.15">
      <c r="A326">
        <v>18</v>
      </c>
      <c r="B326">
        <f>APMS_DEPT_BUREAU!$A$8</f>
        <v>1060</v>
      </c>
      <c r="C326" t="str">
        <f>APMS_DEPT_BUREAU!$B$8</f>
        <v>纳雍</v>
      </c>
      <c r="D326">
        <f t="shared" si="16"/>
        <v>10602180</v>
      </c>
      <c r="E326" t="s">
        <v>451</v>
      </c>
      <c r="F326" t="str">
        <f t="shared" si="17"/>
        <v>INSERT INTO APMS_DEPT_STATION(STATION_ID,BUREAU_ID,STATION_NAME) VALUES (-10602180,-1060,'百兴派出所');</v>
      </c>
    </row>
    <row r="327" spans="1:6" x14ac:dyDescent="0.15">
      <c r="A327">
        <v>19</v>
      </c>
      <c r="B327">
        <f>APMS_DEPT_BUREAU!$A$8</f>
        <v>1060</v>
      </c>
      <c r="C327" t="str">
        <f>APMS_DEPT_BUREAU!$B$8</f>
        <v>纳雍</v>
      </c>
      <c r="D327">
        <f t="shared" si="16"/>
        <v>10602190</v>
      </c>
      <c r="E327" t="s">
        <v>452</v>
      </c>
      <c r="F327" t="str">
        <f t="shared" si="17"/>
        <v>INSERT INTO APMS_DEPT_STATION(STATION_ID,BUREAU_ID,STATION_NAME) VALUES (-10602190,-1060,'文昌派出所');</v>
      </c>
    </row>
    <row r="328" spans="1:6" x14ac:dyDescent="0.15">
      <c r="A328">
        <v>20</v>
      </c>
      <c r="B328">
        <f>APMS_DEPT_BUREAU!$A$8</f>
        <v>1060</v>
      </c>
      <c r="C328" t="str">
        <f>APMS_DEPT_BUREAU!$B$8</f>
        <v>纳雍</v>
      </c>
      <c r="D328">
        <f t="shared" si="16"/>
        <v>10602200</v>
      </c>
      <c r="E328" t="s">
        <v>453</v>
      </c>
      <c r="F328" t="str">
        <f t="shared" si="17"/>
        <v>INSERT INTO APMS_DEPT_STATION(STATION_ID,BUREAU_ID,STATION_NAME) VALUES (-10602200,-1060,'雍熙派出所');</v>
      </c>
    </row>
    <row r="329" spans="1:6" x14ac:dyDescent="0.15">
      <c r="A329">
        <v>21</v>
      </c>
      <c r="B329">
        <f>APMS_DEPT_BUREAU!$A$8</f>
        <v>1060</v>
      </c>
      <c r="C329" t="str">
        <f>APMS_DEPT_BUREAU!$B$8</f>
        <v>纳雍</v>
      </c>
      <c r="D329">
        <f t="shared" si="16"/>
        <v>10602210</v>
      </c>
      <c r="E329" t="s">
        <v>454</v>
      </c>
      <c r="F329" t="str">
        <f t="shared" si="17"/>
        <v>INSERT INTO APMS_DEPT_STATION(STATION_ID,BUREAU_ID,STATION_NAME) VALUES (-10602210,-1060,'曙光派出所');</v>
      </c>
    </row>
    <row r="330" spans="1:6" x14ac:dyDescent="0.15">
      <c r="A330">
        <v>22</v>
      </c>
      <c r="B330">
        <f>APMS_DEPT_BUREAU!$A$8</f>
        <v>1060</v>
      </c>
      <c r="C330" t="str">
        <f>APMS_DEPT_BUREAU!$B$8</f>
        <v>纳雍</v>
      </c>
      <c r="D330">
        <f t="shared" si="16"/>
        <v>10602220</v>
      </c>
      <c r="E330" t="s">
        <v>455</v>
      </c>
      <c r="F330" t="str">
        <f t="shared" si="17"/>
        <v>INSERT INTO APMS_DEPT_STATION(STATION_ID,BUREAU_ID,STATION_NAME) VALUES (-10602220,-1060,'寨乐派出所');</v>
      </c>
    </row>
    <row r="331" spans="1:6" x14ac:dyDescent="0.15">
      <c r="A331">
        <v>23</v>
      </c>
      <c r="B331">
        <f>APMS_DEPT_BUREAU!$A$8</f>
        <v>1060</v>
      </c>
      <c r="C331" t="str">
        <f>APMS_DEPT_BUREAU!$B$8</f>
        <v>纳雍</v>
      </c>
      <c r="D331">
        <f t="shared" si="16"/>
        <v>10602230</v>
      </c>
      <c r="E331" t="s">
        <v>456</v>
      </c>
      <c r="F331" t="str">
        <f t="shared" si="17"/>
        <v>INSERT INTO APMS_DEPT_STATION(STATION_ID,BUREAU_ID,STATION_NAME) VALUES (-10602230,-1060,'乐治派出所');</v>
      </c>
    </row>
    <row r="332" spans="1:6" x14ac:dyDescent="0.15">
      <c r="A332">
        <v>24</v>
      </c>
      <c r="B332">
        <f>APMS_DEPT_BUREAU!$A$8</f>
        <v>1060</v>
      </c>
      <c r="C332" t="str">
        <f>APMS_DEPT_BUREAU!$B$8</f>
        <v>纳雍</v>
      </c>
      <c r="D332">
        <f t="shared" si="16"/>
        <v>10602240</v>
      </c>
      <c r="E332" t="s">
        <v>457</v>
      </c>
      <c r="F332" t="str">
        <f t="shared" si="17"/>
        <v>INSERT INTO APMS_DEPT_STATION(STATION_ID,BUREAU_ID,STATION_NAME) VALUES (-10602240,-1060,'昆寨派出所');</v>
      </c>
    </row>
    <row r="333" spans="1:6" x14ac:dyDescent="0.15">
      <c r="A333">
        <v>25</v>
      </c>
      <c r="B333">
        <f>APMS_DEPT_BUREAU!$A$8</f>
        <v>1060</v>
      </c>
      <c r="C333" t="str">
        <f>APMS_DEPT_BUREAU!$B$8</f>
        <v>纳雍</v>
      </c>
      <c r="D333">
        <f t="shared" si="16"/>
        <v>10602250</v>
      </c>
      <c r="E333" t="s">
        <v>458</v>
      </c>
      <c r="F333" t="str">
        <f t="shared" si="17"/>
        <v>INSERT INTO APMS_DEPT_STATION(STATION_ID,BUREAU_ID,STATION_NAME) VALUES (-10602250,-1060,'沙包派出所');</v>
      </c>
    </row>
    <row r="334" spans="1:6" x14ac:dyDescent="0.15">
      <c r="A334">
        <v>26</v>
      </c>
      <c r="B334">
        <f>APMS_DEPT_BUREAU!$A$8</f>
        <v>1060</v>
      </c>
      <c r="C334" t="str">
        <f>APMS_DEPT_BUREAU!$B$8</f>
        <v>纳雍</v>
      </c>
      <c r="D334">
        <f t="shared" si="16"/>
        <v>10602260</v>
      </c>
      <c r="E334" t="s">
        <v>459</v>
      </c>
      <c r="F334" t="str">
        <f t="shared" si="17"/>
        <v>INSERT INTO APMS_DEPT_STATION(STATION_ID,BUREAU_ID,STATION_NAME) VALUES (-10602260,-1060,'居仁派出所');</v>
      </c>
    </row>
    <row r="336" spans="1:6" x14ac:dyDescent="0.15">
      <c r="A336">
        <v>1</v>
      </c>
      <c r="B336">
        <f>APMS_DEPT_BUREAU!$A$9</f>
        <v>1070</v>
      </c>
      <c r="C336" t="str">
        <f>APMS_DEPT_BUREAU!$B$9</f>
        <v>威宁</v>
      </c>
      <c r="D336">
        <f t="shared" ref="D336:D368" si="18">$B336*10000+1000+$A336*10</f>
        <v>10701010</v>
      </c>
      <c r="E336" t="s">
        <v>215</v>
      </c>
      <c r="F336" t="str">
        <f t="shared" si="17"/>
        <v>INSERT INTO APMS_DEPT_STATION(STATION_ID,BUREAU_ID,STATION_NAME) VALUES (-10701010,-1070,'网络安全保卫大队');</v>
      </c>
    </row>
    <row r="337" spans="1:6" x14ac:dyDescent="0.15">
      <c r="A337">
        <v>2</v>
      </c>
      <c r="B337">
        <f>APMS_DEPT_BUREAU!$A$9</f>
        <v>1070</v>
      </c>
      <c r="C337" t="str">
        <f>APMS_DEPT_BUREAU!$B$9</f>
        <v>威宁</v>
      </c>
      <c r="D337">
        <f t="shared" si="18"/>
        <v>10701020</v>
      </c>
      <c r="E337" t="s">
        <v>460</v>
      </c>
      <c r="F337" t="str">
        <f t="shared" si="17"/>
        <v>INSERT INTO APMS_DEPT_STATION(STATION_ID,BUREAU_ID,STATION_NAME) VALUES (-10701020,-1070,'技术侦查大队');</v>
      </c>
    </row>
    <row r="338" spans="1:6" x14ac:dyDescent="0.15">
      <c r="A338">
        <v>3</v>
      </c>
      <c r="B338">
        <f>APMS_DEPT_BUREAU!$A$9</f>
        <v>1070</v>
      </c>
      <c r="C338" t="str">
        <f>APMS_DEPT_BUREAU!$B$9</f>
        <v>威宁</v>
      </c>
      <c r="D338">
        <f t="shared" si="18"/>
        <v>10701030</v>
      </c>
      <c r="E338" t="s">
        <v>285</v>
      </c>
      <c r="F338" t="str">
        <f t="shared" si="17"/>
        <v>INSERT INTO APMS_DEPT_STATION(STATION_ID,BUREAU_ID,STATION_NAME) VALUES (-10701030,-1070,'交通警察大队');</v>
      </c>
    </row>
    <row r="339" spans="1:6" x14ac:dyDescent="0.15">
      <c r="A339">
        <v>4</v>
      </c>
      <c r="B339">
        <f>APMS_DEPT_BUREAU!$A$9</f>
        <v>1070</v>
      </c>
      <c r="C339" t="str">
        <f>APMS_DEPT_BUREAU!$B$9</f>
        <v>威宁</v>
      </c>
      <c r="D339">
        <f t="shared" si="18"/>
        <v>10701040</v>
      </c>
      <c r="E339" t="s">
        <v>394</v>
      </c>
      <c r="F339" t="str">
        <f t="shared" si="17"/>
        <v>INSERT INTO APMS_DEPT_STATION(STATION_ID,BUREAU_ID,STATION_NAME) VALUES (-10701040,-1070,'反恐怖工作大队');</v>
      </c>
    </row>
    <row r="340" spans="1:6" x14ac:dyDescent="0.15">
      <c r="A340">
        <v>5</v>
      </c>
      <c r="B340">
        <f>APMS_DEPT_BUREAU!$A$9</f>
        <v>1070</v>
      </c>
      <c r="C340" t="str">
        <f>APMS_DEPT_BUREAU!$B$9</f>
        <v>威宁</v>
      </c>
      <c r="D340">
        <f t="shared" si="18"/>
        <v>10701050</v>
      </c>
      <c r="E340" t="s">
        <v>277</v>
      </c>
      <c r="F340" t="str">
        <f t="shared" si="17"/>
        <v>INSERT INTO APMS_DEPT_STATION(STATION_ID,BUREAU_ID,STATION_NAME) VALUES (-10701050,-1070,'打黑除恶大队');</v>
      </c>
    </row>
    <row r="341" spans="1:6" x14ac:dyDescent="0.15">
      <c r="A341">
        <v>6</v>
      </c>
      <c r="B341">
        <f>APMS_DEPT_BUREAU!$A$9</f>
        <v>1070</v>
      </c>
      <c r="C341" t="str">
        <f>APMS_DEPT_BUREAU!$B$9</f>
        <v>威宁</v>
      </c>
      <c r="D341">
        <f t="shared" si="18"/>
        <v>10701060</v>
      </c>
      <c r="E341" t="s">
        <v>395</v>
      </c>
      <c r="F341" t="str">
        <f t="shared" si="17"/>
        <v>INSERT INTO APMS_DEPT_STATION(STATION_ID,BUREAU_ID,STATION_NAME) VALUES (-10701060,-1070,'禁毒工作大队');</v>
      </c>
    </row>
    <row r="342" spans="1:6" x14ac:dyDescent="0.15">
      <c r="A342">
        <v>7</v>
      </c>
      <c r="B342">
        <f>APMS_DEPT_BUREAU!$A$9</f>
        <v>1070</v>
      </c>
      <c r="C342" t="str">
        <f>APMS_DEPT_BUREAU!$B$9</f>
        <v>威宁</v>
      </c>
      <c r="D342">
        <f t="shared" si="18"/>
        <v>10701070</v>
      </c>
      <c r="E342" t="s">
        <v>283</v>
      </c>
      <c r="F342" t="str">
        <f t="shared" si="17"/>
        <v>INSERT INTO APMS_DEPT_STATION(STATION_ID,BUREAU_ID,STATION_NAME) VALUES (-10701070,-1070,'强制隔离戒毒所');</v>
      </c>
    </row>
    <row r="343" spans="1:6" x14ac:dyDescent="0.15">
      <c r="A343">
        <v>8</v>
      </c>
      <c r="B343">
        <f>APMS_DEPT_BUREAU!$A$9</f>
        <v>1070</v>
      </c>
      <c r="C343" t="str">
        <f>APMS_DEPT_BUREAU!$B$9</f>
        <v>威宁</v>
      </c>
      <c r="D343">
        <f t="shared" si="18"/>
        <v>10701080</v>
      </c>
      <c r="E343" t="s">
        <v>461</v>
      </c>
      <c r="F343" t="str">
        <f t="shared" si="17"/>
        <v>INSERT INTO APMS_DEPT_STATION(STATION_ID,BUREAU_ID,STATION_NAME) VALUES (-10701080,-1070,'工会委员会');</v>
      </c>
    </row>
    <row r="344" spans="1:6" x14ac:dyDescent="0.15">
      <c r="A344">
        <v>9</v>
      </c>
      <c r="B344">
        <f>APMS_DEPT_BUREAU!$A$9</f>
        <v>1070</v>
      </c>
      <c r="C344" t="str">
        <f>APMS_DEPT_BUREAU!$B$9</f>
        <v>威宁</v>
      </c>
      <c r="D344">
        <f t="shared" si="18"/>
        <v>10701090</v>
      </c>
      <c r="E344" t="s">
        <v>462</v>
      </c>
      <c r="F344" t="str">
        <f t="shared" si="17"/>
        <v>INSERT INTO APMS_DEPT_STATION(STATION_ID,BUREAU_ID,STATION_NAME) VALUES (-10701090,-1070,'拘留所');</v>
      </c>
    </row>
    <row r="345" spans="1:6" x14ac:dyDescent="0.15">
      <c r="A345">
        <v>10</v>
      </c>
      <c r="B345">
        <f>APMS_DEPT_BUREAU!$A$9</f>
        <v>1070</v>
      </c>
      <c r="C345" t="str">
        <f>APMS_DEPT_BUREAU!$B$9</f>
        <v>威宁</v>
      </c>
      <c r="D345">
        <f t="shared" si="18"/>
        <v>10701100</v>
      </c>
      <c r="E345" t="s">
        <v>463</v>
      </c>
      <c r="F345" t="str">
        <f t="shared" si="17"/>
        <v>INSERT INTO APMS_DEPT_STATION(STATION_ID,BUREAU_ID,STATION_NAME) VALUES (-10701100,-1070,'经济开发区分局');</v>
      </c>
    </row>
    <row r="346" spans="1:6" x14ac:dyDescent="0.15">
      <c r="A346">
        <v>11</v>
      </c>
      <c r="B346">
        <f>APMS_DEPT_BUREAU!$A$9</f>
        <v>1070</v>
      </c>
      <c r="C346" t="str">
        <f>APMS_DEPT_BUREAU!$B$9</f>
        <v>威宁</v>
      </c>
      <c r="D346">
        <f t="shared" si="18"/>
        <v>10701110</v>
      </c>
      <c r="E346" t="s">
        <v>464</v>
      </c>
      <c r="F346" t="str">
        <f t="shared" si="17"/>
        <v>INSERT INTO APMS_DEPT_STATION(STATION_ID,BUREAU_ID,STATION_NAME) VALUES (-10701110,-1070,'信息中心');</v>
      </c>
    </row>
    <row r="347" spans="1:6" x14ac:dyDescent="0.15">
      <c r="A347">
        <v>12</v>
      </c>
      <c r="B347">
        <f>APMS_DEPT_BUREAU!$A$9</f>
        <v>1070</v>
      </c>
      <c r="C347" t="str">
        <f>APMS_DEPT_BUREAU!$B$9</f>
        <v>威宁</v>
      </c>
      <c r="D347">
        <f t="shared" si="18"/>
        <v>10701120</v>
      </c>
      <c r="E347" t="s">
        <v>231</v>
      </c>
      <c r="F347" t="str">
        <f t="shared" si="17"/>
        <v>INSERT INTO APMS_DEPT_STATION(STATION_ID,BUREAU_ID,STATION_NAME) VALUES (-10701120,-1070,'看守所');</v>
      </c>
    </row>
    <row r="348" spans="1:6" x14ac:dyDescent="0.15">
      <c r="A348">
        <v>13</v>
      </c>
      <c r="B348">
        <f>APMS_DEPT_BUREAU!$A$9</f>
        <v>1070</v>
      </c>
      <c r="C348" t="str">
        <f>APMS_DEPT_BUREAU!$B$9</f>
        <v>威宁</v>
      </c>
      <c r="D348">
        <f t="shared" si="18"/>
        <v>10701130</v>
      </c>
      <c r="E348" t="s">
        <v>209</v>
      </c>
      <c r="F348" t="str">
        <f t="shared" si="17"/>
        <v>INSERT INTO APMS_DEPT_STATION(STATION_ID,BUREAU_ID,STATION_NAME) VALUES (-10701130,-1070,'机关党委');</v>
      </c>
    </row>
    <row r="349" spans="1:6" x14ac:dyDescent="0.15">
      <c r="A349">
        <v>14</v>
      </c>
      <c r="B349">
        <f>APMS_DEPT_BUREAU!$A$9</f>
        <v>1070</v>
      </c>
      <c r="C349" t="str">
        <f>APMS_DEPT_BUREAU!$B$9</f>
        <v>威宁</v>
      </c>
      <c r="D349">
        <f t="shared" si="18"/>
        <v>10701140</v>
      </c>
      <c r="E349" t="s">
        <v>465</v>
      </c>
      <c r="F349" t="str">
        <f t="shared" si="17"/>
        <v>INSERT INTO APMS_DEPT_STATION(STATION_ID,BUREAU_ID,STATION_NAME) VALUES (-10701140,-1070,'草海机场分局');</v>
      </c>
    </row>
    <row r="350" spans="1:6" x14ac:dyDescent="0.15">
      <c r="A350">
        <v>15</v>
      </c>
      <c r="B350">
        <f>APMS_DEPT_BUREAU!$A$9</f>
        <v>1070</v>
      </c>
      <c r="C350" t="str">
        <f>APMS_DEPT_BUREAU!$B$9</f>
        <v>威宁</v>
      </c>
      <c r="D350">
        <f t="shared" si="18"/>
        <v>10701150</v>
      </c>
      <c r="E350" t="s">
        <v>466</v>
      </c>
      <c r="F350" t="str">
        <f t="shared" si="17"/>
        <v>INSERT INTO APMS_DEPT_STATION(STATION_ID,BUREAU_ID,STATION_NAME) VALUES (-10701150,-1070,'森林公安局');</v>
      </c>
    </row>
    <row r="351" spans="1:6" x14ac:dyDescent="0.15">
      <c r="A351">
        <v>16</v>
      </c>
      <c r="B351">
        <f>APMS_DEPT_BUREAU!$A$9</f>
        <v>1070</v>
      </c>
      <c r="C351" t="str">
        <f>APMS_DEPT_BUREAU!$B$9</f>
        <v>威宁</v>
      </c>
      <c r="D351">
        <f t="shared" si="18"/>
        <v>10701160</v>
      </c>
      <c r="E351" t="s">
        <v>467</v>
      </c>
      <c r="F351" t="str">
        <f t="shared" si="17"/>
        <v>INSERT INTO APMS_DEPT_STATION(STATION_ID,BUREAU_ID,STATION_NAME) VALUES (-10701160,-1070,'草海分局');</v>
      </c>
    </row>
    <row r="352" spans="1:6" x14ac:dyDescent="0.15">
      <c r="A352">
        <v>17</v>
      </c>
      <c r="B352">
        <f>APMS_DEPT_BUREAU!$A$9</f>
        <v>1070</v>
      </c>
      <c r="C352" t="str">
        <f>APMS_DEPT_BUREAU!$B$9</f>
        <v>威宁</v>
      </c>
      <c r="D352">
        <f t="shared" si="18"/>
        <v>10701170</v>
      </c>
      <c r="E352" t="s">
        <v>287</v>
      </c>
      <c r="F352" t="str">
        <f t="shared" si="17"/>
        <v>INSERT INTO APMS_DEPT_STATION(STATION_ID,BUREAU_ID,STATION_NAME) VALUES (-10701170,-1070,'政工室');</v>
      </c>
    </row>
    <row r="353" spans="1:6" x14ac:dyDescent="0.15">
      <c r="A353">
        <v>18</v>
      </c>
      <c r="B353">
        <f>APMS_DEPT_BUREAU!$A$9</f>
        <v>1070</v>
      </c>
      <c r="C353" t="str">
        <f>APMS_DEPT_BUREAU!$B$9</f>
        <v>威宁</v>
      </c>
      <c r="D353">
        <f t="shared" si="18"/>
        <v>10701180</v>
      </c>
      <c r="E353" t="s">
        <v>213</v>
      </c>
      <c r="F353" t="str">
        <f t="shared" si="17"/>
        <v>INSERT INTO APMS_DEPT_STATION(STATION_ID,BUREAU_ID,STATION_NAME) VALUES (-10701180,-1070,'警务保障大队');</v>
      </c>
    </row>
    <row r="354" spans="1:6" x14ac:dyDescent="0.15">
      <c r="A354">
        <v>19</v>
      </c>
      <c r="B354">
        <f>APMS_DEPT_BUREAU!$A$9</f>
        <v>1070</v>
      </c>
      <c r="C354" t="str">
        <f>APMS_DEPT_BUREAU!$B$9</f>
        <v>威宁</v>
      </c>
      <c r="D354">
        <f t="shared" si="18"/>
        <v>10701190</v>
      </c>
      <c r="E354" t="s">
        <v>468</v>
      </c>
      <c r="F354" t="str">
        <f t="shared" si="17"/>
        <v>INSERT INTO APMS_DEPT_STATION(STATION_ID,BUREAU_ID,STATION_NAME) VALUES (-10701190,-1070,'局领导');</v>
      </c>
    </row>
    <row r="355" spans="1:6" x14ac:dyDescent="0.15">
      <c r="A355">
        <v>20</v>
      </c>
      <c r="B355">
        <f>APMS_DEPT_BUREAU!$A$9</f>
        <v>1070</v>
      </c>
      <c r="C355" t="str">
        <f>APMS_DEPT_BUREAU!$B$9</f>
        <v>威宁</v>
      </c>
      <c r="D355">
        <f t="shared" si="18"/>
        <v>10701200</v>
      </c>
      <c r="E355" t="s">
        <v>365</v>
      </c>
      <c r="F355" t="str">
        <f t="shared" si="17"/>
        <v>INSERT INTO APMS_DEPT_STATION(STATION_ID,BUREAU_ID,STATION_NAME) VALUES (-10701200,-1070,'纪检监察室');</v>
      </c>
    </row>
    <row r="356" spans="1:6" x14ac:dyDescent="0.15">
      <c r="A356">
        <v>21</v>
      </c>
      <c r="B356">
        <f>APMS_DEPT_BUREAU!$A$9</f>
        <v>1070</v>
      </c>
      <c r="C356" t="str">
        <f>APMS_DEPT_BUREAU!$B$9</f>
        <v>威宁</v>
      </c>
      <c r="D356">
        <f t="shared" si="18"/>
        <v>10701210</v>
      </c>
      <c r="E356" t="s">
        <v>207</v>
      </c>
      <c r="F356" t="str">
        <f t="shared" si="17"/>
        <v>INSERT INTO APMS_DEPT_STATION(STATION_ID,BUREAU_ID,STATION_NAME) VALUES (-10701210,-1070,'指挥中心（办公室）');</v>
      </c>
    </row>
    <row r="357" spans="1:6" x14ac:dyDescent="0.15">
      <c r="A357">
        <v>22</v>
      </c>
      <c r="B357">
        <f>APMS_DEPT_BUREAU!$A$9</f>
        <v>1070</v>
      </c>
      <c r="C357" t="str">
        <f>APMS_DEPT_BUREAU!$B$9</f>
        <v>威宁</v>
      </c>
      <c r="D357">
        <f t="shared" si="18"/>
        <v>10701220</v>
      </c>
      <c r="E357" t="s">
        <v>211</v>
      </c>
      <c r="F357" t="str">
        <f t="shared" si="17"/>
        <v>INSERT INTO APMS_DEPT_STATION(STATION_ID,BUREAU_ID,STATION_NAME) VALUES (-10701220,-1070,'警务督察大队');</v>
      </c>
    </row>
    <row r="358" spans="1:6" x14ac:dyDescent="0.15">
      <c r="A358">
        <v>23</v>
      </c>
      <c r="B358">
        <f>APMS_DEPT_BUREAU!$A$9</f>
        <v>1070</v>
      </c>
      <c r="C358" t="str">
        <f>APMS_DEPT_BUREAU!$B$9</f>
        <v>威宁</v>
      </c>
      <c r="D358">
        <f t="shared" si="18"/>
        <v>10701230</v>
      </c>
      <c r="E358" t="s">
        <v>396</v>
      </c>
      <c r="F358" t="str">
        <f t="shared" si="17"/>
        <v>INSERT INTO APMS_DEPT_STATION(STATION_ID,BUREAU_ID,STATION_NAME) VALUES (-10701230,-1070,'法制工作大队');</v>
      </c>
    </row>
    <row r="359" spans="1:6" x14ac:dyDescent="0.15">
      <c r="A359">
        <v>24</v>
      </c>
      <c r="B359">
        <f>APMS_DEPT_BUREAU!$A$9</f>
        <v>1070</v>
      </c>
      <c r="C359" t="str">
        <f>APMS_DEPT_BUREAU!$B$9</f>
        <v>威宁</v>
      </c>
      <c r="D359">
        <f t="shared" si="18"/>
        <v>10701240</v>
      </c>
      <c r="E359" t="s">
        <v>219</v>
      </c>
      <c r="F359" t="str">
        <f t="shared" si="17"/>
        <v>INSERT INTO APMS_DEPT_STATION(STATION_ID,BUREAU_ID,STATION_NAME) VALUES (-10701240,-1070,'治安警察大队');</v>
      </c>
    </row>
    <row r="360" spans="1:6" x14ac:dyDescent="0.15">
      <c r="A360">
        <v>25</v>
      </c>
      <c r="B360">
        <f>APMS_DEPT_BUREAU!$A$9</f>
        <v>1070</v>
      </c>
      <c r="C360" t="str">
        <f>APMS_DEPT_BUREAU!$B$9</f>
        <v>威宁</v>
      </c>
      <c r="D360">
        <f t="shared" si="18"/>
        <v>10701250</v>
      </c>
      <c r="E360" t="s">
        <v>216</v>
      </c>
      <c r="F360" t="str">
        <f t="shared" si="17"/>
        <v>INSERT INTO APMS_DEPT_STATION(STATION_ID,BUREAU_ID,STATION_NAME) VALUES (-10701250,-1070,'科技信息通信大队');</v>
      </c>
    </row>
    <row r="361" spans="1:6" x14ac:dyDescent="0.15">
      <c r="A361">
        <v>26</v>
      </c>
      <c r="B361">
        <f>APMS_DEPT_BUREAU!$A$9</f>
        <v>1070</v>
      </c>
      <c r="C361" t="str">
        <f>APMS_DEPT_BUREAU!$B$9</f>
        <v>威宁</v>
      </c>
      <c r="D361">
        <f t="shared" si="18"/>
        <v>10701260</v>
      </c>
      <c r="E361" t="s">
        <v>225</v>
      </c>
      <c r="F361" t="str">
        <f t="shared" si="17"/>
        <v>INSERT INTO APMS_DEPT_STATION(STATION_ID,BUREAU_ID,STATION_NAME) VALUES (-10701260,-1070,'出入境管理大队');</v>
      </c>
    </row>
    <row r="362" spans="1:6" x14ac:dyDescent="0.15">
      <c r="A362">
        <v>27</v>
      </c>
      <c r="B362">
        <f>APMS_DEPT_BUREAU!$A$9</f>
        <v>1070</v>
      </c>
      <c r="C362" t="str">
        <f>APMS_DEPT_BUREAU!$B$9</f>
        <v>威宁</v>
      </c>
      <c r="D362">
        <f t="shared" si="18"/>
        <v>10701270</v>
      </c>
      <c r="E362" t="s">
        <v>220</v>
      </c>
      <c r="F362" t="str">
        <f t="shared" si="17"/>
        <v>INSERT INTO APMS_DEPT_STATION(STATION_ID,BUREAU_ID,STATION_NAME) VALUES (-10701270,-1070,'经济犯罪侦查大队');</v>
      </c>
    </row>
    <row r="363" spans="1:6" x14ac:dyDescent="0.15">
      <c r="A363">
        <v>28</v>
      </c>
      <c r="B363">
        <f>APMS_DEPT_BUREAU!$A$9</f>
        <v>1070</v>
      </c>
      <c r="C363" t="str">
        <f>APMS_DEPT_BUREAU!$B$9</f>
        <v>威宁</v>
      </c>
      <c r="D363">
        <f t="shared" si="18"/>
        <v>10701280</v>
      </c>
      <c r="E363" t="s">
        <v>222</v>
      </c>
      <c r="F363" t="str">
        <f t="shared" si="17"/>
        <v>INSERT INTO APMS_DEPT_STATION(STATION_ID,BUREAU_ID,STATION_NAME) VALUES (-10701280,-1070,'国内安全保卫大队');</v>
      </c>
    </row>
    <row r="364" spans="1:6" x14ac:dyDescent="0.15">
      <c r="A364">
        <v>29</v>
      </c>
      <c r="B364">
        <f>APMS_DEPT_BUREAU!$A$9</f>
        <v>1070</v>
      </c>
      <c r="C364" t="str">
        <f>APMS_DEPT_BUREAU!$B$9</f>
        <v>威宁</v>
      </c>
      <c r="D364">
        <f t="shared" si="18"/>
        <v>10701290</v>
      </c>
      <c r="E364" t="s">
        <v>229</v>
      </c>
      <c r="F364" t="str">
        <f t="shared" si="17"/>
        <v>INSERT INTO APMS_DEPT_STATION(STATION_ID,BUREAU_ID,STATION_NAME) VALUES (-10701290,-1070,'审计科');</v>
      </c>
    </row>
    <row r="365" spans="1:6" x14ac:dyDescent="0.15">
      <c r="A365">
        <v>30</v>
      </c>
      <c r="B365">
        <f>APMS_DEPT_BUREAU!$A$9</f>
        <v>1070</v>
      </c>
      <c r="C365" t="str">
        <f>APMS_DEPT_BUREAU!$B$9</f>
        <v>威宁</v>
      </c>
      <c r="D365">
        <f t="shared" si="18"/>
        <v>10701300</v>
      </c>
      <c r="E365" t="s">
        <v>469</v>
      </c>
      <c r="F365" t="str">
        <f t="shared" si="17"/>
        <v>INSERT INTO APMS_DEPT_STATION(STATION_ID,BUREAU_ID,STATION_NAME) VALUES (-10701300,-1070,'维稳大队');</v>
      </c>
    </row>
    <row r="366" spans="1:6" x14ac:dyDescent="0.15">
      <c r="A366">
        <v>31</v>
      </c>
      <c r="B366">
        <f>APMS_DEPT_BUREAU!$A$9</f>
        <v>1070</v>
      </c>
      <c r="C366" t="str">
        <f>APMS_DEPT_BUREAU!$B$9</f>
        <v>威宁</v>
      </c>
      <c r="D366">
        <f t="shared" si="18"/>
        <v>10701310</v>
      </c>
      <c r="E366" t="s">
        <v>218</v>
      </c>
      <c r="F366" t="str">
        <f t="shared" si="17"/>
        <v>INSERT INTO APMS_DEPT_STATION(STATION_ID,BUREAU_ID,STATION_NAME) VALUES (-10701310,-1070,'刑事侦查大队');</v>
      </c>
    </row>
    <row r="367" spans="1:6" x14ac:dyDescent="0.15">
      <c r="A367">
        <v>32</v>
      </c>
      <c r="B367">
        <f>APMS_DEPT_BUREAU!$A$9</f>
        <v>1070</v>
      </c>
      <c r="C367" t="str">
        <f>APMS_DEPT_BUREAU!$B$9</f>
        <v>威宁</v>
      </c>
      <c r="D367">
        <f t="shared" si="18"/>
        <v>10701320</v>
      </c>
      <c r="E367" t="s">
        <v>228</v>
      </c>
      <c r="F367" t="str">
        <f t="shared" si="17"/>
        <v>INSERT INTO APMS_DEPT_STATION(STATION_ID,BUREAU_ID,STATION_NAME) VALUES (-10701320,-1070,'警卫大队');</v>
      </c>
    </row>
    <row r="368" spans="1:6" x14ac:dyDescent="0.15">
      <c r="A368">
        <v>33</v>
      </c>
      <c r="B368">
        <f>APMS_DEPT_BUREAU!$A$9</f>
        <v>1070</v>
      </c>
      <c r="C368" t="str">
        <f>APMS_DEPT_BUREAU!$B$9</f>
        <v>威宁</v>
      </c>
      <c r="D368">
        <f t="shared" si="18"/>
        <v>10701330</v>
      </c>
      <c r="E368" t="s">
        <v>223</v>
      </c>
      <c r="F368" t="str">
        <f t="shared" si="17"/>
        <v>INSERT INTO APMS_DEPT_STATION(STATION_ID,BUREAU_ID,STATION_NAME) VALUES (-10701330,-1070,'特（巡）警大队');</v>
      </c>
    </row>
    <row r="370" spans="1:6" x14ac:dyDescent="0.15">
      <c r="A370">
        <v>1</v>
      </c>
      <c r="B370">
        <f>APMS_DEPT_BUREAU!$A$9</f>
        <v>1070</v>
      </c>
      <c r="C370" t="str">
        <f>APMS_DEPT_BUREAU!$B$9</f>
        <v>威宁</v>
      </c>
      <c r="D370">
        <f t="shared" ref="D370:D408" si="19">$B370*10000+2000+$A370*10</f>
        <v>10702010</v>
      </c>
      <c r="E370" t="s">
        <v>470</v>
      </c>
      <c r="F370" t="str">
        <f t="shared" si="17"/>
        <v>INSERT INTO APMS_DEPT_STATION(STATION_ID,BUREAU_ID,STATION_NAME) VALUES (-10702010,-1070,'哲觉派出所');</v>
      </c>
    </row>
    <row r="371" spans="1:6" x14ac:dyDescent="0.15">
      <c r="A371">
        <v>2</v>
      </c>
      <c r="B371">
        <f>APMS_DEPT_BUREAU!$A$9</f>
        <v>1070</v>
      </c>
      <c r="C371" t="str">
        <f>APMS_DEPT_BUREAU!$B$9</f>
        <v>威宁</v>
      </c>
      <c r="D371">
        <f t="shared" si="19"/>
        <v>10702020</v>
      </c>
      <c r="E371" t="s">
        <v>471</v>
      </c>
      <c r="F371" t="str">
        <f t="shared" si="17"/>
        <v>INSERT INTO APMS_DEPT_STATION(STATION_ID,BUREAU_ID,STATION_NAME) VALUES (-10702020,-1070,'牛棚派出所');</v>
      </c>
    </row>
    <row r="372" spans="1:6" x14ac:dyDescent="0.15">
      <c r="A372">
        <v>3</v>
      </c>
      <c r="B372">
        <f>APMS_DEPT_BUREAU!$A$9</f>
        <v>1070</v>
      </c>
      <c r="C372" t="str">
        <f>APMS_DEPT_BUREAU!$B$9</f>
        <v>威宁</v>
      </c>
      <c r="D372">
        <f t="shared" si="19"/>
        <v>10702030</v>
      </c>
      <c r="E372" t="s">
        <v>472</v>
      </c>
      <c r="F372" t="str">
        <f t="shared" si="17"/>
        <v>INSERT INTO APMS_DEPT_STATION(STATION_ID,BUREAU_ID,STATION_NAME) VALUES (-10702030,-1070,'哈喇河派出所');</v>
      </c>
    </row>
    <row r="373" spans="1:6" x14ac:dyDescent="0.15">
      <c r="A373">
        <v>4</v>
      </c>
      <c r="B373">
        <f>APMS_DEPT_BUREAU!$A$9</f>
        <v>1070</v>
      </c>
      <c r="C373" t="str">
        <f>APMS_DEPT_BUREAU!$B$9</f>
        <v>威宁</v>
      </c>
      <c r="D373">
        <f t="shared" si="19"/>
        <v>10702040</v>
      </c>
      <c r="E373" t="s">
        <v>473</v>
      </c>
      <c r="F373" t="str">
        <f t="shared" si="17"/>
        <v>INSERT INTO APMS_DEPT_STATION(STATION_ID,BUREAU_ID,STATION_NAME) VALUES (-10702040,-1070,'秀水派出所');</v>
      </c>
    </row>
    <row r="374" spans="1:6" x14ac:dyDescent="0.15">
      <c r="A374">
        <v>5</v>
      </c>
      <c r="B374">
        <f>APMS_DEPT_BUREAU!$A$9</f>
        <v>1070</v>
      </c>
      <c r="C374" t="str">
        <f>APMS_DEPT_BUREAU!$B$9</f>
        <v>威宁</v>
      </c>
      <c r="D374">
        <f t="shared" si="19"/>
        <v>10702050</v>
      </c>
      <c r="E374" t="s">
        <v>474</v>
      </c>
      <c r="F374" t="str">
        <f t="shared" si="17"/>
        <v>INSERT INTO APMS_DEPT_STATION(STATION_ID,BUREAU_ID,STATION_NAME) VALUES (-10702050,-1070,'黑石头派出所');</v>
      </c>
    </row>
    <row r="375" spans="1:6" x14ac:dyDescent="0.15">
      <c r="A375">
        <v>6</v>
      </c>
      <c r="B375">
        <f>APMS_DEPT_BUREAU!$A$9</f>
        <v>1070</v>
      </c>
      <c r="C375" t="str">
        <f>APMS_DEPT_BUREAU!$B$9</f>
        <v>威宁</v>
      </c>
      <c r="D375">
        <f t="shared" si="19"/>
        <v>10702060</v>
      </c>
      <c r="E375" t="s">
        <v>475</v>
      </c>
      <c r="F375" t="str">
        <f t="shared" si="17"/>
        <v>INSERT INTO APMS_DEPT_STATION(STATION_ID,BUREAU_ID,STATION_NAME) VALUES (-10702060,-1070,'观风海派出所');</v>
      </c>
    </row>
    <row r="376" spans="1:6" x14ac:dyDescent="0.15">
      <c r="A376">
        <v>7</v>
      </c>
      <c r="B376">
        <f>APMS_DEPT_BUREAU!$A$9</f>
        <v>1070</v>
      </c>
      <c r="C376" t="str">
        <f>APMS_DEPT_BUREAU!$B$9</f>
        <v>威宁</v>
      </c>
      <c r="D376">
        <f t="shared" si="19"/>
        <v>10702070</v>
      </c>
      <c r="E376" t="s">
        <v>476</v>
      </c>
      <c r="F376" t="str">
        <f t="shared" si="17"/>
        <v>INSERT INTO APMS_DEPT_STATION(STATION_ID,BUREAU_ID,STATION_NAME) VALUES (-10702070,-1070,'斗古派出所');</v>
      </c>
    </row>
    <row r="377" spans="1:6" x14ac:dyDescent="0.15">
      <c r="A377">
        <v>8</v>
      </c>
      <c r="B377">
        <f>APMS_DEPT_BUREAU!$A$9</f>
        <v>1070</v>
      </c>
      <c r="C377" t="str">
        <f>APMS_DEPT_BUREAU!$B$9</f>
        <v>威宁</v>
      </c>
      <c r="D377">
        <f t="shared" si="19"/>
        <v>10702080</v>
      </c>
      <c r="E377" t="s">
        <v>477</v>
      </c>
      <c r="F377" t="str">
        <f t="shared" si="17"/>
        <v>INSERT INTO APMS_DEPT_STATION(STATION_ID,BUREAU_ID,STATION_NAME) VALUES (-10702080,-1070,'海拉派出所');</v>
      </c>
    </row>
    <row r="378" spans="1:6" x14ac:dyDescent="0.15">
      <c r="A378">
        <v>9</v>
      </c>
      <c r="B378">
        <f>APMS_DEPT_BUREAU!$A$9</f>
        <v>1070</v>
      </c>
      <c r="C378" t="str">
        <f>APMS_DEPT_BUREAU!$B$9</f>
        <v>威宁</v>
      </c>
      <c r="D378">
        <f t="shared" si="19"/>
        <v>10702090</v>
      </c>
      <c r="E378" t="s">
        <v>478</v>
      </c>
      <c r="F378" t="str">
        <f t="shared" si="17"/>
        <v>INSERT INTO APMS_DEPT_STATION(STATION_ID,BUREAU_ID,STATION_NAME) VALUES (-10702090,-1070,'迤那派出所');</v>
      </c>
    </row>
    <row r="379" spans="1:6" x14ac:dyDescent="0.15">
      <c r="A379">
        <v>10</v>
      </c>
      <c r="B379">
        <f>APMS_DEPT_BUREAU!$A$9</f>
        <v>1070</v>
      </c>
      <c r="C379" t="str">
        <f>APMS_DEPT_BUREAU!$B$9</f>
        <v>威宁</v>
      </c>
      <c r="D379">
        <f t="shared" si="19"/>
        <v>10702100</v>
      </c>
      <c r="E379" t="s">
        <v>479</v>
      </c>
      <c r="F379" t="str">
        <f t="shared" si="17"/>
        <v>INSERT INTO APMS_DEPT_STATION(STATION_ID,BUREAU_ID,STATION_NAME) VALUES (-10702100,-1070,'麻乍派出所');</v>
      </c>
    </row>
    <row r="380" spans="1:6" x14ac:dyDescent="0.15">
      <c r="A380">
        <v>11</v>
      </c>
      <c r="B380">
        <f>APMS_DEPT_BUREAU!$A$9</f>
        <v>1070</v>
      </c>
      <c r="C380" t="str">
        <f>APMS_DEPT_BUREAU!$B$9</f>
        <v>威宁</v>
      </c>
      <c r="D380">
        <f t="shared" si="19"/>
        <v>10702110</v>
      </c>
      <c r="E380" t="s">
        <v>480</v>
      </c>
      <c r="F380" t="str">
        <f t="shared" si="17"/>
        <v>INSERT INTO APMS_DEPT_STATION(STATION_ID,BUREAU_ID,STATION_NAME) VALUES (-10702110,-1070,'岔河派出所');</v>
      </c>
    </row>
    <row r="381" spans="1:6" x14ac:dyDescent="0.15">
      <c r="A381">
        <v>12</v>
      </c>
      <c r="B381">
        <f>APMS_DEPT_BUREAU!$A$9</f>
        <v>1070</v>
      </c>
      <c r="C381" t="str">
        <f>APMS_DEPT_BUREAU!$B$9</f>
        <v>威宁</v>
      </c>
      <c r="D381">
        <f t="shared" si="19"/>
        <v>10702120</v>
      </c>
      <c r="E381" t="s">
        <v>481</v>
      </c>
      <c r="F381" t="str">
        <f t="shared" si="17"/>
        <v>INSERT INTO APMS_DEPT_STATION(STATION_ID,BUREAU_ID,STATION_NAME) VALUES (-10702120,-1070,'六桥派出所');</v>
      </c>
    </row>
    <row r="382" spans="1:6" x14ac:dyDescent="0.15">
      <c r="A382">
        <v>13</v>
      </c>
      <c r="B382">
        <f>APMS_DEPT_BUREAU!$A$9</f>
        <v>1070</v>
      </c>
      <c r="C382" t="str">
        <f>APMS_DEPT_BUREAU!$B$9</f>
        <v>威宁</v>
      </c>
      <c r="D382">
        <f t="shared" si="19"/>
        <v>10702130</v>
      </c>
      <c r="E382" t="s">
        <v>482</v>
      </c>
      <c r="F382" t="str">
        <f t="shared" si="17"/>
        <v>INSERT INTO APMS_DEPT_STATION(STATION_ID,BUREAU_ID,STATION_NAME) VALUES (-10702130,-1070,'海边派出所');</v>
      </c>
    </row>
    <row r="383" spans="1:6" x14ac:dyDescent="0.15">
      <c r="A383">
        <v>14</v>
      </c>
      <c r="B383">
        <f>APMS_DEPT_BUREAU!$A$9</f>
        <v>1070</v>
      </c>
      <c r="C383" t="str">
        <f>APMS_DEPT_BUREAU!$B$9</f>
        <v>威宁</v>
      </c>
      <c r="D383">
        <f t="shared" si="19"/>
        <v>10702140</v>
      </c>
      <c r="E383" t="s">
        <v>483</v>
      </c>
      <c r="F383" t="str">
        <f t="shared" si="17"/>
        <v>INSERT INTO APMS_DEPT_STATION(STATION_ID,BUREAU_ID,STATION_NAME) VALUES (-10702140,-1070,'五里岗派出所');</v>
      </c>
    </row>
    <row r="384" spans="1:6" x14ac:dyDescent="0.15">
      <c r="A384">
        <v>15</v>
      </c>
      <c r="B384">
        <f>APMS_DEPT_BUREAU!$A$9</f>
        <v>1070</v>
      </c>
      <c r="C384" t="str">
        <f>APMS_DEPT_BUREAU!$B$9</f>
        <v>威宁</v>
      </c>
      <c r="D384">
        <f t="shared" si="19"/>
        <v>10702150</v>
      </c>
      <c r="E384" t="s">
        <v>484</v>
      </c>
      <c r="F384" t="str">
        <f t="shared" si="17"/>
        <v>INSERT INTO APMS_DEPT_STATION(STATION_ID,BUREAU_ID,STATION_NAME) VALUES (-10702150,-1070,'陕桥派出所');</v>
      </c>
    </row>
    <row r="385" spans="1:6" x14ac:dyDescent="0.15">
      <c r="A385">
        <v>16</v>
      </c>
      <c r="B385">
        <f>APMS_DEPT_BUREAU!$A$9</f>
        <v>1070</v>
      </c>
      <c r="C385" t="str">
        <f>APMS_DEPT_BUREAU!$B$9</f>
        <v>威宁</v>
      </c>
      <c r="D385">
        <f t="shared" si="19"/>
        <v>10702160</v>
      </c>
      <c r="E385" t="s">
        <v>485</v>
      </c>
      <c r="F385" t="str">
        <f t="shared" si="17"/>
        <v>INSERT INTO APMS_DEPT_STATION(STATION_ID,BUREAU_ID,STATION_NAME) VALUES (-10702160,-1070,'二塘派出所');</v>
      </c>
    </row>
    <row r="386" spans="1:6" x14ac:dyDescent="0.15">
      <c r="A386">
        <v>17</v>
      </c>
      <c r="B386">
        <f>APMS_DEPT_BUREAU!$A$9</f>
        <v>1070</v>
      </c>
      <c r="C386" t="str">
        <f>APMS_DEPT_BUREAU!$B$9</f>
        <v>威宁</v>
      </c>
      <c r="D386">
        <f t="shared" si="19"/>
        <v>10702170</v>
      </c>
      <c r="E386" t="s">
        <v>486</v>
      </c>
      <c r="F386" t="str">
        <f t="shared" si="17"/>
        <v>INSERT INTO APMS_DEPT_STATION(STATION_ID,BUREAU_ID,STATION_NAME) VALUES (-10702170,-1070,'猴场派出所');</v>
      </c>
    </row>
    <row r="387" spans="1:6" x14ac:dyDescent="0.15">
      <c r="A387">
        <v>18</v>
      </c>
      <c r="B387">
        <f>APMS_DEPT_BUREAU!$A$9</f>
        <v>1070</v>
      </c>
      <c r="C387" t="str">
        <f>APMS_DEPT_BUREAU!$B$9</f>
        <v>威宁</v>
      </c>
      <c r="D387">
        <f t="shared" si="19"/>
        <v>10702180</v>
      </c>
      <c r="E387" t="s">
        <v>487</v>
      </c>
      <c r="F387" t="str">
        <f t="shared" si="17"/>
        <v>INSERT INTO APMS_DEPT_STATION(STATION_ID,BUREAU_ID,STATION_NAME) VALUES (-10702180,-1070,'东山派出所');</v>
      </c>
    </row>
    <row r="388" spans="1:6" x14ac:dyDescent="0.15">
      <c r="A388">
        <v>19</v>
      </c>
      <c r="B388">
        <f>APMS_DEPT_BUREAU!$A$9</f>
        <v>1070</v>
      </c>
      <c r="C388" t="str">
        <f>APMS_DEPT_BUREAU!$B$9</f>
        <v>威宁</v>
      </c>
      <c r="D388">
        <f t="shared" si="19"/>
        <v>10702190</v>
      </c>
      <c r="E388" t="s">
        <v>488</v>
      </c>
      <c r="F388" t="str">
        <f t="shared" ref="F388:F451" si="20">CONCATENATE("INSERT INTO APMS_DEPT_STATION(STATION_ID,BUREAU_ID,STATION_NAME) VALUES (-",D388,",-",B388,",'",E388,"');")</f>
        <v>INSERT INTO APMS_DEPT_STATION(STATION_ID,BUREAU_ID,STATION_NAME) VALUES (-10702190,-1070,'炉山派出所');</v>
      </c>
    </row>
    <row r="389" spans="1:6" x14ac:dyDescent="0.15">
      <c r="A389">
        <v>20</v>
      </c>
      <c r="B389">
        <f>APMS_DEPT_BUREAU!$A$9</f>
        <v>1070</v>
      </c>
      <c r="C389" t="str">
        <f>APMS_DEPT_BUREAU!$B$9</f>
        <v>威宁</v>
      </c>
      <c r="D389">
        <f t="shared" si="19"/>
        <v>10702200</v>
      </c>
      <c r="E389" t="s">
        <v>489</v>
      </c>
      <c r="F389" t="str">
        <f t="shared" si="20"/>
        <v>INSERT INTO APMS_DEPT_STATION(STATION_ID,BUREAU_ID,STATION_NAME) VALUES (-10702200,-1070,'金钟派出所');</v>
      </c>
    </row>
    <row r="390" spans="1:6" x14ac:dyDescent="0.15">
      <c r="A390">
        <v>21</v>
      </c>
      <c r="B390">
        <f>APMS_DEPT_BUREAU!$A$9</f>
        <v>1070</v>
      </c>
      <c r="C390" t="str">
        <f>APMS_DEPT_BUREAU!$B$9</f>
        <v>威宁</v>
      </c>
      <c r="D390">
        <f t="shared" si="19"/>
        <v>10702210</v>
      </c>
      <c r="E390" t="s">
        <v>490</v>
      </c>
      <c r="F390" t="str">
        <f t="shared" si="20"/>
        <v>INSERT INTO APMS_DEPT_STATION(STATION_ID,BUREAU_ID,STATION_NAME) VALUES (-10702210,-1070,'金斗派出所');</v>
      </c>
    </row>
    <row r="391" spans="1:6" x14ac:dyDescent="0.15">
      <c r="A391">
        <v>22</v>
      </c>
      <c r="B391">
        <f>APMS_DEPT_BUREAU!$A$9</f>
        <v>1070</v>
      </c>
      <c r="C391" t="str">
        <f>APMS_DEPT_BUREAU!$B$9</f>
        <v>威宁</v>
      </c>
      <c r="D391">
        <f t="shared" si="19"/>
        <v>10702220</v>
      </c>
      <c r="E391" t="s">
        <v>491</v>
      </c>
      <c r="F391" t="str">
        <f t="shared" si="20"/>
        <v>INSERT INTO APMS_DEPT_STATION(STATION_ID,BUREAU_ID,STATION_NAME) VALUES (-10702220,-1070,'么站派出所');</v>
      </c>
    </row>
    <row r="392" spans="1:6" x14ac:dyDescent="0.15">
      <c r="A392">
        <v>23</v>
      </c>
      <c r="B392">
        <f>APMS_DEPT_BUREAU!$A$9</f>
        <v>1070</v>
      </c>
      <c r="C392" t="str">
        <f>APMS_DEPT_BUREAU!$B$9</f>
        <v>威宁</v>
      </c>
      <c r="D392">
        <f t="shared" si="19"/>
        <v>10702230</v>
      </c>
      <c r="E392" t="s">
        <v>492</v>
      </c>
      <c r="F392" t="str">
        <f t="shared" si="20"/>
        <v>INSERT INTO APMS_DEPT_STATION(STATION_ID,BUREAU_ID,STATION_NAME) VALUES (-10702230,-1070,'东风派出所');</v>
      </c>
    </row>
    <row r="393" spans="1:6" x14ac:dyDescent="0.15">
      <c r="A393">
        <v>24</v>
      </c>
      <c r="B393">
        <f>APMS_DEPT_BUREAU!$A$9</f>
        <v>1070</v>
      </c>
      <c r="C393" t="str">
        <f>APMS_DEPT_BUREAU!$B$9</f>
        <v>威宁</v>
      </c>
      <c r="D393">
        <f t="shared" si="19"/>
        <v>10702240</v>
      </c>
      <c r="E393" t="s">
        <v>411</v>
      </c>
      <c r="F393" t="str">
        <f t="shared" si="20"/>
        <v>INSERT INTO APMS_DEPT_STATION(STATION_ID,BUREAU_ID,STATION_NAME) VALUES (-10702240,-1070,'龙场派出所');</v>
      </c>
    </row>
    <row r="394" spans="1:6" x14ac:dyDescent="0.15">
      <c r="A394">
        <v>25</v>
      </c>
      <c r="B394">
        <f>APMS_DEPT_BUREAU!$A$9</f>
        <v>1070</v>
      </c>
      <c r="C394" t="str">
        <f>APMS_DEPT_BUREAU!$B$9</f>
        <v>威宁</v>
      </c>
      <c r="D394">
        <f t="shared" si="19"/>
        <v>10702250</v>
      </c>
      <c r="E394" t="s">
        <v>493</v>
      </c>
      <c r="F394" t="str">
        <f t="shared" si="20"/>
        <v>INSERT INTO APMS_DEPT_STATION(STATION_ID,BUREAU_ID,STATION_NAME) VALUES (-10702250,-1070,'新发派出所');</v>
      </c>
    </row>
    <row r="395" spans="1:6" x14ac:dyDescent="0.15">
      <c r="A395">
        <v>26</v>
      </c>
      <c r="B395">
        <f>APMS_DEPT_BUREAU!$A$9</f>
        <v>1070</v>
      </c>
      <c r="C395" t="str">
        <f>APMS_DEPT_BUREAU!$B$9</f>
        <v>威宁</v>
      </c>
      <c r="D395">
        <f t="shared" si="19"/>
        <v>10702260</v>
      </c>
      <c r="E395" t="s">
        <v>494</v>
      </c>
      <c r="F395" t="str">
        <f t="shared" si="20"/>
        <v>INSERT INTO APMS_DEPT_STATION(STATION_ID,BUREAU_ID,STATION_NAME) VALUES (-10702260,-1070,'双龙派出所');</v>
      </c>
    </row>
    <row r="396" spans="1:6" x14ac:dyDescent="0.15">
      <c r="A396">
        <v>27</v>
      </c>
      <c r="B396">
        <f>APMS_DEPT_BUREAU!$A$9</f>
        <v>1070</v>
      </c>
      <c r="C396" t="str">
        <f>APMS_DEPT_BUREAU!$B$9</f>
        <v>威宁</v>
      </c>
      <c r="D396">
        <f t="shared" si="19"/>
        <v>10702270</v>
      </c>
      <c r="E396" t="s">
        <v>495</v>
      </c>
      <c r="F396" t="str">
        <f t="shared" si="20"/>
        <v>INSERT INTO APMS_DEPT_STATION(STATION_ID,BUREAU_ID,STATION_NAME) VALUES (-10702270,-1070,'盐仓派出所');</v>
      </c>
    </row>
    <row r="397" spans="1:6" x14ac:dyDescent="0.15">
      <c r="A397">
        <v>28</v>
      </c>
      <c r="B397">
        <f>APMS_DEPT_BUREAU!$A$9</f>
        <v>1070</v>
      </c>
      <c r="C397" t="str">
        <f>APMS_DEPT_BUREAU!$B$9</f>
        <v>威宁</v>
      </c>
      <c r="D397">
        <f t="shared" si="19"/>
        <v>10702280</v>
      </c>
      <c r="E397" t="s">
        <v>496</v>
      </c>
      <c r="F397" t="str">
        <f t="shared" si="20"/>
        <v>INSERT INTO APMS_DEPT_STATION(STATION_ID,BUREAU_ID,STATION_NAME) VALUES (-10702280,-1070,'板底派出所');</v>
      </c>
    </row>
    <row r="398" spans="1:6" x14ac:dyDescent="0.15">
      <c r="A398">
        <v>29</v>
      </c>
      <c r="B398">
        <f>APMS_DEPT_BUREAU!$A$9</f>
        <v>1070</v>
      </c>
      <c r="C398" t="str">
        <f>APMS_DEPT_BUREAU!$B$9</f>
        <v>威宁</v>
      </c>
      <c r="D398">
        <f t="shared" si="19"/>
        <v>10702290</v>
      </c>
      <c r="E398" t="s">
        <v>497</v>
      </c>
      <c r="F398" t="str">
        <f t="shared" si="20"/>
        <v>INSERT INTO APMS_DEPT_STATION(STATION_ID,BUREAU_ID,STATION_NAME) VALUES (-10702290,-1070,'羊街派出所');</v>
      </c>
    </row>
    <row r="399" spans="1:6" x14ac:dyDescent="0.15">
      <c r="A399">
        <v>30</v>
      </c>
      <c r="B399">
        <f>APMS_DEPT_BUREAU!$A$9</f>
        <v>1070</v>
      </c>
      <c r="C399" t="str">
        <f>APMS_DEPT_BUREAU!$B$9</f>
        <v>威宁</v>
      </c>
      <c r="D399">
        <f t="shared" si="19"/>
        <v>10702300</v>
      </c>
      <c r="E399" t="s">
        <v>498</v>
      </c>
      <c r="F399" t="str">
        <f t="shared" si="20"/>
        <v>INSERT INTO APMS_DEPT_STATION(STATION_ID,BUREAU_ID,STATION_NAME) VALUES (-10702300,-1070,'玉龙派出所');</v>
      </c>
    </row>
    <row r="400" spans="1:6" x14ac:dyDescent="0.15">
      <c r="A400">
        <v>31</v>
      </c>
      <c r="B400">
        <f>APMS_DEPT_BUREAU!$A$9</f>
        <v>1070</v>
      </c>
      <c r="C400" t="str">
        <f>APMS_DEPT_BUREAU!$B$9</f>
        <v>威宁</v>
      </c>
      <c r="D400">
        <f t="shared" si="19"/>
        <v>10702310</v>
      </c>
      <c r="E400" t="s">
        <v>499</v>
      </c>
      <c r="F400" t="str">
        <f t="shared" si="20"/>
        <v>INSERT INTO APMS_DEPT_STATION(STATION_ID,BUREAU_ID,STATION_NAME) VALUES (-10702310,-1070,'大街派出所');</v>
      </c>
    </row>
    <row r="401" spans="1:6" x14ac:dyDescent="0.15">
      <c r="A401">
        <v>32</v>
      </c>
      <c r="B401">
        <f>APMS_DEPT_BUREAU!$A$9</f>
        <v>1070</v>
      </c>
      <c r="C401" t="str">
        <f>APMS_DEPT_BUREAU!$B$9</f>
        <v>威宁</v>
      </c>
      <c r="D401">
        <f t="shared" si="19"/>
        <v>10702320</v>
      </c>
      <c r="E401" t="s">
        <v>500</v>
      </c>
      <c r="F401" t="str">
        <f t="shared" si="20"/>
        <v>INSERT INTO APMS_DEPT_STATION(STATION_ID,BUREAU_ID,STATION_NAME) VALUES (-10702320,-1070,'雪山派出所');</v>
      </c>
    </row>
    <row r="402" spans="1:6" x14ac:dyDescent="0.15">
      <c r="A402">
        <v>33</v>
      </c>
      <c r="B402">
        <f>APMS_DEPT_BUREAU!$A$9</f>
        <v>1070</v>
      </c>
      <c r="C402" t="str">
        <f>APMS_DEPT_BUREAU!$B$9</f>
        <v>威宁</v>
      </c>
      <c r="D402">
        <f t="shared" si="19"/>
        <v>10702330</v>
      </c>
      <c r="E402" t="s">
        <v>501</v>
      </c>
      <c r="F402" t="str">
        <f t="shared" si="20"/>
        <v>INSERT INTO APMS_DEPT_STATION(STATION_ID,BUREAU_ID,STATION_NAME) VALUES (-10702330,-1070,'云贵派出所');</v>
      </c>
    </row>
    <row r="403" spans="1:6" x14ac:dyDescent="0.15">
      <c r="A403">
        <v>34</v>
      </c>
      <c r="B403">
        <f>APMS_DEPT_BUREAU!$A$9</f>
        <v>1070</v>
      </c>
      <c r="C403" t="str">
        <f>APMS_DEPT_BUREAU!$B$9</f>
        <v>威宁</v>
      </c>
      <c r="D403">
        <f t="shared" si="19"/>
        <v>10702340</v>
      </c>
      <c r="E403" t="s">
        <v>502</v>
      </c>
      <c r="F403" t="str">
        <f t="shared" si="20"/>
        <v>INSERT INTO APMS_DEPT_STATION(STATION_ID,BUREAU_ID,STATION_NAME) VALUES (-10702340,-1070,'龙街派出所');</v>
      </c>
    </row>
    <row r="404" spans="1:6" x14ac:dyDescent="0.15">
      <c r="A404">
        <v>35</v>
      </c>
      <c r="B404">
        <f>APMS_DEPT_BUREAU!$A$9</f>
        <v>1070</v>
      </c>
      <c r="C404" t="str">
        <f>APMS_DEPT_BUREAU!$B$9</f>
        <v>威宁</v>
      </c>
      <c r="D404">
        <f t="shared" si="19"/>
        <v>10702350</v>
      </c>
      <c r="E404" t="s">
        <v>503</v>
      </c>
      <c r="F404" t="str">
        <f t="shared" si="20"/>
        <v>INSERT INTO APMS_DEPT_STATION(STATION_ID,BUREAU_ID,STATION_NAME) VALUES (-10702350,-1070,'小海派出所');</v>
      </c>
    </row>
    <row r="405" spans="1:6" x14ac:dyDescent="0.15">
      <c r="A405">
        <v>36</v>
      </c>
      <c r="B405">
        <f>APMS_DEPT_BUREAU!$A$9</f>
        <v>1070</v>
      </c>
      <c r="C405" t="str">
        <f>APMS_DEPT_BUREAU!$B$9</f>
        <v>威宁</v>
      </c>
      <c r="D405">
        <f t="shared" si="19"/>
        <v>10702360</v>
      </c>
      <c r="E405" t="s">
        <v>504</v>
      </c>
      <c r="F405" t="str">
        <f t="shared" si="20"/>
        <v>INSERT INTO APMS_DEPT_STATION(STATION_ID,BUREAU_ID,STATION_NAME) VALUES (-10702360,-1070,'兔街派出所');</v>
      </c>
    </row>
    <row r="406" spans="1:6" x14ac:dyDescent="0.15">
      <c r="A406">
        <v>37</v>
      </c>
      <c r="B406">
        <f>APMS_DEPT_BUREAU!$A$9</f>
        <v>1070</v>
      </c>
      <c r="C406" t="str">
        <f>APMS_DEPT_BUREAU!$B$9</f>
        <v>威宁</v>
      </c>
      <c r="D406">
        <f t="shared" si="19"/>
        <v>10702370</v>
      </c>
      <c r="E406" t="s">
        <v>505</v>
      </c>
      <c r="F406" t="str">
        <f t="shared" si="20"/>
        <v>INSERT INTO APMS_DEPT_STATION(STATION_ID,BUREAU_ID,STATION_NAME) VALUES (-10702370,-1070,'石门派出所');</v>
      </c>
    </row>
    <row r="407" spans="1:6" x14ac:dyDescent="0.15">
      <c r="A407">
        <v>38</v>
      </c>
      <c r="B407">
        <f>APMS_DEPT_BUREAU!$A$9</f>
        <v>1070</v>
      </c>
      <c r="C407" t="str">
        <f>APMS_DEPT_BUREAU!$B$9</f>
        <v>威宁</v>
      </c>
      <c r="D407">
        <f t="shared" si="19"/>
        <v>10702380</v>
      </c>
      <c r="E407" t="s">
        <v>506</v>
      </c>
      <c r="F407" t="str">
        <f t="shared" si="20"/>
        <v>INSERT INTO APMS_DEPT_STATION(STATION_ID,BUREAU_ID,STATION_NAME) VALUES (-10702380,-1070,'黑土河派出所');</v>
      </c>
    </row>
    <row r="408" spans="1:6" x14ac:dyDescent="0.15">
      <c r="A408">
        <v>39</v>
      </c>
      <c r="B408">
        <f>APMS_DEPT_BUREAU!$A$9</f>
        <v>1070</v>
      </c>
      <c r="C408" t="str">
        <f>APMS_DEPT_BUREAU!$B$9</f>
        <v>威宁</v>
      </c>
      <c r="D408">
        <f t="shared" si="19"/>
        <v>10702390</v>
      </c>
      <c r="E408" t="s">
        <v>507</v>
      </c>
      <c r="F408" t="str">
        <f t="shared" si="20"/>
        <v>INSERT INTO APMS_DEPT_STATION(STATION_ID,BUREAU_ID,STATION_NAME) VALUES (-10702390,-1070,'中水派出所');</v>
      </c>
    </row>
    <row r="410" spans="1:6" x14ac:dyDescent="0.15">
      <c r="A410">
        <v>1</v>
      </c>
      <c r="B410">
        <f>APMS_DEPT_BUREAU!$A$10</f>
        <v>1080</v>
      </c>
      <c r="C410" t="str">
        <f>APMS_DEPT_BUREAU!$B$10</f>
        <v>赫章</v>
      </c>
      <c r="D410">
        <f t="shared" ref="D410:D433" si="21">$B410*10000+1000+$A410*10</f>
        <v>10801010</v>
      </c>
      <c r="E410" t="s">
        <v>508</v>
      </c>
      <c r="F410" t="str">
        <f t="shared" si="20"/>
        <v>INSERT INTO APMS_DEPT_STATION(STATION_ID,BUREAU_ID,STATION_NAME) VALUES (-10801010,-1080,'政工室（政工科）');</v>
      </c>
    </row>
    <row r="411" spans="1:6" x14ac:dyDescent="0.15">
      <c r="A411">
        <v>2</v>
      </c>
      <c r="B411">
        <f>APMS_DEPT_BUREAU!$A$10</f>
        <v>1080</v>
      </c>
      <c r="C411" t="str">
        <f>APMS_DEPT_BUREAU!$B$10</f>
        <v>赫章</v>
      </c>
      <c r="D411">
        <f t="shared" si="21"/>
        <v>10801020</v>
      </c>
      <c r="E411" t="s">
        <v>207</v>
      </c>
      <c r="F411" t="str">
        <f t="shared" si="20"/>
        <v>INSERT INTO APMS_DEPT_STATION(STATION_ID,BUREAU_ID,STATION_NAME) VALUES (-10801020,-1080,'指挥中心（办公室）');</v>
      </c>
    </row>
    <row r="412" spans="1:6" x14ac:dyDescent="0.15">
      <c r="A412">
        <v>3</v>
      </c>
      <c r="B412">
        <f>APMS_DEPT_BUREAU!$A$10</f>
        <v>1080</v>
      </c>
      <c r="C412" t="str">
        <f>APMS_DEPT_BUREAU!$B$10</f>
        <v>赫章</v>
      </c>
      <c r="D412">
        <f t="shared" si="21"/>
        <v>10801030</v>
      </c>
      <c r="E412" t="s">
        <v>214</v>
      </c>
      <c r="F412" t="str">
        <f t="shared" si="20"/>
        <v>INSERT INTO APMS_DEPT_STATION(STATION_ID,BUREAU_ID,STATION_NAME) VALUES (-10801030,-1080,'情报信息大队');</v>
      </c>
    </row>
    <row r="413" spans="1:6" x14ac:dyDescent="0.15">
      <c r="A413">
        <v>4</v>
      </c>
      <c r="B413">
        <f>APMS_DEPT_BUREAU!$A$10</f>
        <v>1080</v>
      </c>
      <c r="C413" t="str">
        <f>APMS_DEPT_BUREAU!$B$10</f>
        <v>赫章</v>
      </c>
      <c r="D413">
        <f t="shared" si="21"/>
        <v>10801040</v>
      </c>
      <c r="E413" t="s">
        <v>216</v>
      </c>
      <c r="F413" t="str">
        <f t="shared" si="20"/>
        <v>INSERT INTO APMS_DEPT_STATION(STATION_ID,BUREAU_ID,STATION_NAME) VALUES (-10801040,-1080,'科技信息通信大队');</v>
      </c>
    </row>
    <row r="414" spans="1:6" x14ac:dyDescent="0.15">
      <c r="A414">
        <v>5</v>
      </c>
      <c r="B414">
        <f>APMS_DEPT_BUREAU!$A$10</f>
        <v>1080</v>
      </c>
      <c r="C414" t="str">
        <f>APMS_DEPT_BUREAU!$B$10</f>
        <v>赫章</v>
      </c>
      <c r="D414">
        <f t="shared" si="21"/>
        <v>10801050</v>
      </c>
      <c r="E414" t="s">
        <v>222</v>
      </c>
      <c r="F414" t="str">
        <f t="shared" si="20"/>
        <v>INSERT INTO APMS_DEPT_STATION(STATION_ID,BUREAU_ID,STATION_NAME) VALUES (-10801050,-1080,'国内安全保卫大队');</v>
      </c>
    </row>
    <row r="415" spans="1:6" x14ac:dyDescent="0.15">
      <c r="A415">
        <v>6</v>
      </c>
      <c r="B415">
        <f>APMS_DEPT_BUREAU!$A$10</f>
        <v>1080</v>
      </c>
      <c r="C415" t="str">
        <f>APMS_DEPT_BUREAU!$B$10</f>
        <v>赫章</v>
      </c>
      <c r="D415">
        <f t="shared" si="21"/>
        <v>10801060</v>
      </c>
      <c r="E415" t="s">
        <v>509</v>
      </c>
      <c r="F415" t="str">
        <f t="shared" si="20"/>
        <v>INSERT INTO APMS_DEPT_STATION(STATION_ID,BUREAU_ID,STATION_NAME) VALUES (-10801060,-1080,'信访室');</v>
      </c>
    </row>
    <row r="416" spans="1:6" x14ac:dyDescent="0.15">
      <c r="A416">
        <v>7</v>
      </c>
      <c r="B416">
        <f>APMS_DEPT_BUREAU!$A$10</f>
        <v>1080</v>
      </c>
      <c r="C416" t="str">
        <f>APMS_DEPT_BUREAU!$B$10</f>
        <v>赫章</v>
      </c>
      <c r="D416">
        <f t="shared" si="21"/>
        <v>10801070</v>
      </c>
      <c r="E416" t="s">
        <v>220</v>
      </c>
      <c r="F416" t="str">
        <f t="shared" si="20"/>
        <v>INSERT INTO APMS_DEPT_STATION(STATION_ID,BUREAU_ID,STATION_NAME) VALUES (-10801070,-1080,'经济犯罪侦查大队');</v>
      </c>
    </row>
    <row r="417" spans="1:6" x14ac:dyDescent="0.15">
      <c r="A417">
        <v>8</v>
      </c>
      <c r="B417">
        <f>APMS_DEPT_BUREAU!$A$10</f>
        <v>1080</v>
      </c>
      <c r="C417" t="str">
        <f>APMS_DEPT_BUREAU!$B$10</f>
        <v>赫章</v>
      </c>
      <c r="D417">
        <f t="shared" si="21"/>
        <v>10801080</v>
      </c>
      <c r="E417" t="s">
        <v>210</v>
      </c>
      <c r="F417" t="str">
        <f t="shared" si="20"/>
        <v>INSERT INTO APMS_DEPT_STATION(STATION_ID,BUREAU_ID,STATION_NAME) VALUES (-10801080,-1080,'纪委');</v>
      </c>
    </row>
    <row r="418" spans="1:6" x14ac:dyDescent="0.15">
      <c r="A418">
        <v>9</v>
      </c>
      <c r="B418">
        <f>APMS_DEPT_BUREAU!$A$10</f>
        <v>1080</v>
      </c>
      <c r="C418" t="str">
        <f>APMS_DEPT_BUREAU!$B$10</f>
        <v>赫章</v>
      </c>
      <c r="D418">
        <f t="shared" si="21"/>
        <v>10801090</v>
      </c>
      <c r="E418" t="s">
        <v>510</v>
      </c>
      <c r="F418" t="str">
        <f t="shared" si="20"/>
        <v>INSERT INTO APMS_DEPT_STATION(STATION_ID,BUREAU_ID,STATION_NAME) VALUES (-10801090,-1080,'治安管理大队(爆炸危险物品监管大队)');</v>
      </c>
    </row>
    <row r="419" spans="1:6" x14ac:dyDescent="0.15">
      <c r="A419">
        <v>10</v>
      </c>
      <c r="B419">
        <f>APMS_DEPT_BUREAU!$A$10</f>
        <v>1080</v>
      </c>
      <c r="C419" t="str">
        <f>APMS_DEPT_BUREAU!$B$10</f>
        <v>赫章</v>
      </c>
      <c r="D419">
        <f t="shared" si="21"/>
        <v>10801100</v>
      </c>
      <c r="E419" t="s">
        <v>225</v>
      </c>
      <c r="F419" t="str">
        <f t="shared" si="20"/>
        <v>INSERT INTO APMS_DEPT_STATION(STATION_ID,BUREAU_ID,STATION_NAME) VALUES (-10801100,-1080,'出入境管理大队');</v>
      </c>
    </row>
    <row r="420" spans="1:6" x14ac:dyDescent="0.15">
      <c r="A420">
        <v>11</v>
      </c>
      <c r="B420">
        <f>APMS_DEPT_BUREAU!$A$10</f>
        <v>1080</v>
      </c>
      <c r="C420" t="str">
        <f>APMS_DEPT_BUREAU!$B$10</f>
        <v>赫章</v>
      </c>
      <c r="D420">
        <f t="shared" si="21"/>
        <v>10801110</v>
      </c>
      <c r="E420" t="s">
        <v>511</v>
      </c>
      <c r="F420" t="str">
        <f t="shared" si="20"/>
        <v>INSERT INTO APMS_DEPT_STATION(STATION_ID,BUREAU_ID,STATION_NAME) VALUES (-10801110,-1080,'贵州省赫章县网络安全保卫大队');</v>
      </c>
    </row>
    <row r="421" spans="1:6" x14ac:dyDescent="0.15">
      <c r="A421">
        <v>12</v>
      </c>
      <c r="B421">
        <f>APMS_DEPT_BUREAU!$A$10</f>
        <v>1080</v>
      </c>
      <c r="C421" t="str">
        <f>APMS_DEPT_BUREAU!$B$10</f>
        <v>赫章</v>
      </c>
      <c r="D421">
        <f t="shared" si="21"/>
        <v>10801120</v>
      </c>
      <c r="E421" t="s">
        <v>218</v>
      </c>
      <c r="F421" t="str">
        <f t="shared" si="20"/>
        <v>INSERT INTO APMS_DEPT_STATION(STATION_ID,BUREAU_ID,STATION_NAME) VALUES (-10801120,-1080,'刑事侦查大队');</v>
      </c>
    </row>
    <row r="422" spans="1:6" x14ac:dyDescent="0.15">
      <c r="A422">
        <v>13</v>
      </c>
      <c r="B422">
        <f>APMS_DEPT_BUREAU!$A$10</f>
        <v>1080</v>
      </c>
      <c r="C422" t="str">
        <f>APMS_DEPT_BUREAU!$B$10</f>
        <v>赫章</v>
      </c>
      <c r="D422">
        <f t="shared" si="21"/>
        <v>10801130</v>
      </c>
      <c r="E422" t="s">
        <v>277</v>
      </c>
      <c r="F422" t="str">
        <f t="shared" si="20"/>
        <v>INSERT INTO APMS_DEPT_STATION(STATION_ID,BUREAU_ID,STATION_NAME) VALUES (-10801130,-1080,'打黑除恶大队');</v>
      </c>
    </row>
    <row r="423" spans="1:6" x14ac:dyDescent="0.15">
      <c r="A423">
        <v>14</v>
      </c>
      <c r="B423">
        <f>APMS_DEPT_BUREAU!$A$10</f>
        <v>1080</v>
      </c>
      <c r="C423" t="str">
        <f>APMS_DEPT_BUREAU!$B$10</f>
        <v>赫章</v>
      </c>
      <c r="D423">
        <f t="shared" si="21"/>
        <v>10801140</v>
      </c>
      <c r="E423" t="s">
        <v>221</v>
      </c>
      <c r="F423" t="str">
        <f t="shared" si="20"/>
        <v>INSERT INTO APMS_DEPT_STATION(STATION_ID,BUREAU_ID,STATION_NAME) VALUES (-10801140,-1080,'禁毒大队');</v>
      </c>
    </row>
    <row r="424" spans="1:6" x14ac:dyDescent="0.15">
      <c r="A424">
        <v>15</v>
      </c>
      <c r="B424">
        <f>APMS_DEPT_BUREAU!$A$10</f>
        <v>1080</v>
      </c>
      <c r="C424" t="str">
        <f>APMS_DEPT_BUREAU!$B$10</f>
        <v>赫章</v>
      </c>
      <c r="D424">
        <f t="shared" si="21"/>
        <v>10801150</v>
      </c>
      <c r="E424" t="s">
        <v>217</v>
      </c>
      <c r="F424" t="str">
        <f t="shared" si="20"/>
        <v>INSERT INTO APMS_DEPT_STATION(STATION_ID,BUREAU_ID,STATION_NAME) VALUES (-10801150,-1080,'法制大队');</v>
      </c>
    </row>
    <row r="425" spans="1:6" x14ac:dyDescent="0.15">
      <c r="A425">
        <v>16</v>
      </c>
      <c r="B425">
        <f>APMS_DEPT_BUREAU!$A$10</f>
        <v>1080</v>
      </c>
      <c r="C425" t="str">
        <f>APMS_DEPT_BUREAU!$B$10</f>
        <v>赫章</v>
      </c>
      <c r="D425">
        <f t="shared" si="21"/>
        <v>10801160</v>
      </c>
      <c r="E425" t="s">
        <v>512</v>
      </c>
      <c r="F425" t="str">
        <f t="shared" si="20"/>
        <v>INSERT INTO APMS_DEPT_STATION(STATION_ID,BUREAU_ID,STATION_NAME) VALUES (-10801160,-1080,'警务保障室');</v>
      </c>
    </row>
    <row r="426" spans="1:6" x14ac:dyDescent="0.15">
      <c r="A426">
        <v>17</v>
      </c>
      <c r="B426">
        <f>APMS_DEPT_BUREAU!$A$10</f>
        <v>1080</v>
      </c>
      <c r="C426" t="str">
        <f>APMS_DEPT_BUREAU!$B$10</f>
        <v>赫章</v>
      </c>
      <c r="D426">
        <f t="shared" si="21"/>
        <v>10801170</v>
      </c>
      <c r="E426" t="s">
        <v>231</v>
      </c>
      <c r="F426" t="str">
        <f t="shared" si="20"/>
        <v>INSERT INTO APMS_DEPT_STATION(STATION_ID,BUREAU_ID,STATION_NAME) VALUES (-10801170,-1080,'看守所');</v>
      </c>
    </row>
    <row r="427" spans="1:6" x14ac:dyDescent="0.15">
      <c r="A427">
        <v>18</v>
      </c>
      <c r="B427">
        <f>APMS_DEPT_BUREAU!$A$10</f>
        <v>1080</v>
      </c>
      <c r="C427" t="str">
        <f>APMS_DEPT_BUREAU!$B$10</f>
        <v>赫章</v>
      </c>
      <c r="D427">
        <f t="shared" si="21"/>
        <v>10801180</v>
      </c>
      <c r="E427" t="s">
        <v>283</v>
      </c>
      <c r="F427" t="str">
        <f t="shared" si="20"/>
        <v>INSERT INTO APMS_DEPT_STATION(STATION_ID,BUREAU_ID,STATION_NAME) VALUES (-10801180,-1080,'强制隔离戒毒所');</v>
      </c>
    </row>
    <row r="428" spans="1:6" x14ac:dyDescent="0.15">
      <c r="A428">
        <v>19</v>
      </c>
      <c r="B428">
        <f>APMS_DEPT_BUREAU!$A$10</f>
        <v>1080</v>
      </c>
      <c r="C428" t="str">
        <f>APMS_DEPT_BUREAU!$B$10</f>
        <v>赫章</v>
      </c>
      <c r="D428">
        <f t="shared" si="21"/>
        <v>10801190</v>
      </c>
      <c r="E428" t="s">
        <v>282</v>
      </c>
      <c r="F428" t="str">
        <f t="shared" si="20"/>
        <v>INSERT INTO APMS_DEPT_STATION(STATION_ID,BUREAU_ID,STATION_NAME) VALUES (-10801190,-1080,'行政拘留所');</v>
      </c>
    </row>
    <row r="429" spans="1:6" x14ac:dyDescent="0.15">
      <c r="A429">
        <v>20</v>
      </c>
      <c r="B429">
        <f>APMS_DEPT_BUREAU!$A$10</f>
        <v>1080</v>
      </c>
      <c r="C429" t="str">
        <f>APMS_DEPT_BUREAU!$B$10</f>
        <v>赫章</v>
      </c>
      <c r="D429">
        <f t="shared" si="21"/>
        <v>10801200</v>
      </c>
      <c r="E429" t="s">
        <v>285</v>
      </c>
      <c r="F429" t="str">
        <f t="shared" si="20"/>
        <v>INSERT INTO APMS_DEPT_STATION(STATION_ID,BUREAU_ID,STATION_NAME) VALUES (-10801200,-1080,'交通警察大队');</v>
      </c>
    </row>
    <row r="430" spans="1:6" x14ac:dyDescent="0.15">
      <c r="A430">
        <v>21</v>
      </c>
      <c r="B430">
        <f>APMS_DEPT_BUREAU!$A$10</f>
        <v>1080</v>
      </c>
      <c r="C430" t="str">
        <f>APMS_DEPT_BUREAU!$B$10</f>
        <v>赫章</v>
      </c>
      <c r="D430">
        <f t="shared" si="21"/>
        <v>10801210</v>
      </c>
      <c r="E430" t="s">
        <v>211</v>
      </c>
      <c r="F430" t="str">
        <f t="shared" si="20"/>
        <v>INSERT INTO APMS_DEPT_STATION(STATION_ID,BUREAU_ID,STATION_NAME) VALUES (-10801210,-1080,'警务督察大队');</v>
      </c>
    </row>
    <row r="431" spans="1:6" x14ac:dyDescent="0.15">
      <c r="A431">
        <v>22</v>
      </c>
      <c r="B431">
        <f>APMS_DEPT_BUREAU!$A$10</f>
        <v>1080</v>
      </c>
      <c r="C431" t="str">
        <f>APMS_DEPT_BUREAU!$B$10</f>
        <v>赫章</v>
      </c>
      <c r="D431">
        <f t="shared" si="21"/>
        <v>10801220</v>
      </c>
      <c r="E431" t="s">
        <v>469</v>
      </c>
      <c r="F431" t="str">
        <f t="shared" si="20"/>
        <v>INSERT INTO APMS_DEPT_STATION(STATION_ID,BUREAU_ID,STATION_NAME) VALUES (-10801220,-1080,'维稳大队');</v>
      </c>
    </row>
    <row r="432" spans="1:6" x14ac:dyDescent="0.15">
      <c r="A432">
        <v>23</v>
      </c>
      <c r="B432">
        <f>APMS_DEPT_BUREAU!$A$10</f>
        <v>1080</v>
      </c>
      <c r="C432" t="str">
        <f>APMS_DEPT_BUREAU!$B$10</f>
        <v>赫章</v>
      </c>
      <c r="D432">
        <f t="shared" si="21"/>
        <v>10801230</v>
      </c>
      <c r="E432" t="s">
        <v>513</v>
      </c>
      <c r="F432" t="str">
        <f t="shared" si="20"/>
        <v>INSERT INTO APMS_DEPT_STATION(STATION_ID,BUREAU_ID,STATION_NAME) VALUES (-10801230,-1080,'特（巡）警大队（反恐怖大队）');</v>
      </c>
    </row>
    <row r="433" spans="1:6" x14ac:dyDescent="0.15">
      <c r="A433">
        <v>24</v>
      </c>
      <c r="B433">
        <f>APMS_DEPT_BUREAU!$A$10</f>
        <v>1080</v>
      </c>
      <c r="C433" t="str">
        <f>APMS_DEPT_BUREAU!$B$10</f>
        <v>赫章</v>
      </c>
      <c r="D433">
        <f t="shared" si="21"/>
        <v>10801240</v>
      </c>
      <c r="E433" t="s">
        <v>209</v>
      </c>
      <c r="F433" t="str">
        <f t="shared" si="20"/>
        <v>INSERT INTO APMS_DEPT_STATION(STATION_ID,BUREAU_ID,STATION_NAME) VALUES (-10801240,-1080,'机关党委');</v>
      </c>
    </row>
    <row r="435" spans="1:6" x14ac:dyDescent="0.15">
      <c r="A435">
        <v>1</v>
      </c>
      <c r="B435">
        <f>APMS_DEPT_BUREAU!$A$10</f>
        <v>1080</v>
      </c>
      <c r="C435" t="str">
        <f>APMS_DEPT_BUREAU!$B$10</f>
        <v>赫章</v>
      </c>
      <c r="D435">
        <f t="shared" ref="D435:D462" si="22">$B435*10000+2000+$A435*10</f>
        <v>10802010</v>
      </c>
      <c r="E435" t="s">
        <v>514</v>
      </c>
      <c r="F435" t="str">
        <f t="shared" si="20"/>
        <v>INSERT INTO APMS_DEPT_STATION(STATION_ID,BUREAU_ID,STATION_NAME) VALUES (-10802010,-1080,'城关派出所');</v>
      </c>
    </row>
    <row r="436" spans="1:6" x14ac:dyDescent="0.15">
      <c r="A436">
        <v>2</v>
      </c>
      <c r="B436">
        <f>APMS_DEPT_BUREAU!$A$10</f>
        <v>1080</v>
      </c>
      <c r="C436" t="str">
        <f>APMS_DEPT_BUREAU!$B$10</f>
        <v>赫章</v>
      </c>
      <c r="D436">
        <f t="shared" si="22"/>
        <v>10802020</v>
      </c>
      <c r="E436" t="s">
        <v>515</v>
      </c>
      <c r="F436" t="str">
        <f t="shared" si="20"/>
        <v>INSERT INTO APMS_DEPT_STATION(STATION_ID,BUREAU_ID,STATION_NAME) VALUES (-10802020,-1080,'白果派出所');</v>
      </c>
    </row>
    <row r="437" spans="1:6" x14ac:dyDescent="0.15">
      <c r="A437">
        <v>3</v>
      </c>
      <c r="B437">
        <f>APMS_DEPT_BUREAU!$A$10</f>
        <v>1080</v>
      </c>
      <c r="C437" t="str">
        <f>APMS_DEPT_BUREAU!$B$10</f>
        <v>赫章</v>
      </c>
      <c r="D437">
        <f t="shared" si="22"/>
        <v>10802030</v>
      </c>
      <c r="E437" t="s">
        <v>516</v>
      </c>
      <c r="F437" t="str">
        <f t="shared" si="20"/>
        <v>INSERT INTO APMS_DEPT_STATION(STATION_ID,BUREAU_ID,STATION_NAME) VALUES (-10802030,-1080,'水塘堡派出所');</v>
      </c>
    </row>
    <row r="438" spans="1:6" x14ac:dyDescent="0.15">
      <c r="A438">
        <v>4</v>
      </c>
      <c r="B438">
        <f>APMS_DEPT_BUREAU!$A$10</f>
        <v>1080</v>
      </c>
      <c r="C438" t="str">
        <f>APMS_DEPT_BUREAU!$B$10</f>
        <v>赫章</v>
      </c>
      <c r="D438">
        <f t="shared" si="22"/>
        <v>10802040</v>
      </c>
      <c r="E438" t="s">
        <v>517</v>
      </c>
      <c r="F438" t="str">
        <f t="shared" si="20"/>
        <v>INSERT INTO APMS_DEPT_STATION(STATION_ID,BUREAU_ID,STATION_NAME) VALUES (-10802040,-1080,'达依派出所');</v>
      </c>
    </row>
    <row r="439" spans="1:6" x14ac:dyDescent="0.15">
      <c r="A439">
        <v>5</v>
      </c>
      <c r="B439">
        <f>APMS_DEPT_BUREAU!$A$10</f>
        <v>1080</v>
      </c>
      <c r="C439" t="str">
        <f>APMS_DEPT_BUREAU!$B$10</f>
        <v>赫章</v>
      </c>
      <c r="D439">
        <f t="shared" si="22"/>
        <v>10802050</v>
      </c>
      <c r="E439" t="s">
        <v>518</v>
      </c>
      <c r="F439" t="str">
        <f t="shared" si="20"/>
        <v>INSERT INTO APMS_DEPT_STATION(STATION_ID,BUREAU_ID,STATION_NAME) VALUES (-10802050,-1080,'兴发派出所');</v>
      </c>
    </row>
    <row r="440" spans="1:6" x14ac:dyDescent="0.15">
      <c r="A440">
        <v>6</v>
      </c>
      <c r="B440">
        <f>APMS_DEPT_BUREAU!$A$10</f>
        <v>1080</v>
      </c>
      <c r="C440" t="str">
        <f>APMS_DEPT_BUREAU!$B$10</f>
        <v>赫章</v>
      </c>
      <c r="D440">
        <f t="shared" si="22"/>
        <v>10802060</v>
      </c>
      <c r="E440" t="s">
        <v>519</v>
      </c>
      <c r="F440" t="str">
        <f t="shared" si="20"/>
        <v>INSERT INTO APMS_DEPT_STATION(STATION_ID,BUREAU_ID,STATION_NAME) VALUES (-10802060,-1080,'松林坡派出所');</v>
      </c>
    </row>
    <row r="441" spans="1:6" x14ac:dyDescent="0.15">
      <c r="A441">
        <v>7</v>
      </c>
      <c r="B441">
        <f>APMS_DEPT_BUREAU!$A$10</f>
        <v>1080</v>
      </c>
      <c r="C441" t="str">
        <f>APMS_DEPT_BUREAU!$B$10</f>
        <v>赫章</v>
      </c>
      <c r="D441">
        <f t="shared" si="22"/>
        <v>10802070</v>
      </c>
      <c r="E441" t="s">
        <v>520</v>
      </c>
      <c r="F441" t="str">
        <f t="shared" si="20"/>
        <v>INSERT INTO APMS_DEPT_STATION(STATION_ID,BUREAU_ID,STATION_NAME) VALUES (-10802070,-1080,'古达派出所');</v>
      </c>
    </row>
    <row r="442" spans="1:6" x14ac:dyDescent="0.15">
      <c r="A442">
        <v>8</v>
      </c>
      <c r="B442">
        <f>APMS_DEPT_BUREAU!$A$10</f>
        <v>1080</v>
      </c>
      <c r="C442" t="str">
        <f>APMS_DEPT_BUREAU!$B$10</f>
        <v>赫章</v>
      </c>
      <c r="D442">
        <f t="shared" si="22"/>
        <v>10802080</v>
      </c>
      <c r="E442" t="s">
        <v>521</v>
      </c>
      <c r="F442" t="str">
        <f t="shared" si="20"/>
        <v>INSERT INTO APMS_DEPT_STATION(STATION_ID,BUREAU_ID,STATION_NAME) VALUES (-10802080,-1080,'辅处派出所');</v>
      </c>
    </row>
    <row r="443" spans="1:6" x14ac:dyDescent="0.15">
      <c r="A443">
        <v>9</v>
      </c>
      <c r="B443">
        <f>APMS_DEPT_BUREAU!$A$10</f>
        <v>1080</v>
      </c>
      <c r="C443" t="str">
        <f>APMS_DEPT_BUREAU!$B$10</f>
        <v>赫章</v>
      </c>
      <c r="D443">
        <f t="shared" si="22"/>
        <v>10802090</v>
      </c>
      <c r="E443" t="s">
        <v>522</v>
      </c>
      <c r="F443" t="str">
        <f t="shared" si="20"/>
        <v>INSERT INTO APMS_DEPT_STATION(STATION_ID,BUREAU_ID,STATION_NAME) VALUES (-10802090,-1080,'朱明派出所');</v>
      </c>
    </row>
    <row r="444" spans="1:6" x14ac:dyDescent="0.15">
      <c r="A444">
        <v>10</v>
      </c>
      <c r="B444">
        <f>APMS_DEPT_BUREAU!$A$10</f>
        <v>1080</v>
      </c>
      <c r="C444" t="str">
        <f>APMS_DEPT_BUREAU!$B$10</f>
        <v>赫章</v>
      </c>
      <c r="D444">
        <f t="shared" si="22"/>
        <v>10802100</v>
      </c>
      <c r="E444" t="s">
        <v>523</v>
      </c>
      <c r="F444" t="str">
        <f t="shared" si="20"/>
        <v>INSERT INTO APMS_DEPT_STATION(STATION_ID,BUREAU_ID,STATION_NAME) VALUES (-10802100,-1080,'结构派出所');</v>
      </c>
    </row>
    <row r="445" spans="1:6" x14ac:dyDescent="0.15">
      <c r="A445">
        <v>11</v>
      </c>
      <c r="B445">
        <f>APMS_DEPT_BUREAU!$A$10</f>
        <v>1080</v>
      </c>
      <c r="C445" t="str">
        <f>APMS_DEPT_BUREAU!$B$10</f>
        <v>赫章</v>
      </c>
      <c r="D445">
        <f t="shared" si="22"/>
        <v>10802110</v>
      </c>
      <c r="E445" t="s">
        <v>524</v>
      </c>
      <c r="F445" t="str">
        <f t="shared" si="20"/>
        <v>INSERT INTO APMS_DEPT_STATION(STATION_ID,BUREAU_ID,STATION_NAME) VALUES (-10802110,-1080,'六曲河派出所');</v>
      </c>
    </row>
    <row r="446" spans="1:6" x14ac:dyDescent="0.15">
      <c r="A446">
        <v>12</v>
      </c>
      <c r="B446">
        <f>APMS_DEPT_BUREAU!$A$10</f>
        <v>1080</v>
      </c>
      <c r="C446" t="str">
        <f>APMS_DEPT_BUREAU!$B$10</f>
        <v>赫章</v>
      </c>
      <c r="D446">
        <f t="shared" si="22"/>
        <v>10802120</v>
      </c>
      <c r="E446" t="s">
        <v>525</v>
      </c>
      <c r="F446" t="str">
        <f t="shared" si="20"/>
        <v>INSERT INTO APMS_DEPT_STATION(STATION_ID,BUREAU_ID,STATION_NAME) VALUES (-10802120,-1080,'双坪派出所');</v>
      </c>
    </row>
    <row r="447" spans="1:6" x14ac:dyDescent="0.15">
      <c r="A447">
        <v>13</v>
      </c>
      <c r="B447">
        <f>APMS_DEPT_BUREAU!$A$10</f>
        <v>1080</v>
      </c>
      <c r="C447" t="str">
        <f>APMS_DEPT_BUREAU!$B$10</f>
        <v>赫章</v>
      </c>
      <c r="D447">
        <f t="shared" si="22"/>
        <v>10802130</v>
      </c>
      <c r="E447" t="s">
        <v>526</v>
      </c>
      <c r="F447" t="str">
        <f t="shared" si="20"/>
        <v>INSERT INTO APMS_DEPT_STATION(STATION_ID,BUREAU_ID,STATION_NAME) VALUES (-10802130,-1080,'妈姑派出所');</v>
      </c>
    </row>
    <row r="448" spans="1:6" x14ac:dyDescent="0.15">
      <c r="A448">
        <v>14</v>
      </c>
      <c r="B448">
        <f>APMS_DEPT_BUREAU!$A$10</f>
        <v>1080</v>
      </c>
      <c r="C448" t="str">
        <f>APMS_DEPT_BUREAU!$B$10</f>
        <v>赫章</v>
      </c>
      <c r="D448">
        <f t="shared" si="22"/>
        <v>10802140</v>
      </c>
      <c r="E448" t="s">
        <v>527</v>
      </c>
      <c r="F448" t="str">
        <f t="shared" si="20"/>
        <v>INSERT INTO APMS_DEPT_STATION(STATION_ID,BUREAU_ID,STATION_NAME) VALUES (-10802140,-1080,'财神派出所');</v>
      </c>
    </row>
    <row r="449" spans="1:6" x14ac:dyDescent="0.15">
      <c r="A449">
        <v>15</v>
      </c>
      <c r="B449">
        <f>APMS_DEPT_BUREAU!$A$10</f>
        <v>1080</v>
      </c>
      <c r="C449" t="str">
        <f>APMS_DEPT_BUREAU!$B$10</f>
        <v>赫章</v>
      </c>
      <c r="D449">
        <f t="shared" si="22"/>
        <v>10802150</v>
      </c>
      <c r="E449" t="s">
        <v>528</v>
      </c>
      <c r="F449" t="str">
        <f t="shared" si="20"/>
        <v>INSERT INTO APMS_DEPT_STATION(STATION_ID,BUREAU_ID,STATION_NAME) VALUES (-10802150,-1080,'威奢派出所');</v>
      </c>
    </row>
    <row r="450" spans="1:6" x14ac:dyDescent="0.15">
      <c r="A450">
        <v>16</v>
      </c>
      <c r="B450">
        <f>APMS_DEPT_BUREAU!$A$10</f>
        <v>1080</v>
      </c>
      <c r="C450" t="str">
        <f>APMS_DEPT_BUREAU!$B$10</f>
        <v>赫章</v>
      </c>
      <c r="D450">
        <f t="shared" si="22"/>
        <v>10802160</v>
      </c>
      <c r="E450" t="s">
        <v>529</v>
      </c>
      <c r="F450" t="str">
        <f t="shared" si="20"/>
        <v>INSERT INTO APMS_DEPT_STATION(STATION_ID,BUREAU_ID,STATION_NAME) VALUES (-10802160,-1080,'德卓派出所');</v>
      </c>
    </row>
    <row r="451" spans="1:6" x14ac:dyDescent="0.15">
      <c r="A451">
        <v>17</v>
      </c>
      <c r="B451">
        <f>APMS_DEPT_BUREAU!$A$10</f>
        <v>1080</v>
      </c>
      <c r="C451" t="str">
        <f>APMS_DEPT_BUREAU!$B$10</f>
        <v>赫章</v>
      </c>
      <c r="D451">
        <f t="shared" si="22"/>
        <v>10802170</v>
      </c>
      <c r="E451" t="s">
        <v>530</v>
      </c>
      <c r="F451" t="str">
        <f t="shared" si="20"/>
        <v>INSERT INTO APMS_DEPT_STATION(STATION_ID,BUREAU_ID,STATION_NAME) VALUES (-10802170,-1080,'珠市派出所');</v>
      </c>
    </row>
    <row r="452" spans="1:6" x14ac:dyDescent="0.15">
      <c r="A452">
        <v>18</v>
      </c>
      <c r="B452">
        <f>APMS_DEPT_BUREAU!$A$10</f>
        <v>1080</v>
      </c>
      <c r="C452" t="str">
        <f>APMS_DEPT_BUREAU!$B$10</f>
        <v>赫章</v>
      </c>
      <c r="D452">
        <f t="shared" si="22"/>
        <v>10802180</v>
      </c>
      <c r="E452" t="s">
        <v>531</v>
      </c>
      <c r="F452" t="str">
        <f t="shared" ref="F452:F514" si="23">CONCATENATE("INSERT INTO APMS_DEPT_STATION(STATION_ID,BUREAU_ID,STATION_NAME) VALUES (-",D452,",-",B452,",'",E452,"');")</f>
        <v>INSERT INTO APMS_DEPT_STATION(STATION_ID,BUREAU_ID,STATION_NAME) VALUES (-10802180,-1080,'妈姑矿区社区派出所');</v>
      </c>
    </row>
    <row r="453" spans="1:6" x14ac:dyDescent="0.15">
      <c r="A453">
        <v>19</v>
      </c>
      <c r="B453">
        <f>APMS_DEPT_BUREAU!$A$10</f>
        <v>1080</v>
      </c>
      <c r="C453" t="str">
        <f>APMS_DEPT_BUREAU!$B$10</f>
        <v>赫章</v>
      </c>
      <c r="D453">
        <f t="shared" si="22"/>
        <v>10802190</v>
      </c>
      <c r="E453" t="s">
        <v>532</v>
      </c>
      <c r="F453" t="str">
        <f t="shared" si="23"/>
        <v>INSERT INTO APMS_DEPT_STATION(STATION_ID,BUREAU_ID,STATION_NAME) VALUES (-10802190,-1080,'平山派出所');</v>
      </c>
    </row>
    <row r="454" spans="1:6" x14ac:dyDescent="0.15">
      <c r="A454">
        <v>20</v>
      </c>
      <c r="B454">
        <f>APMS_DEPT_BUREAU!$A$10</f>
        <v>1080</v>
      </c>
      <c r="C454" t="str">
        <f>APMS_DEPT_BUREAU!$B$10</f>
        <v>赫章</v>
      </c>
      <c r="D454">
        <f t="shared" si="22"/>
        <v>10802200</v>
      </c>
      <c r="E454" t="s">
        <v>533</v>
      </c>
      <c r="F454" t="str">
        <f t="shared" si="23"/>
        <v>INSERT INTO APMS_DEPT_STATION(STATION_ID,BUREAU_ID,STATION_NAME) VALUES (-10802200,-1080,'哲庄派出所');</v>
      </c>
    </row>
    <row r="455" spans="1:6" x14ac:dyDescent="0.15">
      <c r="A455">
        <v>21</v>
      </c>
      <c r="B455">
        <f>APMS_DEPT_BUREAU!$A$10</f>
        <v>1080</v>
      </c>
      <c r="C455" t="str">
        <f>APMS_DEPT_BUREAU!$B$10</f>
        <v>赫章</v>
      </c>
      <c r="D455">
        <f t="shared" si="22"/>
        <v>10802210</v>
      </c>
      <c r="E455" t="s">
        <v>534</v>
      </c>
      <c r="F455" t="str">
        <f t="shared" si="23"/>
        <v>INSERT INTO APMS_DEPT_STATION(STATION_ID,BUREAU_ID,STATION_NAME) VALUES (-10802210,-1080,'野马川派出所');</v>
      </c>
    </row>
    <row r="456" spans="1:6" x14ac:dyDescent="0.15">
      <c r="A456">
        <v>22</v>
      </c>
      <c r="B456">
        <f>APMS_DEPT_BUREAU!$A$10</f>
        <v>1080</v>
      </c>
      <c r="C456" t="str">
        <f>APMS_DEPT_BUREAU!$B$10</f>
        <v>赫章</v>
      </c>
      <c r="D456">
        <f t="shared" si="22"/>
        <v>10802220</v>
      </c>
      <c r="E456" t="s">
        <v>535</v>
      </c>
      <c r="F456" t="str">
        <f t="shared" si="23"/>
        <v>INSERT INTO APMS_DEPT_STATION(STATION_ID,BUREAU_ID,STATION_NAME) VALUES (-10802220,-1080,'铁匠派出所');</v>
      </c>
    </row>
    <row r="457" spans="1:6" x14ac:dyDescent="0.15">
      <c r="A457">
        <v>23</v>
      </c>
      <c r="B457">
        <f>APMS_DEPT_BUREAU!$A$10</f>
        <v>1080</v>
      </c>
      <c r="C457" t="str">
        <f>APMS_DEPT_BUREAU!$B$10</f>
        <v>赫章</v>
      </c>
      <c r="D457">
        <f t="shared" si="22"/>
        <v>10802230</v>
      </c>
      <c r="E457" t="s">
        <v>536</v>
      </c>
      <c r="F457" t="str">
        <f t="shared" si="23"/>
        <v>INSERT INTO APMS_DEPT_STATION(STATION_ID,BUREAU_ID,STATION_NAME) VALUES (-10802230,-1080,'古基派出所');</v>
      </c>
    </row>
    <row r="458" spans="1:6" x14ac:dyDescent="0.15">
      <c r="A458">
        <v>24</v>
      </c>
      <c r="B458">
        <f>APMS_DEPT_BUREAU!$A$10</f>
        <v>1080</v>
      </c>
      <c r="C458" t="str">
        <f>APMS_DEPT_BUREAU!$B$10</f>
        <v>赫章</v>
      </c>
      <c r="D458">
        <f t="shared" si="22"/>
        <v>10802240</v>
      </c>
      <c r="E458" t="s">
        <v>537</v>
      </c>
      <c r="F458" t="str">
        <f t="shared" si="23"/>
        <v>INSERT INTO APMS_DEPT_STATION(STATION_ID,BUREAU_ID,STATION_NAME) VALUES (-10802240,-1080,'河镇派出所');</v>
      </c>
    </row>
    <row r="459" spans="1:6" x14ac:dyDescent="0.15">
      <c r="A459">
        <v>25</v>
      </c>
      <c r="B459">
        <f>APMS_DEPT_BUREAU!$A$10</f>
        <v>1080</v>
      </c>
      <c r="C459" t="str">
        <f>APMS_DEPT_BUREAU!$B$10</f>
        <v>赫章</v>
      </c>
      <c r="D459">
        <f t="shared" si="22"/>
        <v>10802250</v>
      </c>
      <c r="E459" t="s">
        <v>538</v>
      </c>
      <c r="F459" t="str">
        <f t="shared" si="23"/>
        <v>INSERT INTO APMS_DEPT_STATION(STATION_ID,BUREAU_ID,STATION_NAME) VALUES (-10802250,-1080,'可乐派出所');</v>
      </c>
    </row>
    <row r="460" spans="1:6" x14ac:dyDescent="0.15">
      <c r="A460">
        <v>26</v>
      </c>
      <c r="B460">
        <f>APMS_DEPT_BUREAU!$A$10</f>
        <v>1080</v>
      </c>
      <c r="C460" t="str">
        <f>APMS_DEPT_BUREAU!$B$10</f>
        <v>赫章</v>
      </c>
      <c r="D460">
        <f t="shared" si="22"/>
        <v>10802260</v>
      </c>
      <c r="E460" t="s">
        <v>539</v>
      </c>
      <c r="F460" t="str">
        <f t="shared" si="23"/>
        <v>INSERT INTO APMS_DEPT_STATION(STATION_ID,BUREAU_ID,STATION_NAME) VALUES (-10802260,-1080,'罗州派出所');</v>
      </c>
    </row>
    <row r="461" spans="1:6" x14ac:dyDescent="0.15">
      <c r="A461">
        <v>27</v>
      </c>
      <c r="B461">
        <f>APMS_DEPT_BUREAU!$A$10</f>
        <v>1080</v>
      </c>
      <c r="C461" t="str">
        <f>APMS_DEPT_BUREAU!$B$10</f>
        <v>赫章</v>
      </c>
      <c r="D461">
        <f t="shared" si="22"/>
        <v>10802270</v>
      </c>
      <c r="E461" t="s">
        <v>540</v>
      </c>
      <c r="F461" t="str">
        <f t="shared" si="23"/>
        <v>INSERT INTO APMS_DEPT_STATION(STATION_ID,BUREAU_ID,STATION_NAME) VALUES (-10802270,-1080,'安乐溪派出所');</v>
      </c>
    </row>
    <row r="462" spans="1:6" x14ac:dyDescent="0.15">
      <c r="A462">
        <v>28</v>
      </c>
      <c r="B462">
        <f>APMS_DEPT_BUREAU!$A$10</f>
        <v>1080</v>
      </c>
      <c r="C462" t="str">
        <f>APMS_DEPT_BUREAU!$B$10</f>
        <v>赫章</v>
      </c>
      <c r="D462">
        <f t="shared" si="22"/>
        <v>10802280</v>
      </c>
      <c r="E462" t="s">
        <v>541</v>
      </c>
      <c r="F462" t="str">
        <f t="shared" si="23"/>
        <v>INSERT INTO APMS_DEPT_STATION(STATION_ID,BUREAU_ID,STATION_NAME) VALUES (-10802280,-1080,'雉街派出所');</v>
      </c>
    </row>
    <row r="464" spans="1:6" x14ac:dyDescent="0.15">
      <c r="A464">
        <v>1</v>
      </c>
      <c r="B464">
        <f>APMS_DEPT_BUREAU!$A$11</f>
        <v>1090</v>
      </c>
      <c r="C464" t="str">
        <f>APMS_DEPT_BUREAU!$B$11</f>
        <v>百里杜鹃</v>
      </c>
      <c r="D464">
        <f>$B464*10000+1000+$A464*10</f>
        <v>10901010</v>
      </c>
      <c r="E464" t="s">
        <v>542</v>
      </c>
      <c r="F464" t="str">
        <f t="shared" si="23"/>
        <v>INSERT INTO APMS_DEPT_STATION(STATION_ID,BUREAU_ID,STATION_NAME) VALUES (-10901010,-1090,'网络安全监察大队');</v>
      </c>
    </row>
    <row r="465" spans="1:6" x14ac:dyDescent="0.15">
      <c r="A465">
        <v>2</v>
      </c>
      <c r="B465">
        <f>APMS_DEPT_BUREAU!$A$11</f>
        <v>1090</v>
      </c>
      <c r="C465" t="str">
        <f>APMS_DEPT_BUREAU!$B$11</f>
        <v>百里杜鹃</v>
      </c>
      <c r="D465">
        <f t="shared" ref="D465:D477" si="24">$B465*10000+1000+$A465*10</f>
        <v>10901020</v>
      </c>
      <c r="E465" t="s">
        <v>221</v>
      </c>
      <c r="F465" t="str">
        <f t="shared" si="23"/>
        <v>INSERT INTO APMS_DEPT_STATION(STATION_ID,BUREAU_ID,STATION_NAME) VALUES (-10901020,-1090,'禁毒大队');</v>
      </c>
    </row>
    <row r="466" spans="1:6" x14ac:dyDescent="0.15">
      <c r="A466">
        <v>3</v>
      </c>
      <c r="B466">
        <f>APMS_DEPT_BUREAU!$A$11</f>
        <v>1090</v>
      </c>
      <c r="C466" t="str">
        <f>APMS_DEPT_BUREAU!$B$11</f>
        <v>百里杜鹃</v>
      </c>
      <c r="D466">
        <f t="shared" si="24"/>
        <v>10901030</v>
      </c>
      <c r="E466" t="s">
        <v>207</v>
      </c>
      <c r="F466" t="str">
        <f t="shared" si="23"/>
        <v>INSERT INTO APMS_DEPT_STATION(STATION_ID,BUREAU_ID,STATION_NAME) VALUES (-10901030,-1090,'指挥中心（办公室）');</v>
      </c>
    </row>
    <row r="467" spans="1:6" x14ac:dyDescent="0.15">
      <c r="A467">
        <v>4</v>
      </c>
      <c r="B467">
        <f>APMS_DEPT_BUREAU!$A$11</f>
        <v>1090</v>
      </c>
      <c r="C467" t="str">
        <f>APMS_DEPT_BUREAU!$B$11</f>
        <v>百里杜鹃</v>
      </c>
      <c r="D467">
        <f t="shared" si="24"/>
        <v>10901040</v>
      </c>
      <c r="E467" t="s">
        <v>225</v>
      </c>
      <c r="F467" t="str">
        <f t="shared" si="23"/>
        <v>INSERT INTO APMS_DEPT_STATION(STATION_ID,BUREAU_ID,STATION_NAME) VALUES (-10901040,-1090,'出入境管理大队');</v>
      </c>
    </row>
    <row r="468" spans="1:6" x14ac:dyDescent="0.15">
      <c r="A468">
        <v>5</v>
      </c>
      <c r="B468">
        <f>APMS_DEPT_BUREAU!$A$11</f>
        <v>1090</v>
      </c>
      <c r="C468" t="str">
        <f>APMS_DEPT_BUREAU!$B$11</f>
        <v>百里杜鹃</v>
      </c>
      <c r="D468">
        <f t="shared" si="24"/>
        <v>10901050</v>
      </c>
      <c r="E468" t="s">
        <v>358</v>
      </c>
      <c r="F468" t="str">
        <f t="shared" si="23"/>
        <v>INSERT INTO APMS_DEPT_STATION(STATION_ID,BUREAU_ID,STATION_NAME) VALUES (-10901050,-1090,'治安大队');</v>
      </c>
    </row>
    <row r="469" spans="1:6" x14ac:dyDescent="0.15">
      <c r="A469">
        <v>6</v>
      </c>
      <c r="B469">
        <f>APMS_DEPT_BUREAU!$A$11</f>
        <v>1090</v>
      </c>
      <c r="C469" t="str">
        <f>APMS_DEPT_BUREAU!$B$11</f>
        <v>百里杜鹃</v>
      </c>
      <c r="D469">
        <f t="shared" si="24"/>
        <v>10901060</v>
      </c>
      <c r="E469" t="s">
        <v>543</v>
      </c>
      <c r="F469" t="str">
        <f t="shared" si="23"/>
        <v>INSERT INTO APMS_DEPT_STATION(STATION_ID,BUREAU_ID,STATION_NAME) VALUES (-10901060,-1090,'经侦大队');</v>
      </c>
    </row>
    <row r="470" spans="1:6" x14ac:dyDescent="0.15">
      <c r="A470">
        <v>7</v>
      </c>
      <c r="B470">
        <f>APMS_DEPT_BUREAU!$A$11</f>
        <v>1090</v>
      </c>
      <c r="C470" t="str">
        <f>APMS_DEPT_BUREAU!$B$11</f>
        <v>百里杜鹃</v>
      </c>
      <c r="D470">
        <f t="shared" si="24"/>
        <v>10901070</v>
      </c>
      <c r="E470" t="s">
        <v>222</v>
      </c>
      <c r="F470" t="str">
        <f t="shared" si="23"/>
        <v>INSERT INTO APMS_DEPT_STATION(STATION_ID,BUREAU_ID,STATION_NAME) VALUES (-10901070,-1090,'国内安全保卫大队');</v>
      </c>
    </row>
    <row r="471" spans="1:6" x14ac:dyDescent="0.15">
      <c r="A471">
        <v>8</v>
      </c>
      <c r="B471">
        <f>APMS_DEPT_BUREAU!$A$11</f>
        <v>1090</v>
      </c>
      <c r="C471" t="str">
        <f>APMS_DEPT_BUREAU!$B$11</f>
        <v>百里杜鹃</v>
      </c>
      <c r="D471">
        <f t="shared" si="24"/>
        <v>10901080</v>
      </c>
      <c r="E471" t="s">
        <v>217</v>
      </c>
      <c r="F471" t="str">
        <f t="shared" si="23"/>
        <v>INSERT INTO APMS_DEPT_STATION(STATION_ID,BUREAU_ID,STATION_NAME) VALUES (-10901080,-1090,'法制大队');</v>
      </c>
    </row>
    <row r="472" spans="1:6" x14ac:dyDescent="0.15">
      <c r="A472">
        <v>9</v>
      </c>
      <c r="B472">
        <f>APMS_DEPT_BUREAU!$A$11</f>
        <v>1090</v>
      </c>
      <c r="C472" t="str">
        <f>APMS_DEPT_BUREAU!$B$11</f>
        <v>百里杜鹃</v>
      </c>
      <c r="D472">
        <f t="shared" si="24"/>
        <v>10901090</v>
      </c>
      <c r="E472" t="s">
        <v>210</v>
      </c>
      <c r="F472" t="str">
        <f t="shared" si="23"/>
        <v>INSERT INTO APMS_DEPT_STATION(STATION_ID,BUREAU_ID,STATION_NAME) VALUES (-10901090,-1090,'纪委');</v>
      </c>
    </row>
    <row r="473" spans="1:6" x14ac:dyDescent="0.15">
      <c r="A473">
        <v>10</v>
      </c>
      <c r="B473">
        <f>APMS_DEPT_BUREAU!$A$11</f>
        <v>1090</v>
      </c>
      <c r="C473" t="str">
        <f>APMS_DEPT_BUREAU!$B$11</f>
        <v>百里杜鹃</v>
      </c>
      <c r="D473">
        <f t="shared" si="24"/>
        <v>10901100</v>
      </c>
      <c r="E473" t="s">
        <v>544</v>
      </c>
      <c r="F473" t="str">
        <f t="shared" si="23"/>
        <v>INSERT INTO APMS_DEPT_STATION(STATION_ID,BUREAU_ID,STATION_NAME) VALUES (-10901100,-1090,'刑侦大队');</v>
      </c>
    </row>
    <row r="474" spans="1:6" x14ac:dyDescent="0.15">
      <c r="A474">
        <v>11</v>
      </c>
      <c r="B474">
        <f>APMS_DEPT_BUREAU!$A$11</f>
        <v>1090</v>
      </c>
      <c r="C474" t="str">
        <f>APMS_DEPT_BUREAU!$B$11</f>
        <v>百里杜鹃</v>
      </c>
      <c r="D474">
        <f t="shared" si="24"/>
        <v>10901110</v>
      </c>
      <c r="E474" t="s">
        <v>512</v>
      </c>
      <c r="F474" t="str">
        <f t="shared" si="23"/>
        <v>INSERT INTO APMS_DEPT_STATION(STATION_ID,BUREAU_ID,STATION_NAME) VALUES (-10901110,-1090,'警务保障室');</v>
      </c>
    </row>
    <row r="475" spans="1:6" x14ac:dyDescent="0.15">
      <c r="A475">
        <v>12</v>
      </c>
      <c r="B475">
        <f>APMS_DEPT_BUREAU!$A$11</f>
        <v>1090</v>
      </c>
      <c r="C475" t="str">
        <f>APMS_DEPT_BUREAU!$B$11</f>
        <v>百里杜鹃</v>
      </c>
      <c r="D475">
        <f t="shared" si="24"/>
        <v>10901120</v>
      </c>
      <c r="E475" t="s">
        <v>360</v>
      </c>
      <c r="F475" t="str">
        <f t="shared" si="23"/>
        <v>INSERT INTO APMS_DEPT_STATION(STATION_ID,BUREAU_ID,STATION_NAME) VALUES (-10901120,-1090,'特巡警大队');</v>
      </c>
    </row>
    <row r="476" spans="1:6" x14ac:dyDescent="0.15">
      <c r="A476">
        <v>13</v>
      </c>
      <c r="B476">
        <f>APMS_DEPT_BUREAU!$A$11</f>
        <v>1090</v>
      </c>
      <c r="C476" t="str">
        <f>APMS_DEPT_BUREAU!$B$11</f>
        <v>百里杜鹃</v>
      </c>
      <c r="D476">
        <f t="shared" si="24"/>
        <v>10901130</v>
      </c>
      <c r="E476" t="s">
        <v>224</v>
      </c>
      <c r="F476" t="str">
        <f t="shared" si="23"/>
        <v>INSERT INTO APMS_DEPT_STATION(STATION_ID,BUREAU_ID,STATION_NAME) VALUES (-10901130,-1090,'交警大队');</v>
      </c>
    </row>
    <row r="477" spans="1:6" x14ac:dyDescent="0.15">
      <c r="A477">
        <v>14</v>
      </c>
      <c r="B477">
        <f>APMS_DEPT_BUREAU!$A$11</f>
        <v>1090</v>
      </c>
      <c r="C477" t="str">
        <f>APMS_DEPT_BUREAU!$B$11</f>
        <v>百里杜鹃</v>
      </c>
      <c r="D477">
        <f t="shared" si="24"/>
        <v>10901140</v>
      </c>
      <c r="E477" t="s">
        <v>208</v>
      </c>
      <c r="F477" t="str">
        <f t="shared" si="23"/>
        <v>INSERT INTO APMS_DEPT_STATION(STATION_ID,BUREAU_ID,STATION_NAME) VALUES (-10901140,-1090,'政工科');</v>
      </c>
    </row>
    <row r="479" spans="1:6" x14ac:dyDescent="0.15">
      <c r="A479">
        <v>1</v>
      </c>
      <c r="B479">
        <f>APMS_DEPT_BUREAU!$A$11</f>
        <v>1090</v>
      </c>
      <c r="C479" t="str">
        <f>APMS_DEPT_BUREAU!$B$11</f>
        <v>百里杜鹃</v>
      </c>
      <c r="D479">
        <f t="shared" ref="D479:D487" si="25">$B479*10000+2000+$A479*10</f>
        <v>10902010</v>
      </c>
      <c r="E479" t="s">
        <v>545</v>
      </c>
      <c r="F479" t="str">
        <f t="shared" si="23"/>
        <v>INSERT INTO APMS_DEPT_STATION(STATION_ID,BUREAU_ID,STATION_NAME) VALUES (-10902010,-1090,'普底派出所');</v>
      </c>
    </row>
    <row r="480" spans="1:6" x14ac:dyDescent="0.15">
      <c r="A480">
        <v>2</v>
      </c>
      <c r="B480">
        <f>APMS_DEPT_BUREAU!$A$11</f>
        <v>1090</v>
      </c>
      <c r="C480" t="str">
        <f>APMS_DEPT_BUREAU!$B$11</f>
        <v>百里杜鹃</v>
      </c>
      <c r="D480">
        <f t="shared" si="25"/>
        <v>10902020</v>
      </c>
      <c r="E480" t="s">
        <v>546</v>
      </c>
      <c r="F480" t="str">
        <f t="shared" si="23"/>
        <v>INSERT INTO APMS_DEPT_STATION(STATION_ID,BUREAU_ID,STATION_NAME) VALUES (-10902020,-1090,'大水派出所');</v>
      </c>
    </row>
    <row r="481" spans="1:6" x14ac:dyDescent="0.15">
      <c r="A481">
        <v>3</v>
      </c>
      <c r="B481">
        <f>APMS_DEPT_BUREAU!$A$11</f>
        <v>1090</v>
      </c>
      <c r="C481" t="str">
        <f>APMS_DEPT_BUREAU!$B$11</f>
        <v>百里杜鹃</v>
      </c>
      <c r="D481">
        <f t="shared" si="25"/>
        <v>10902030</v>
      </c>
      <c r="E481" t="s">
        <v>547</v>
      </c>
      <c r="F481" t="str">
        <f t="shared" si="23"/>
        <v>INSERT INTO APMS_DEPT_STATION(STATION_ID,BUREAU_ID,STATION_NAME) VALUES (-10902030,-1090,'仁和派出所');</v>
      </c>
    </row>
    <row r="482" spans="1:6" x14ac:dyDescent="0.15">
      <c r="A482">
        <v>4</v>
      </c>
      <c r="B482">
        <f>APMS_DEPT_BUREAU!$A$11</f>
        <v>1090</v>
      </c>
      <c r="C482" t="str">
        <f>APMS_DEPT_BUREAU!$B$11</f>
        <v>百里杜鹃</v>
      </c>
      <c r="D482">
        <f t="shared" si="25"/>
        <v>10902040</v>
      </c>
      <c r="E482" t="s">
        <v>548</v>
      </c>
      <c r="F482" t="str">
        <f t="shared" si="23"/>
        <v>INSERT INTO APMS_DEPT_STATION(STATION_ID,BUREAU_ID,STATION_NAME) VALUES (-10902040,-1090,'黄泥派出所');</v>
      </c>
    </row>
    <row r="483" spans="1:6" x14ac:dyDescent="0.15">
      <c r="A483">
        <v>5</v>
      </c>
      <c r="B483">
        <f>APMS_DEPT_BUREAU!$A$11</f>
        <v>1090</v>
      </c>
      <c r="C483" t="str">
        <f>APMS_DEPT_BUREAU!$B$11</f>
        <v>百里杜鹃</v>
      </c>
      <c r="D483">
        <f t="shared" si="25"/>
        <v>10902050</v>
      </c>
      <c r="E483" t="s">
        <v>549</v>
      </c>
      <c r="F483" t="str">
        <f t="shared" si="23"/>
        <v>INSERT INTO APMS_DEPT_STATION(STATION_ID,BUREAU_ID,STATION_NAME) VALUES (-10902050,-1090,'戛木派出所');</v>
      </c>
    </row>
    <row r="484" spans="1:6" x14ac:dyDescent="0.15">
      <c r="A484">
        <v>6</v>
      </c>
      <c r="B484">
        <f>APMS_DEPT_BUREAU!$A$11</f>
        <v>1090</v>
      </c>
      <c r="C484" t="str">
        <f>APMS_DEPT_BUREAU!$B$11</f>
        <v>百里杜鹃</v>
      </c>
      <c r="D484">
        <f t="shared" si="25"/>
        <v>10902060</v>
      </c>
      <c r="E484" t="s">
        <v>550</v>
      </c>
      <c r="F484" t="str">
        <f t="shared" si="23"/>
        <v>INSERT INTO APMS_DEPT_STATION(STATION_ID,BUREAU_ID,STATION_NAME) VALUES (-10902060,-1090,'百纳派出所');</v>
      </c>
    </row>
    <row r="485" spans="1:6" x14ac:dyDescent="0.15">
      <c r="A485">
        <v>7</v>
      </c>
      <c r="B485">
        <f>APMS_DEPT_BUREAU!$A$11</f>
        <v>1090</v>
      </c>
      <c r="C485" t="str">
        <f>APMS_DEPT_BUREAU!$B$11</f>
        <v>百里杜鹃</v>
      </c>
      <c r="D485">
        <f t="shared" si="25"/>
        <v>10902070</v>
      </c>
      <c r="E485" t="s">
        <v>551</v>
      </c>
      <c r="F485" t="str">
        <f t="shared" si="23"/>
        <v>INSERT INTO APMS_DEPT_STATION(STATION_ID,BUREAU_ID,STATION_NAME) VALUES (-10902070,-1090,'沙厂派出所');</v>
      </c>
    </row>
    <row r="486" spans="1:6" x14ac:dyDescent="0.15">
      <c r="A486">
        <v>8</v>
      </c>
      <c r="B486">
        <f>APMS_DEPT_BUREAU!$A$11</f>
        <v>1090</v>
      </c>
      <c r="C486" t="str">
        <f>APMS_DEPT_BUREAU!$B$11</f>
        <v>百里杜鹃</v>
      </c>
      <c r="D486">
        <f t="shared" si="25"/>
        <v>10902080</v>
      </c>
      <c r="E486" t="s">
        <v>552</v>
      </c>
      <c r="F486" t="str">
        <f t="shared" si="23"/>
        <v>INSERT INTO APMS_DEPT_STATION(STATION_ID,BUREAU_ID,STATION_NAME) VALUES (-10902080,-1090,'金坡派出所');</v>
      </c>
    </row>
    <row r="487" spans="1:6" x14ac:dyDescent="0.15">
      <c r="A487">
        <v>9</v>
      </c>
      <c r="B487">
        <f>APMS_DEPT_BUREAU!$A$11</f>
        <v>1090</v>
      </c>
      <c r="C487" t="str">
        <f>APMS_DEPT_BUREAU!$B$11</f>
        <v>百里杜鹃</v>
      </c>
      <c r="D487">
        <f t="shared" si="25"/>
        <v>10902090</v>
      </c>
      <c r="E487" t="s">
        <v>553</v>
      </c>
      <c r="F487" t="str">
        <f t="shared" si="23"/>
        <v>INSERT INTO APMS_DEPT_STATION(STATION_ID,BUREAU_ID,STATION_NAME) VALUES (-10902090,-1090,'鹏程派出所');</v>
      </c>
    </row>
    <row r="489" spans="1:6" x14ac:dyDescent="0.15">
      <c r="A489">
        <v>1</v>
      </c>
      <c r="B489">
        <f>APMS_DEPT_BUREAU!$A$12</f>
        <v>1100</v>
      </c>
      <c r="C489" t="str">
        <f>APMS_DEPT_BUREAU!$B$12</f>
        <v>金海湖</v>
      </c>
      <c r="D489">
        <f t="shared" ref="D489:D495" si="26">$B489*10000+1000+$A489*10</f>
        <v>11001010</v>
      </c>
      <c r="E489" t="s">
        <v>285</v>
      </c>
      <c r="F489" t="str">
        <f t="shared" si="23"/>
        <v>INSERT INTO APMS_DEPT_STATION(STATION_ID,BUREAU_ID,STATION_NAME) VALUES (-11001010,-1100,'交通警察大队');</v>
      </c>
    </row>
    <row r="490" spans="1:6" x14ac:dyDescent="0.15">
      <c r="A490">
        <v>2</v>
      </c>
      <c r="B490">
        <f>APMS_DEPT_BUREAU!$A$12</f>
        <v>1100</v>
      </c>
      <c r="C490" t="str">
        <f>APMS_DEPT_BUREAU!$B$12</f>
        <v>金海湖</v>
      </c>
      <c r="D490">
        <f t="shared" si="26"/>
        <v>11001020</v>
      </c>
      <c r="E490" t="s">
        <v>554</v>
      </c>
      <c r="F490" t="str">
        <f t="shared" si="23"/>
        <v>INSERT INTO APMS_DEPT_STATION(STATION_ID,BUREAU_ID,STATION_NAME) VALUES (-11001020,-1100,'治安管理大队（特巡警大队）');</v>
      </c>
    </row>
    <row r="491" spans="1:6" x14ac:dyDescent="0.15">
      <c r="A491">
        <v>3</v>
      </c>
      <c r="B491">
        <f>APMS_DEPT_BUREAU!$A$12</f>
        <v>1100</v>
      </c>
      <c r="C491" t="str">
        <f>APMS_DEPT_BUREAU!$B$12</f>
        <v>金海湖</v>
      </c>
      <c r="D491">
        <f t="shared" si="26"/>
        <v>11001030</v>
      </c>
      <c r="E491" t="s">
        <v>217</v>
      </c>
      <c r="F491" t="str">
        <f t="shared" si="23"/>
        <v>INSERT INTO APMS_DEPT_STATION(STATION_ID,BUREAU_ID,STATION_NAME) VALUES (-11001030,-1100,'法制大队');</v>
      </c>
    </row>
    <row r="492" spans="1:6" x14ac:dyDescent="0.15">
      <c r="A492">
        <v>4</v>
      </c>
      <c r="B492">
        <f>APMS_DEPT_BUREAU!$A$12</f>
        <v>1100</v>
      </c>
      <c r="C492" t="str">
        <f>APMS_DEPT_BUREAU!$B$12</f>
        <v>金海湖</v>
      </c>
      <c r="D492">
        <f t="shared" si="26"/>
        <v>11001040</v>
      </c>
      <c r="E492" t="s">
        <v>222</v>
      </c>
      <c r="F492" t="str">
        <f t="shared" si="23"/>
        <v>INSERT INTO APMS_DEPT_STATION(STATION_ID,BUREAU_ID,STATION_NAME) VALUES (-11001040,-1100,'国内安全保卫大队');</v>
      </c>
    </row>
    <row r="493" spans="1:6" x14ac:dyDescent="0.15">
      <c r="A493">
        <v>5</v>
      </c>
      <c r="B493">
        <f>APMS_DEPT_BUREAU!$A$12</f>
        <v>1100</v>
      </c>
      <c r="C493" t="str">
        <f>APMS_DEPT_BUREAU!$B$12</f>
        <v>金海湖</v>
      </c>
      <c r="D493">
        <f t="shared" si="26"/>
        <v>11001050</v>
      </c>
      <c r="E493" t="s">
        <v>207</v>
      </c>
      <c r="F493" t="str">
        <f t="shared" si="23"/>
        <v>INSERT INTO APMS_DEPT_STATION(STATION_ID,BUREAU_ID,STATION_NAME) VALUES (-11001050,-1100,'指挥中心（办公室）');</v>
      </c>
    </row>
    <row r="494" spans="1:6" x14ac:dyDescent="0.15">
      <c r="A494">
        <v>6</v>
      </c>
      <c r="B494">
        <f>APMS_DEPT_BUREAU!$A$12</f>
        <v>1100</v>
      </c>
      <c r="C494" t="str">
        <f>APMS_DEPT_BUREAU!$B$12</f>
        <v>金海湖</v>
      </c>
      <c r="D494">
        <f t="shared" si="26"/>
        <v>11001060</v>
      </c>
      <c r="E494" t="s">
        <v>555</v>
      </c>
      <c r="F494" t="str">
        <f t="shared" si="23"/>
        <v>INSERT INTO APMS_DEPT_STATION(STATION_ID,BUREAU_ID,STATION_NAME) VALUES (-11001060,-1100,'刑事侦查大队（禁毒工作大队）');</v>
      </c>
    </row>
    <row r="495" spans="1:6" x14ac:dyDescent="0.15">
      <c r="A495">
        <v>7</v>
      </c>
      <c r="B495">
        <f>APMS_DEPT_BUREAU!$A$12</f>
        <v>1100</v>
      </c>
      <c r="C495" t="str">
        <f>APMS_DEPT_BUREAU!$B$12</f>
        <v>金海湖</v>
      </c>
      <c r="D495">
        <f t="shared" si="26"/>
        <v>11001070</v>
      </c>
      <c r="E495" t="s">
        <v>556</v>
      </c>
      <c r="F495" t="str">
        <f t="shared" si="23"/>
        <v>INSERT INTO APMS_DEPT_STATION(STATION_ID,BUREAU_ID,STATION_NAME) VALUES (-11001070,-1100,'政工监督室');</v>
      </c>
    </row>
    <row r="497" spans="1:6" x14ac:dyDescent="0.15">
      <c r="A497">
        <v>1</v>
      </c>
      <c r="B497">
        <f>APMS_DEPT_BUREAU!$A$12</f>
        <v>1100</v>
      </c>
      <c r="C497" t="str">
        <f>APMS_DEPT_BUREAU!$B$12</f>
        <v>金海湖</v>
      </c>
      <c r="D497">
        <f t="shared" ref="D497:D504" si="27">$B497*10000+2000+$A497*10</f>
        <v>11002010</v>
      </c>
      <c r="E497" t="s">
        <v>557</v>
      </c>
      <c r="F497" t="str">
        <f t="shared" si="23"/>
        <v>INSERT INTO APMS_DEPT_STATION(STATION_ID,BUREAU_ID,STATION_NAME) VALUES (-11002010,-1100,'金海湖派出所');</v>
      </c>
    </row>
    <row r="498" spans="1:6" x14ac:dyDescent="0.15">
      <c r="A498">
        <v>2</v>
      </c>
      <c r="B498">
        <f>APMS_DEPT_BUREAU!$A$12</f>
        <v>1100</v>
      </c>
      <c r="C498" t="str">
        <f>APMS_DEPT_BUREAU!$B$12</f>
        <v>金海湖</v>
      </c>
      <c r="D498">
        <f t="shared" si="27"/>
        <v>11002020</v>
      </c>
      <c r="E498" t="s">
        <v>558</v>
      </c>
      <c r="F498" t="str">
        <f t="shared" si="23"/>
        <v>INSERT INTO APMS_DEPT_STATION(STATION_ID,BUREAU_ID,STATION_NAME) VALUES (-11002020,-1100,'梨树派出所');</v>
      </c>
    </row>
    <row r="499" spans="1:6" x14ac:dyDescent="0.15">
      <c r="A499">
        <v>3</v>
      </c>
      <c r="B499">
        <f>APMS_DEPT_BUREAU!$A$12</f>
        <v>1100</v>
      </c>
      <c r="C499" t="str">
        <f>APMS_DEPT_BUREAU!$B$12</f>
        <v>金海湖</v>
      </c>
      <c r="D499">
        <f t="shared" si="27"/>
        <v>11002030</v>
      </c>
      <c r="E499" t="s">
        <v>559</v>
      </c>
      <c r="F499" t="str">
        <f t="shared" si="23"/>
        <v>INSERT INTO APMS_DEPT_STATION(STATION_ID,BUREAU_ID,STATION_NAME) VALUES (-11002030,-1100,'双山派出所');</v>
      </c>
    </row>
    <row r="500" spans="1:6" x14ac:dyDescent="0.15">
      <c r="A500">
        <v>4</v>
      </c>
      <c r="B500">
        <f>APMS_DEPT_BUREAU!$A$12</f>
        <v>1100</v>
      </c>
      <c r="C500" t="str">
        <f>APMS_DEPT_BUREAU!$B$12</f>
        <v>金海湖</v>
      </c>
      <c r="D500">
        <f t="shared" si="27"/>
        <v>11002040</v>
      </c>
      <c r="E500" t="s">
        <v>560</v>
      </c>
      <c r="F500" t="str">
        <f t="shared" si="23"/>
        <v>INSERT INTO APMS_DEPT_STATION(STATION_ID,BUREAU_ID,STATION_NAME) VALUES (-11002040,-1100,'竹园派出所');</v>
      </c>
    </row>
    <row r="501" spans="1:6" x14ac:dyDescent="0.15">
      <c r="A501">
        <v>5</v>
      </c>
      <c r="B501">
        <f>APMS_DEPT_BUREAU!$A$12</f>
        <v>1100</v>
      </c>
      <c r="C501" t="str">
        <f>APMS_DEPT_BUREAU!$B$12</f>
        <v>金海湖</v>
      </c>
      <c r="D501">
        <f t="shared" si="27"/>
        <v>11002050</v>
      </c>
      <c r="E501" t="s">
        <v>561</v>
      </c>
      <c r="F501" t="str">
        <f t="shared" si="23"/>
        <v>INSERT INTO APMS_DEPT_STATION(STATION_ID,BUREAU_ID,STATION_NAME) VALUES (-11002050,-1100,'响水派出所');</v>
      </c>
    </row>
    <row r="502" spans="1:6" x14ac:dyDescent="0.15">
      <c r="A502">
        <v>6</v>
      </c>
      <c r="B502">
        <f>APMS_DEPT_BUREAU!$A$12</f>
        <v>1100</v>
      </c>
      <c r="C502" t="str">
        <f>APMS_DEPT_BUREAU!$B$12</f>
        <v>金海湖</v>
      </c>
      <c r="D502">
        <f t="shared" si="27"/>
        <v>11002060</v>
      </c>
      <c r="E502" t="s">
        <v>562</v>
      </c>
      <c r="F502" t="str">
        <f t="shared" si="23"/>
        <v>INSERT INTO APMS_DEPT_STATION(STATION_ID,BUREAU_ID,STATION_NAME) VALUES (-11002060,-1100,'文阁派出所');</v>
      </c>
    </row>
    <row r="503" spans="1:6" x14ac:dyDescent="0.15">
      <c r="A503">
        <v>7</v>
      </c>
      <c r="B503">
        <f>APMS_DEPT_BUREAU!$A$12</f>
        <v>1100</v>
      </c>
      <c r="C503" t="str">
        <f>APMS_DEPT_BUREAU!$B$12</f>
        <v>金海湖</v>
      </c>
      <c r="D503">
        <f t="shared" si="27"/>
        <v>11002070</v>
      </c>
      <c r="E503" t="s">
        <v>480</v>
      </c>
      <c r="F503" t="str">
        <f t="shared" si="23"/>
        <v>INSERT INTO APMS_DEPT_STATION(STATION_ID,BUREAU_ID,STATION_NAME) VALUES (-11002070,-1100,'岔河派出所');</v>
      </c>
    </row>
    <row r="504" spans="1:6" x14ac:dyDescent="0.15">
      <c r="A504">
        <v>8</v>
      </c>
      <c r="B504">
        <f>APMS_DEPT_BUREAU!$A$12</f>
        <v>1100</v>
      </c>
      <c r="C504" t="str">
        <f>APMS_DEPT_BUREAU!$B$12</f>
        <v>金海湖</v>
      </c>
      <c r="D504">
        <f t="shared" si="27"/>
        <v>11002080</v>
      </c>
      <c r="E504" t="s">
        <v>563</v>
      </c>
      <c r="F504" t="str">
        <f t="shared" si="23"/>
        <v>INSERT INTO APMS_DEPT_STATION(STATION_ID,BUREAU_ID,STATION_NAME) VALUES (-11002080,-1100,'小坝派出所');</v>
      </c>
    </row>
    <row r="506" spans="1:6" x14ac:dyDescent="0.15">
      <c r="A506">
        <v>1</v>
      </c>
      <c r="B506">
        <f>APMS_DEPT_BUREAU!$A$13</f>
        <v>1120</v>
      </c>
      <c r="C506" t="str">
        <f>APMS_DEPT_BUREAU!$B$13</f>
        <v>交警支队</v>
      </c>
      <c r="D506">
        <f t="shared" ref="D506:D507" si="28">$B506*10000+1000+$A506*10</f>
        <v>11201010</v>
      </c>
      <c r="E506" t="s">
        <v>574</v>
      </c>
      <c r="F506" t="str">
        <f t="shared" si="23"/>
        <v>INSERT INTO APMS_DEPT_STATION(STATION_ID,BUREAU_ID,STATION_NAME) VALUES (-11201010,-1120,'政治处');</v>
      </c>
    </row>
    <row r="507" spans="1:6" x14ac:dyDescent="0.15">
      <c r="A507">
        <v>2</v>
      </c>
      <c r="B507">
        <f>APMS_DEPT_BUREAU!$A$13</f>
        <v>1120</v>
      </c>
      <c r="C507" t="str">
        <f>APMS_DEPT_BUREAU!$B$13</f>
        <v>交警支队</v>
      </c>
      <c r="D507">
        <f t="shared" si="28"/>
        <v>11201020</v>
      </c>
      <c r="E507" t="s">
        <v>575</v>
      </c>
      <c r="F507" t="str">
        <f t="shared" si="23"/>
        <v>INSERT INTO APMS_DEPT_STATION(STATION_ID,BUREAU_ID,STATION_NAME) VALUES (-11201020,-1120,'车管所');</v>
      </c>
    </row>
    <row r="509" spans="1:6" x14ac:dyDescent="0.15">
      <c r="A509">
        <v>1</v>
      </c>
      <c r="B509">
        <f>APMS_DEPT_BUREAU!$A$13</f>
        <v>1120</v>
      </c>
      <c r="C509" t="str">
        <f>APMS_DEPT_BUREAU!$B$13</f>
        <v>交警支队</v>
      </c>
      <c r="D509">
        <f>$B509*10000+2000+$A509*10</f>
        <v>11202010</v>
      </c>
      <c r="E509" t="s">
        <v>576</v>
      </c>
      <c r="F509" t="str">
        <f t="shared" si="23"/>
        <v>INSERT INTO APMS_DEPT_STATION(STATION_ID,BUREAU_ID,STATION_NAME) VALUES (-11202010,-1120,'告诉一大队');</v>
      </c>
    </row>
    <row r="510" spans="1:6" x14ac:dyDescent="0.15">
      <c r="A510">
        <v>2</v>
      </c>
      <c r="B510">
        <f>APMS_DEPT_BUREAU!$A$13</f>
        <v>1120</v>
      </c>
      <c r="C510" t="str">
        <f>APMS_DEPT_BUREAU!$B$13</f>
        <v>交警支队</v>
      </c>
      <c r="D510">
        <f t="shared" ref="D510:D514" si="29">$B510*10000+2000+$A510*10</f>
        <v>11202020</v>
      </c>
      <c r="E510" t="s">
        <v>577</v>
      </c>
      <c r="F510" t="str">
        <f t="shared" si="23"/>
        <v>INSERT INTO APMS_DEPT_STATION(STATION_ID,BUREAU_ID,STATION_NAME) VALUES (-11202020,-1120,'告诉二大队');</v>
      </c>
    </row>
    <row r="511" spans="1:6" x14ac:dyDescent="0.15">
      <c r="A511">
        <v>3</v>
      </c>
      <c r="B511">
        <f>APMS_DEPT_BUREAU!$A$13</f>
        <v>1120</v>
      </c>
      <c r="C511" t="str">
        <f>APMS_DEPT_BUREAU!$B$13</f>
        <v>交警支队</v>
      </c>
      <c r="D511">
        <f t="shared" si="29"/>
        <v>11202030</v>
      </c>
      <c r="E511" t="s">
        <v>578</v>
      </c>
      <c r="F511" t="str">
        <f t="shared" si="23"/>
        <v>INSERT INTO APMS_DEPT_STATION(STATION_ID,BUREAU_ID,STATION_NAME) VALUES (-11202030,-1120,'告诉三大队');</v>
      </c>
    </row>
    <row r="512" spans="1:6" x14ac:dyDescent="0.15">
      <c r="A512">
        <v>4</v>
      </c>
      <c r="B512">
        <f>APMS_DEPT_BUREAU!$A$13</f>
        <v>1120</v>
      </c>
      <c r="C512" t="str">
        <f>APMS_DEPT_BUREAU!$B$13</f>
        <v>交警支队</v>
      </c>
      <c r="D512">
        <f t="shared" si="29"/>
        <v>11202040</v>
      </c>
      <c r="E512" t="s">
        <v>579</v>
      </c>
      <c r="F512" t="str">
        <f t="shared" si="23"/>
        <v>INSERT INTO APMS_DEPT_STATION(STATION_ID,BUREAU_ID,STATION_NAME) VALUES (-11202040,-1120,'告诉四大队');</v>
      </c>
    </row>
    <row r="513" spans="1:6" x14ac:dyDescent="0.15">
      <c r="A513">
        <v>5</v>
      </c>
      <c r="B513">
        <f>APMS_DEPT_BUREAU!$A$13</f>
        <v>1120</v>
      </c>
      <c r="C513" t="str">
        <f>APMS_DEPT_BUREAU!$B$13</f>
        <v>交警支队</v>
      </c>
      <c r="D513">
        <f t="shared" si="29"/>
        <v>11202050</v>
      </c>
      <c r="E513" t="s">
        <v>580</v>
      </c>
      <c r="F513" t="str">
        <f t="shared" si="23"/>
        <v>INSERT INTO APMS_DEPT_STATION(STATION_ID,BUREAU_ID,STATION_NAME) VALUES (-11202050,-1120,'告诉五大队');</v>
      </c>
    </row>
    <row r="514" spans="1:6" x14ac:dyDescent="0.15">
      <c r="A514">
        <v>6</v>
      </c>
      <c r="B514">
        <f>APMS_DEPT_BUREAU!$A$13</f>
        <v>1120</v>
      </c>
      <c r="C514" t="str">
        <f>APMS_DEPT_BUREAU!$B$13</f>
        <v>交警支队</v>
      </c>
      <c r="D514">
        <f t="shared" si="29"/>
        <v>11202060</v>
      </c>
      <c r="E514" t="s">
        <v>581</v>
      </c>
      <c r="F514" t="str">
        <f t="shared" si="23"/>
        <v>INSERT INTO APMS_DEPT_STATION(STATION_ID,BUREAU_ID,STATION_NAME) VALUES (-11202060,-1120,'告诉六大队');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APMS_SYS_DICT</vt:lpstr>
      <vt:lpstr>APMS_DEPT_BUREAU</vt:lpstr>
      <vt:lpstr>APMS__DEPT_STATION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2017-10-25T01:45:38Z</dcterms:modified>
</cp:coreProperties>
</file>