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optimality study\fpt2014\Release\"/>
    </mc:Choice>
  </mc:AlternateContent>
  <bookViews>
    <workbookView xWindow="0" yWindow="0" windowWidth="16800" windowHeight="8850" activeTab="1"/>
  </bookViews>
  <sheets>
    <sheet name="k4-n12.xml(flowb&amp;c)" sheetId="2" r:id="rId1"/>
    <sheet name="k4-n12.xml(flowa)" sheetId="6" r:id="rId2"/>
    <sheet name="k4-n12.xml(convert)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7" l="1"/>
  <c r="M8" i="7"/>
  <c r="L6" i="7"/>
  <c r="L7" i="7"/>
  <c r="M7" i="7" s="1"/>
  <c r="L8" i="7"/>
  <c r="L9" i="7"/>
  <c r="M9" i="7" s="1"/>
  <c r="L10" i="7"/>
  <c r="M10" i="7" s="1"/>
  <c r="L11" i="7"/>
  <c r="M11" i="7" s="1"/>
  <c r="L12" i="7"/>
  <c r="M12" i="7" s="1"/>
  <c r="L13" i="7"/>
  <c r="M13" i="7" s="1"/>
  <c r="I6" i="7"/>
  <c r="I7" i="7"/>
  <c r="I8" i="7"/>
  <c r="I9" i="7"/>
  <c r="I10" i="7"/>
  <c r="I11" i="7"/>
  <c r="I12" i="7"/>
  <c r="I13" i="7"/>
  <c r="V5" i="7"/>
  <c r="U5" i="7"/>
  <c r="U6" i="7"/>
  <c r="U7" i="7"/>
  <c r="U8" i="7"/>
  <c r="U9" i="7"/>
  <c r="U10" i="7"/>
  <c r="U11" i="7"/>
  <c r="U12" i="7"/>
  <c r="U13" i="7"/>
  <c r="R5" i="7"/>
  <c r="R6" i="7"/>
  <c r="R7" i="7"/>
  <c r="R8" i="7"/>
  <c r="V8" i="7" s="1"/>
  <c r="R9" i="7"/>
  <c r="R10" i="7"/>
  <c r="R11" i="7"/>
  <c r="R12" i="7"/>
  <c r="R13" i="7"/>
  <c r="V13" i="7" s="1"/>
  <c r="M5" i="7"/>
  <c r="L5" i="7"/>
  <c r="I5" i="7"/>
  <c r="V4" i="7"/>
  <c r="U4" i="7"/>
  <c r="R4" i="7"/>
  <c r="L4" i="7"/>
  <c r="M4" i="7" s="1"/>
  <c r="I4" i="7"/>
  <c r="V12" i="7" l="1"/>
  <c r="V11" i="7"/>
  <c r="V10" i="7"/>
  <c r="V9" i="7"/>
  <c r="V7" i="7"/>
  <c r="V6" i="7"/>
  <c r="K5" i="6"/>
  <c r="K6" i="6"/>
  <c r="J5" i="6"/>
  <c r="J6" i="6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G5" i="6"/>
  <c r="G6" i="6"/>
  <c r="G7" i="6"/>
  <c r="G8" i="6"/>
  <c r="G9" i="6"/>
  <c r="G10" i="6"/>
  <c r="G11" i="6"/>
  <c r="G12" i="6"/>
  <c r="K4" i="6"/>
  <c r="J4" i="6"/>
  <c r="G4" i="6"/>
  <c r="K3" i="6"/>
  <c r="J3" i="6"/>
  <c r="G3" i="6"/>
  <c r="T9" i="2"/>
  <c r="T7" i="2"/>
  <c r="X7" i="2" s="1"/>
  <c r="W7" i="2" l="1"/>
  <c r="W4" i="2"/>
  <c r="W5" i="2"/>
  <c r="X5" i="2" s="1"/>
  <c r="W6" i="2"/>
  <c r="X6" i="2" s="1"/>
  <c r="W8" i="2"/>
  <c r="W9" i="2"/>
  <c r="X9" i="2" s="1"/>
  <c r="W10" i="2"/>
  <c r="X10" i="2" s="1"/>
  <c r="W3" i="2"/>
  <c r="T10" i="2"/>
  <c r="T8" i="2"/>
  <c r="X8" i="2" s="1"/>
  <c r="T6" i="2"/>
  <c r="T5" i="2"/>
  <c r="T4" i="2"/>
  <c r="T3" i="2"/>
  <c r="X3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3" i="2"/>
  <c r="L3" i="2" s="1"/>
  <c r="H3" i="2"/>
  <c r="H12" i="2"/>
  <c r="H11" i="2"/>
  <c r="H10" i="2"/>
  <c r="H9" i="2"/>
  <c r="H7" i="2"/>
  <c r="H8" i="2"/>
  <c r="K6" i="2"/>
  <c r="L6" i="2" s="1"/>
  <c r="H6" i="2"/>
  <c r="K5" i="2"/>
  <c r="L5" i="2" s="1"/>
  <c r="H5" i="2"/>
  <c r="K4" i="2"/>
  <c r="L4" i="2" s="1"/>
  <c r="H4" i="2"/>
  <c r="X4" i="2" l="1"/>
</calcChain>
</file>

<file path=xl/sharedStrings.xml><?xml version="1.0" encoding="utf-8"?>
<sst xmlns="http://schemas.openxmlformats.org/spreadsheetml/2006/main" count="130" uniqueCount="59">
  <si>
    <t>Bench2</t>
  </si>
  <si>
    <t>Bench3</t>
  </si>
  <si>
    <t>Bench4</t>
  </si>
  <si>
    <t>Bench5</t>
  </si>
  <si>
    <t>Bench6</t>
  </si>
  <si>
    <t>Bench7</t>
  </si>
  <si>
    <t>Bench8</t>
  </si>
  <si>
    <t>Bench9</t>
  </si>
  <si>
    <t>Bench10</t>
  </si>
  <si>
    <t>iir1</t>
    <phoneticPr fontId="1" type="noConversion"/>
  </si>
  <si>
    <t>Hom Net+Het Arch</t>
    <phoneticPr fontId="1" type="noConversion"/>
  </si>
  <si>
    <t>Het Net+Het Arch</t>
    <phoneticPr fontId="1" type="noConversion"/>
  </si>
  <si>
    <t>#CLB</t>
    <phoneticPr fontId="1" type="noConversion"/>
  </si>
  <si>
    <t>Delete HPWL</t>
    <phoneticPr fontId="1" type="noConversion"/>
  </si>
  <si>
    <t>VPR HPWL</t>
    <phoneticPr fontId="1" type="noConversion"/>
  </si>
  <si>
    <t>ratio</t>
    <phoneticPr fontId="1" type="noConversion"/>
  </si>
  <si>
    <t>Fir_scu_rtl</t>
    <phoneticPr fontId="1" type="noConversion"/>
  </si>
  <si>
    <t>Oc54_cpu</t>
    <phoneticPr fontId="1" type="noConversion"/>
  </si>
  <si>
    <t>Diffeq_par</t>
    <phoneticPr fontId="1" type="noConversion"/>
  </si>
  <si>
    <t>Cf_cordic_v18</t>
    <phoneticPr fontId="1" type="noConversion"/>
  </si>
  <si>
    <t>Des_perf</t>
    <phoneticPr fontId="1" type="noConversion"/>
  </si>
  <si>
    <t>cf_fir_24</t>
    <phoneticPr fontId="1" type="noConversion"/>
  </si>
  <si>
    <t>stereovision2</t>
    <phoneticPr fontId="1" type="noConversion"/>
  </si>
  <si>
    <t>Cal HPWL</t>
    <phoneticPr fontId="1" type="noConversion"/>
  </si>
  <si>
    <t>OptHPWL</t>
    <phoneticPr fontId="1" type="noConversion"/>
  </si>
  <si>
    <t>#VPRNET</t>
    <phoneticPr fontId="1" type="noConversion"/>
  </si>
  <si>
    <t>Bbestimate</t>
    <phoneticPr fontId="1" type="noConversion"/>
  </si>
  <si>
    <t>#NET</t>
    <phoneticPr fontId="1" type="noConversion"/>
  </si>
  <si>
    <t>Diffeq_f_SystemC(24)</t>
    <phoneticPr fontId="1" type="noConversion"/>
  </si>
  <si>
    <t>Stereovision1(279)</t>
    <phoneticPr fontId="1" type="noConversion"/>
  </si>
  <si>
    <t>fft(661)</t>
    <phoneticPr fontId="1" type="noConversion"/>
  </si>
  <si>
    <t>ifft(705)</t>
    <phoneticPr fontId="1" type="noConversion"/>
  </si>
  <si>
    <t>#refCLB</t>
    <phoneticPr fontId="1" type="noConversion"/>
  </si>
  <si>
    <t>#refNet</t>
    <phoneticPr fontId="1" type="noConversion"/>
  </si>
  <si>
    <t>#refDSP</t>
    <phoneticPr fontId="1" type="noConversion"/>
  </si>
  <si>
    <t>iir1(8)</t>
    <phoneticPr fontId="1" type="noConversion"/>
  </si>
  <si>
    <t>Diffeq_f_SystemC(31)</t>
    <phoneticPr fontId="1" type="noConversion"/>
  </si>
  <si>
    <t>Stereovision1(771)</t>
    <phoneticPr fontId="1" type="noConversion"/>
  </si>
  <si>
    <t>par_top_hier(500)</t>
    <phoneticPr fontId="1" type="noConversion"/>
  </si>
  <si>
    <t>Setting:</t>
    <phoneticPr fontId="1" type="noConversion"/>
  </si>
  <si>
    <t>k4-n12.xml. Change the locations of DSP</t>
    <phoneticPr fontId="1" type="noConversion"/>
  </si>
  <si>
    <t>clb_indegree=26</t>
    <phoneticPr fontId="1" type="noConversion"/>
  </si>
  <si>
    <t>clb_outdegree=12</t>
    <phoneticPr fontId="1" type="noConversion"/>
  </si>
  <si>
    <t>dsp_indegree=dsp_outdegree=36</t>
    <phoneticPr fontId="1" type="noConversion"/>
  </si>
  <si>
    <t>io_capacity=3</t>
    <phoneticPr fontId="1" type="noConversion"/>
  </si>
  <si>
    <t>clb_maxdegree=20</t>
    <phoneticPr fontId="1" type="noConversion"/>
  </si>
  <si>
    <t>Hom Net+Hom Arch</t>
    <phoneticPr fontId="1" type="noConversion"/>
  </si>
  <si>
    <t>Diffeq_f_SystemC(24)</t>
    <phoneticPr fontId="1" type="noConversion"/>
  </si>
  <si>
    <t>homarch2hetarch</t>
    <phoneticPr fontId="1" type="noConversion"/>
  </si>
  <si>
    <t>homnet2hetnet</t>
    <phoneticPr fontId="1" type="noConversion"/>
  </si>
  <si>
    <t>Upperbound</t>
    <phoneticPr fontId="1" type="noConversion"/>
  </si>
  <si>
    <t>adddsp</t>
    <phoneticPr fontId="1" type="noConversion"/>
  </si>
  <si>
    <t>addnet</t>
    <phoneticPr fontId="1" type="noConversion"/>
  </si>
  <si>
    <t>Flowa</t>
    <phoneticPr fontId="1" type="noConversion"/>
  </si>
  <si>
    <t>Ratio</t>
    <phoneticPr fontId="1" type="noConversion"/>
  </si>
  <si>
    <t>Case1</t>
    <phoneticPr fontId="1" type="noConversion"/>
  </si>
  <si>
    <t>Case2</t>
    <phoneticPr fontId="1" type="noConversion"/>
  </si>
  <si>
    <t>Case3</t>
    <phoneticPr fontId="1" type="noConversion"/>
  </si>
  <si>
    <t>Bench1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</si>
</sst>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4" fillId="0" borderId="0" xfId="0" applyFont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4693411283461"/>
          <c:y val="7.4507716379117642E-2"/>
          <c:w val="0.81802446384659033"/>
          <c:h val="0.7817896162161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'k4-n12.xml(convert)'!$C$3</c:f>
              <c:strCache>
                <c:ptCount val="1"/>
                <c:pt idx="0">
                  <c:v>Case1</c:v>
                </c:pt>
              </c:strCache>
            </c:strRef>
          </c:tx>
          <c:spPr>
            <a:pattFill prst="dk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'k4-n12.xml(convert)'!$B$4:$B$13</c:f>
              <c:strCache>
                <c:ptCount val="10"/>
                <c:pt idx="0">
                  <c:v>Bench1</c:v>
                </c:pt>
                <c:pt idx="1">
                  <c:v>Bench2</c:v>
                </c:pt>
                <c:pt idx="2">
                  <c:v>Bench3</c:v>
                </c:pt>
                <c:pt idx="3">
                  <c:v>Bench4</c:v>
                </c:pt>
                <c:pt idx="4">
                  <c:v>Bench5</c:v>
                </c:pt>
                <c:pt idx="5">
                  <c:v>Bench6</c:v>
                </c:pt>
                <c:pt idx="6">
                  <c:v>Bench7</c:v>
                </c:pt>
                <c:pt idx="7">
                  <c:v>Bench8</c:v>
                </c:pt>
                <c:pt idx="8">
                  <c:v>Bench9</c:v>
                </c:pt>
                <c:pt idx="9">
                  <c:v>Bench10</c:v>
                </c:pt>
              </c:strCache>
            </c:strRef>
          </c:cat>
          <c:val>
            <c:numRef>
              <c:f>'k4-n12.xml(convert)'!$C$4:$C$13</c:f>
              <c:numCache>
                <c:formatCode>General</c:formatCode>
                <c:ptCount val="10"/>
                <c:pt idx="0">
                  <c:v>1.1355785837651122</c:v>
                </c:pt>
                <c:pt idx="1">
                  <c:v>1.2918088737201365</c:v>
                </c:pt>
                <c:pt idx="2">
                  <c:v>1.2687458526874584</c:v>
                </c:pt>
                <c:pt idx="3">
                  <c:v>1.295575221238938</c:v>
                </c:pt>
                <c:pt idx="4">
                  <c:v>1.3653424139235717</c:v>
                </c:pt>
                <c:pt idx="5">
                  <c:v>1.1696042567342866</c:v>
                </c:pt>
                <c:pt idx="6">
                  <c:v>1.2577379793653884</c:v>
                </c:pt>
                <c:pt idx="7">
                  <c:v>1.3172645739910314</c:v>
                </c:pt>
                <c:pt idx="8">
                  <c:v>1.4677658454888027</c:v>
                </c:pt>
                <c:pt idx="9">
                  <c:v>1.7576843509422444</c:v>
                </c:pt>
              </c:numCache>
            </c:numRef>
          </c:val>
        </c:ser>
        <c:ser>
          <c:idx val="1"/>
          <c:order val="1"/>
          <c:tx>
            <c:strRef>
              <c:f>'k4-n12.xml(convert)'!$M$3</c:f>
              <c:strCache>
                <c:ptCount val="1"/>
                <c:pt idx="0">
                  <c:v>Case2</c:v>
                </c:pt>
              </c:strCache>
            </c:strRef>
          </c:tx>
          <c:spPr>
            <a:pattFill prst="openDmnd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'k4-n12.xml(convert)'!$B$4:$B$13</c:f>
              <c:strCache>
                <c:ptCount val="10"/>
                <c:pt idx="0">
                  <c:v>Bench1</c:v>
                </c:pt>
                <c:pt idx="1">
                  <c:v>Bench2</c:v>
                </c:pt>
                <c:pt idx="2">
                  <c:v>Bench3</c:v>
                </c:pt>
                <c:pt idx="3">
                  <c:v>Bench4</c:v>
                </c:pt>
                <c:pt idx="4">
                  <c:v>Bench5</c:v>
                </c:pt>
                <c:pt idx="5">
                  <c:v>Bench6</c:v>
                </c:pt>
                <c:pt idx="6">
                  <c:v>Bench7</c:v>
                </c:pt>
                <c:pt idx="7">
                  <c:v>Bench8</c:v>
                </c:pt>
                <c:pt idx="8">
                  <c:v>Bench9</c:v>
                </c:pt>
                <c:pt idx="9">
                  <c:v>Bench10</c:v>
                </c:pt>
              </c:strCache>
            </c:strRef>
          </c:cat>
          <c:val>
            <c:numRef>
              <c:f>'k4-n12.xml(convert)'!$M$4:$M$13</c:f>
              <c:numCache>
                <c:formatCode>General</c:formatCode>
                <c:ptCount val="10"/>
                <c:pt idx="0">
                  <c:v>1.4205533596837945</c:v>
                </c:pt>
                <c:pt idx="1">
                  <c:v>1.3938697318007662</c:v>
                </c:pt>
                <c:pt idx="2">
                  <c:v>1.5302611367127497</c:v>
                </c:pt>
                <c:pt idx="3">
                  <c:v>1.5301336242159804</c:v>
                </c:pt>
                <c:pt idx="4">
                  <c:v>1.6901784760072673</c:v>
                </c:pt>
                <c:pt idx="5">
                  <c:v>1.3747697974217312</c:v>
                </c:pt>
                <c:pt idx="6">
                  <c:v>1.4863348416289592</c:v>
                </c:pt>
                <c:pt idx="7">
                  <c:v>1.6098836449209046</c:v>
                </c:pt>
                <c:pt idx="8">
                  <c:v>1.9302461106196993</c:v>
                </c:pt>
                <c:pt idx="9">
                  <c:v>1.8138343296327926</c:v>
                </c:pt>
              </c:numCache>
            </c:numRef>
          </c:val>
        </c:ser>
        <c:ser>
          <c:idx val="2"/>
          <c:order val="2"/>
          <c:tx>
            <c:strRef>
              <c:f>'k4-n12.xml(convert)'!$V$3</c:f>
              <c:strCache>
                <c:ptCount val="1"/>
                <c:pt idx="0">
                  <c:v>Case3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'k4-n12.xml(convert)'!$B$4:$B$13</c:f>
              <c:strCache>
                <c:ptCount val="10"/>
                <c:pt idx="0">
                  <c:v>Bench1</c:v>
                </c:pt>
                <c:pt idx="1">
                  <c:v>Bench2</c:v>
                </c:pt>
                <c:pt idx="2">
                  <c:v>Bench3</c:v>
                </c:pt>
                <c:pt idx="3">
                  <c:v>Bench4</c:v>
                </c:pt>
                <c:pt idx="4">
                  <c:v>Bench5</c:v>
                </c:pt>
                <c:pt idx="5">
                  <c:v>Bench6</c:v>
                </c:pt>
                <c:pt idx="6">
                  <c:v>Bench7</c:v>
                </c:pt>
                <c:pt idx="7">
                  <c:v>Bench8</c:v>
                </c:pt>
                <c:pt idx="8">
                  <c:v>Bench9</c:v>
                </c:pt>
                <c:pt idx="9">
                  <c:v>Bench10</c:v>
                </c:pt>
              </c:strCache>
            </c:strRef>
          </c:cat>
          <c:val>
            <c:numRef>
              <c:f>'k4-n12.xml(convert)'!$V$4:$V$13</c:f>
              <c:numCache>
                <c:formatCode>General</c:formatCode>
                <c:ptCount val="10"/>
                <c:pt idx="0">
                  <c:v>1.576443057722309</c:v>
                </c:pt>
                <c:pt idx="1">
                  <c:v>1.5272999252056845</c:v>
                </c:pt>
                <c:pt idx="2">
                  <c:v>1.8334833483348334</c:v>
                </c:pt>
                <c:pt idx="3">
                  <c:v>1.6405104534346999</c:v>
                </c:pt>
                <c:pt idx="4">
                  <c:v>1.9518211399181273</c:v>
                </c:pt>
                <c:pt idx="5">
                  <c:v>1.7384937238493723</c:v>
                </c:pt>
                <c:pt idx="6">
                  <c:v>1.7511528910961334</c:v>
                </c:pt>
                <c:pt idx="7">
                  <c:v>1.9834289356277883</c:v>
                </c:pt>
                <c:pt idx="8">
                  <c:v>2.3591928838385363</c:v>
                </c:pt>
                <c:pt idx="9">
                  <c:v>2.166144105816052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771528"/>
        <c:axId val="4916568"/>
      </c:barChart>
      <c:catAx>
        <c:axId val="35677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Benchmark</a:t>
                </a:r>
                <a:endParaRPr lang="zh-CN" altLang="en-US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568"/>
        <c:crosses val="autoZero"/>
        <c:auto val="1"/>
        <c:lblAlgn val="ctr"/>
        <c:lblOffset val="100"/>
        <c:noMultiLvlLbl val="0"/>
      </c:catAx>
      <c:valAx>
        <c:axId val="491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Wirelength Gap</a:t>
                </a:r>
              </a:p>
            </c:rich>
          </c:tx>
          <c:layout>
            <c:manualLayout>
              <c:xMode val="edge"/>
              <c:yMode val="edge"/>
              <c:x val="9.179484299631134E-3"/>
              <c:y val="0.27920496941834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567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809234754799961"/>
          <c:y val="1.8380394738219455E-3"/>
          <c:w val="0.3950128348742078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312737</xdr:colOff>
      <xdr:row>16</xdr:row>
      <xdr:rowOff>38099</xdr:rowOff>
    </xdr:from>
    <xdr:to>
      <xdr:col>15</xdr:col>
      <xdr:colOff>239713</xdr:colOff>
      <xdr:row>35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K25" sqref="K25"/>
    </sheetView>
  </sheetViews>
  <sheetFormatPr defaultRowHeight="13.5" x14ac:dyDescent="0.15"/>
  <cols>
    <col min="1" max="1" width="20" customWidth="1"/>
    <col min="2" max="2" width="9.625" customWidth="1"/>
    <col min="3" max="3" width="9.5" customWidth="1"/>
    <col min="6" max="6" width="12.125" customWidth="1"/>
    <col min="7" max="10" width="15.375" customWidth="1"/>
    <col min="11" max="11" width="12" customWidth="1"/>
    <col min="12" max="13" width="18.25" customWidth="1"/>
    <col min="14" max="15" width="14.125" customWidth="1"/>
    <col min="16" max="16" width="13.125" customWidth="1"/>
    <col min="17" max="17" width="9" customWidth="1"/>
    <col min="18" max="18" width="12" customWidth="1"/>
    <col min="19" max="19" width="14.125" customWidth="1"/>
    <col min="20" max="20" width="10.75" customWidth="1"/>
  </cols>
  <sheetData>
    <row r="1" spans="1:24" ht="15" x14ac:dyDescent="0.15">
      <c r="B1" s="8"/>
      <c r="C1" s="8"/>
      <c r="D1" s="2"/>
      <c r="E1" s="2"/>
      <c r="F1" s="2"/>
      <c r="G1" s="1"/>
      <c r="H1" s="4" t="s">
        <v>10</v>
      </c>
      <c r="I1" s="4"/>
      <c r="J1" s="4"/>
      <c r="K1" s="2"/>
      <c r="L1" s="2"/>
      <c r="M1" s="6"/>
      <c r="N1" s="3"/>
      <c r="O1" s="3"/>
      <c r="P1" s="3"/>
      <c r="Q1" s="3"/>
      <c r="R1" s="3"/>
      <c r="S1" s="5" t="s">
        <v>11</v>
      </c>
      <c r="T1" s="3"/>
      <c r="U1" s="3"/>
      <c r="V1" s="7"/>
      <c r="W1" s="7"/>
      <c r="X1" s="7"/>
    </row>
    <row r="2" spans="1:24" ht="15" x14ac:dyDescent="0.15">
      <c r="A2" s="6"/>
      <c r="B2" s="2" t="s">
        <v>32</v>
      </c>
      <c r="C2" s="2" t="s">
        <v>33</v>
      </c>
      <c r="D2" s="2" t="s">
        <v>12</v>
      </c>
      <c r="E2" s="2" t="s">
        <v>27</v>
      </c>
      <c r="F2" s="2" t="s">
        <v>23</v>
      </c>
      <c r="G2" s="2" t="s">
        <v>13</v>
      </c>
      <c r="H2" s="2" t="s">
        <v>24</v>
      </c>
      <c r="I2" s="2" t="s">
        <v>25</v>
      </c>
      <c r="J2" s="2" t="s">
        <v>26</v>
      </c>
      <c r="K2" s="2" t="s">
        <v>14</v>
      </c>
      <c r="L2" s="2" t="s">
        <v>15</v>
      </c>
      <c r="M2" s="6"/>
      <c r="N2" s="3" t="s">
        <v>32</v>
      </c>
      <c r="O2" s="3" t="s">
        <v>34</v>
      </c>
      <c r="P2" s="3" t="s">
        <v>33</v>
      </c>
      <c r="Q2" s="3" t="s">
        <v>27</v>
      </c>
      <c r="R2" s="3" t="s">
        <v>23</v>
      </c>
      <c r="S2" s="3" t="s">
        <v>13</v>
      </c>
      <c r="T2" s="3" t="s">
        <v>24</v>
      </c>
      <c r="U2" s="3" t="s">
        <v>25</v>
      </c>
      <c r="V2" s="3" t="s">
        <v>26</v>
      </c>
      <c r="W2" s="3" t="s">
        <v>14</v>
      </c>
      <c r="X2" s="3" t="s">
        <v>15</v>
      </c>
    </row>
    <row r="3" spans="1:24" x14ac:dyDescent="0.15">
      <c r="A3" t="s">
        <v>9</v>
      </c>
      <c r="B3">
        <v>109</v>
      </c>
      <c r="C3">
        <v>789</v>
      </c>
      <c r="D3">
        <v>109</v>
      </c>
      <c r="E3">
        <v>689</v>
      </c>
      <c r="F3">
        <v>1106</v>
      </c>
      <c r="G3">
        <v>3</v>
      </c>
      <c r="H3" s="9">
        <f>F3-G3</f>
        <v>1103</v>
      </c>
      <c r="I3">
        <v>686</v>
      </c>
      <c r="J3">
        <v>2894</v>
      </c>
      <c r="K3" s="9">
        <f>J3-I3*2</f>
        <v>1522</v>
      </c>
      <c r="L3" s="9">
        <f>K3/F3</f>
        <v>1.376130198915009</v>
      </c>
      <c r="M3" t="s">
        <v>35</v>
      </c>
      <c r="N3">
        <v>70</v>
      </c>
      <c r="O3">
        <v>5</v>
      </c>
      <c r="P3">
        <v>511</v>
      </c>
      <c r="Q3">
        <v>447</v>
      </c>
      <c r="R3">
        <v>863</v>
      </c>
      <c r="S3">
        <v>26</v>
      </c>
      <c r="T3" s="9">
        <f>R3-S3</f>
        <v>837</v>
      </c>
      <c r="U3">
        <v>441</v>
      </c>
      <c r="V3">
        <v>1799</v>
      </c>
      <c r="W3" s="9">
        <f>V3-U3*2</f>
        <v>917</v>
      </c>
      <c r="X3" s="9">
        <f>W3/T3</f>
        <v>1.0955794504181602</v>
      </c>
    </row>
    <row r="4" spans="1:24" x14ac:dyDescent="0.15">
      <c r="A4" t="s">
        <v>16</v>
      </c>
      <c r="B4">
        <v>117</v>
      </c>
      <c r="C4">
        <v>863</v>
      </c>
      <c r="D4">
        <v>117</v>
      </c>
      <c r="E4">
        <v>621</v>
      </c>
      <c r="F4">
        <v>1202</v>
      </c>
      <c r="G4">
        <v>5</v>
      </c>
      <c r="H4" s="9">
        <f>F4-G4</f>
        <v>1197</v>
      </c>
      <c r="I4">
        <v>617</v>
      </c>
      <c r="J4">
        <v>2826</v>
      </c>
      <c r="K4" s="9">
        <f>J4-I4*2</f>
        <v>1592</v>
      </c>
      <c r="L4" s="9">
        <f t="shared" ref="L4:L12" si="0">K4/F4</f>
        <v>1.324459234608985</v>
      </c>
      <c r="M4" t="s">
        <v>16</v>
      </c>
      <c r="N4">
        <v>70</v>
      </c>
      <c r="O4">
        <v>17</v>
      </c>
      <c r="P4">
        <v>667</v>
      </c>
      <c r="Q4">
        <v>492</v>
      </c>
      <c r="R4">
        <v>1081</v>
      </c>
      <c r="S4">
        <v>93</v>
      </c>
      <c r="T4" s="9">
        <f>R4-S4</f>
        <v>988</v>
      </c>
      <c r="U4">
        <v>475</v>
      </c>
      <c r="V4">
        <v>2249</v>
      </c>
      <c r="W4" s="9">
        <f t="shared" ref="W4:W10" si="1">V4-U4*2</f>
        <v>1299</v>
      </c>
      <c r="X4" s="9">
        <f t="shared" ref="X4:X10" si="2">W4/T4</f>
        <v>1.3147773279352226</v>
      </c>
    </row>
    <row r="5" spans="1:24" x14ac:dyDescent="0.15">
      <c r="A5" t="s">
        <v>28</v>
      </c>
      <c r="B5">
        <v>310</v>
      </c>
      <c r="C5">
        <v>2352</v>
      </c>
      <c r="D5">
        <v>310</v>
      </c>
      <c r="E5">
        <v>2034</v>
      </c>
      <c r="F5">
        <v>3142</v>
      </c>
      <c r="G5">
        <v>25</v>
      </c>
      <c r="H5" s="9">
        <f>F5-G5</f>
        <v>3117</v>
      </c>
      <c r="I5">
        <v>2017</v>
      </c>
      <c r="J5">
        <v>8648</v>
      </c>
      <c r="K5" s="9">
        <f>J5-I5*2</f>
        <v>4614</v>
      </c>
      <c r="L5" s="9">
        <f t="shared" si="0"/>
        <v>1.4684914067472947</v>
      </c>
      <c r="M5" t="s">
        <v>36</v>
      </c>
      <c r="N5">
        <v>207</v>
      </c>
      <c r="O5">
        <v>4</v>
      </c>
      <c r="P5">
        <v>1692</v>
      </c>
      <c r="Q5">
        <v>1431</v>
      </c>
      <c r="R5">
        <v>2246</v>
      </c>
      <c r="S5">
        <v>50</v>
      </c>
      <c r="T5" s="9">
        <f>R5-S5</f>
        <v>2196</v>
      </c>
      <c r="U5">
        <v>1406</v>
      </c>
      <c r="V5">
        <v>5757</v>
      </c>
      <c r="W5" s="9">
        <f t="shared" si="1"/>
        <v>2945</v>
      </c>
      <c r="X5" s="9">
        <f t="shared" si="2"/>
        <v>1.3410746812386156</v>
      </c>
    </row>
    <row r="6" spans="1:24" x14ac:dyDescent="0.15">
      <c r="A6" t="s">
        <v>17</v>
      </c>
      <c r="B6">
        <v>362</v>
      </c>
      <c r="C6">
        <v>2391</v>
      </c>
      <c r="D6">
        <v>362</v>
      </c>
      <c r="E6">
        <v>2117</v>
      </c>
      <c r="F6">
        <v>3495</v>
      </c>
      <c r="G6">
        <v>20</v>
      </c>
      <c r="H6" s="9">
        <f>F6-G6</f>
        <v>3475</v>
      </c>
      <c r="I6">
        <v>2116</v>
      </c>
      <c r="J6">
        <v>9231</v>
      </c>
      <c r="K6" s="9">
        <f>J6-I6*2</f>
        <v>4999</v>
      </c>
      <c r="L6" s="9">
        <f t="shared" si="0"/>
        <v>1.4303290414878398</v>
      </c>
      <c r="M6" t="s">
        <v>17</v>
      </c>
      <c r="N6">
        <v>301</v>
      </c>
      <c r="O6">
        <v>1</v>
      </c>
      <c r="P6">
        <v>1998</v>
      </c>
      <c r="Q6">
        <v>1732</v>
      </c>
      <c r="R6">
        <v>2881</v>
      </c>
      <c r="S6">
        <v>13</v>
      </c>
      <c r="T6" s="9">
        <f>R6-S6</f>
        <v>2868</v>
      </c>
      <c r="U6">
        <v>1732</v>
      </c>
      <c r="V6">
        <v>7663</v>
      </c>
      <c r="W6" s="9">
        <f t="shared" si="1"/>
        <v>4199</v>
      </c>
      <c r="X6" s="9">
        <f t="shared" si="2"/>
        <v>1.4640864714086472</v>
      </c>
    </row>
    <row r="7" spans="1:24" x14ac:dyDescent="0.15">
      <c r="A7" t="s">
        <v>29</v>
      </c>
      <c r="B7">
        <v>2909</v>
      </c>
      <c r="C7">
        <v>20362</v>
      </c>
      <c r="D7">
        <v>2909</v>
      </c>
      <c r="E7">
        <v>18289</v>
      </c>
      <c r="F7">
        <v>27964</v>
      </c>
      <c r="G7">
        <v>280</v>
      </c>
      <c r="H7" s="9">
        <f t="shared" ref="H7:H12" si="3">F7-G7</f>
        <v>27684</v>
      </c>
      <c r="I7">
        <v>18313</v>
      </c>
      <c r="J7">
        <v>75073</v>
      </c>
      <c r="K7" s="9">
        <f t="shared" ref="K7:K12" si="4">J7-I7*2</f>
        <v>38447</v>
      </c>
      <c r="L7" s="9">
        <f t="shared" si="0"/>
        <v>1.3748748390788157</v>
      </c>
      <c r="M7" t="s">
        <v>37</v>
      </c>
      <c r="N7">
        <v>1583</v>
      </c>
      <c r="O7">
        <v>152</v>
      </c>
      <c r="P7">
        <v>12496</v>
      </c>
      <c r="Q7">
        <v>12065</v>
      </c>
      <c r="R7">
        <v>18673</v>
      </c>
      <c r="S7">
        <v>3116</v>
      </c>
      <c r="T7" s="9">
        <f>R7-S7</f>
        <v>15557</v>
      </c>
      <c r="U7">
        <v>11367</v>
      </c>
      <c r="V7">
        <v>48633</v>
      </c>
      <c r="W7" s="9">
        <f t="shared" si="1"/>
        <v>25899</v>
      </c>
      <c r="X7" s="9">
        <f t="shared" si="2"/>
        <v>1.6647811274667352</v>
      </c>
    </row>
    <row r="8" spans="1:24" x14ac:dyDescent="0.15">
      <c r="A8" t="s">
        <v>18</v>
      </c>
      <c r="B8">
        <v>327</v>
      </c>
      <c r="C8">
        <v>2550</v>
      </c>
      <c r="D8">
        <v>327</v>
      </c>
      <c r="E8">
        <v>2047</v>
      </c>
      <c r="F8">
        <v>3269</v>
      </c>
      <c r="G8">
        <v>23</v>
      </c>
      <c r="H8" s="9">
        <f t="shared" si="3"/>
        <v>3246</v>
      </c>
      <c r="I8">
        <v>2035</v>
      </c>
      <c r="J8">
        <v>8170</v>
      </c>
      <c r="K8" s="9">
        <f t="shared" si="4"/>
        <v>4100</v>
      </c>
      <c r="L8" s="9">
        <f t="shared" si="0"/>
        <v>1.2542061792597123</v>
      </c>
      <c r="M8" t="s">
        <v>21</v>
      </c>
      <c r="N8">
        <v>366</v>
      </c>
      <c r="O8">
        <v>25</v>
      </c>
      <c r="P8">
        <v>4335</v>
      </c>
      <c r="Q8">
        <v>3244</v>
      </c>
      <c r="R8">
        <v>4788</v>
      </c>
      <c r="S8">
        <v>388</v>
      </c>
      <c r="T8" s="9">
        <f t="shared" ref="T8:T10" si="5">R8-S8</f>
        <v>4400</v>
      </c>
      <c r="U8">
        <v>3127</v>
      </c>
      <c r="V8">
        <v>12969</v>
      </c>
      <c r="W8" s="9">
        <f t="shared" si="1"/>
        <v>6715</v>
      </c>
      <c r="X8" s="9">
        <f t="shared" si="2"/>
        <v>1.5261363636363636</v>
      </c>
    </row>
    <row r="9" spans="1:24" x14ac:dyDescent="0.15">
      <c r="A9" t="s">
        <v>19</v>
      </c>
      <c r="B9">
        <v>561</v>
      </c>
      <c r="C9">
        <v>3532</v>
      </c>
      <c r="D9">
        <v>561</v>
      </c>
      <c r="E9">
        <v>3421</v>
      </c>
      <c r="F9">
        <v>5343</v>
      </c>
      <c r="G9">
        <v>22</v>
      </c>
      <c r="H9" s="9">
        <f t="shared" si="3"/>
        <v>5321</v>
      </c>
      <c r="I9">
        <v>3413</v>
      </c>
      <c r="J9">
        <v>14106</v>
      </c>
      <c r="K9" s="9">
        <f t="shared" si="4"/>
        <v>7280</v>
      </c>
      <c r="L9" s="9">
        <f t="shared" si="0"/>
        <v>1.362530413625304</v>
      </c>
      <c r="M9" t="s">
        <v>22</v>
      </c>
      <c r="N9">
        <v>3938</v>
      </c>
      <c r="O9">
        <v>564</v>
      </c>
      <c r="P9">
        <v>36615</v>
      </c>
      <c r="Q9">
        <v>31824</v>
      </c>
      <c r="R9">
        <v>58296</v>
      </c>
      <c r="S9">
        <v>7300</v>
      </c>
      <c r="T9" s="9">
        <f t="shared" si="5"/>
        <v>50996</v>
      </c>
      <c r="U9">
        <v>30121</v>
      </c>
      <c r="V9">
        <v>158818</v>
      </c>
      <c r="W9" s="9">
        <f t="shared" si="1"/>
        <v>98576</v>
      </c>
      <c r="X9" s="9">
        <f t="shared" si="2"/>
        <v>1.9330143540669857</v>
      </c>
    </row>
    <row r="10" spans="1:24" x14ac:dyDescent="0.15">
      <c r="A10" t="s">
        <v>20</v>
      </c>
      <c r="B10">
        <v>849</v>
      </c>
      <c r="C10">
        <v>4479</v>
      </c>
      <c r="D10">
        <v>849</v>
      </c>
      <c r="E10">
        <v>4293</v>
      </c>
      <c r="F10">
        <v>7047</v>
      </c>
      <c r="G10">
        <v>36</v>
      </c>
      <c r="H10" s="9">
        <f t="shared" si="3"/>
        <v>7011</v>
      </c>
      <c r="I10">
        <v>4265</v>
      </c>
      <c r="J10">
        <v>17978</v>
      </c>
      <c r="K10" s="9">
        <f t="shared" si="4"/>
        <v>9448</v>
      </c>
      <c r="L10" s="9">
        <f t="shared" si="0"/>
        <v>1.3407123598694479</v>
      </c>
      <c r="M10" t="s">
        <v>38</v>
      </c>
      <c r="N10">
        <v>6075</v>
      </c>
      <c r="O10">
        <v>6</v>
      </c>
      <c r="P10">
        <v>44774</v>
      </c>
      <c r="Q10">
        <v>40030</v>
      </c>
      <c r="R10">
        <v>62691</v>
      </c>
      <c r="S10">
        <v>506</v>
      </c>
      <c r="T10" s="9">
        <f t="shared" si="5"/>
        <v>62185</v>
      </c>
      <c r="U10">
        <v>39943</v>
      </c>
      <c r="V10">
        <v>175746</v>
      </c>
      <c r="W10" s="9">
        <f t="shared" si="1"/>
        <v>95860</v>
      </c>
      <c r="X10" s="9">
        <f t="shared" si="2"/>
        <v>1.5415293077108627</v>
      </c>
    </row>
    <row r="11" spans="1:24" x14ac:dyDescent="0.15">
      <c r="A11" t="s">
        <v>30</v>
      </c>
      <c r="B11">
        <v>10704</v>
      </c>
      <c r="C11">
        <v>80180</v>
      </c>
      <c r="D11">
        <v>10704</v>
      </c>
      <c r="E11">
        <v>65835</v>
      </c>
      <c r="F11">
        <v>110090</v>
      </c>
      <c r="G11">
        <v>678</v>
      </c>
      <c r="H11" s="9">
        <f t="shared" si="3"/>
        <v>109412</v>
      </c>
      <c r="I11">
        <v>65693</v>
      </c>
      <c r="J11">
        <v>298884</v>
      </c>
      <c r="K11" s="9">
        <f t="shared" si="4"/>
        <v>167498</v>
      </c>
      <c r="L11" s="9">
        <f t="shared" si="0"/>
        <v>1.5214642565173948</v>
      </c>
    </row>
    <row r="12" spans="1:24" x14ac:dyDescent="0.15">
      <c r="A12" t="s">
        <v>31</v>
      </c>
      <c r="B12">
        <v>10712</v>
      </c>
      <c r="C12">
        <v>80294</v>
      </c>
      <c r="D12">
        <v>10712</v>
      </c>
      <c r="E12">
        <v>66475</v>
      </c>
      <c r="F12">
        <v>109694</v>
      </c>
      <c r="G12">
        <v>719</v>
      </c>
      <c r="H12" s="9">
        <f t="shared" si="3"/>
        <v>108975</v>
      </c>
      <c r="I12">
        <v>66298</v>
      </c>
      <c r="J12">
        <v>303616</v>
      </c>
      <c r="K12" s="9">
        <f t="shared" si="4"/>
        <v>171020</v>
      </c>
      <c r="L12" s="9">
        <f t="shared" si="0"/>
        <v>1.5590643061607745</v>
      </c>
    </row>
    <row r="16" spans="1:24" x14ac:dyDescent="0.15">
      <c r="A16" t="s">
        <v>39</v>
      </c>
    </row>
    <row r="17" spans="1:1" x14ac:dyDescent="0.15">
      <c r="A17" t="s">
        <v>40</v>
      </c>
    </row>
    <row r="18" spans="1:1" x14ac:dyDescent="0.15">
      <c r="A18" t="s">
        <v>41</v>
      </c>
    </row>
    <row r="19" spans="1:1" x14ac:dyDescent="0.15">
      <c r="A19" t="s">
        <v>42</v>
      </c>
    </row>
    <row r="20" spans="1:1" x14ac:dyDescent="0.15">
      <c r="A20" t="s">
        <v>43</v>
      </c>
    </row>
    <row r="21" spans="1:1" x14ac:dyDescent="0.15">
      <c r="A21" t="s">
        <v>44</v>
      </c>
    </row>
    <row r="22" spans="1:1" x14ac:dyDescent="0.15">
      <c r="A22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J26" sqref="J26"/>
    </sheetView>
  </sheetViews>
  <sheetFormatPr defaultRowHeight="13.5" x14ac:dyDescent="0.15"/>
  <cols>
    <col min="1" max="1" width="18.5" customWidth="1"/>
  </cols>
  <sheetData>
    <row r="1" spans="1:11" ht="15" x14ac:dyDescent="0.15">
      <c r="B1" s="8"/>
      <c r="C1" s="8"/>
      <c r="D1" s="2"/>
      <c r="E1" s="2"/>
      <c r="F1" s="1"/>
      <c r="G1" s="4" t="s">
        <v>46</v>
      </c>
      <c r="H1" s="4"/>
      <c r="I1" s="4"/>
      <c r="J1" s="2"/>
      <c r="K1" s="2"/>
    </row>
    <row r="2" spans="1:11" ht="15" x14ac:dyDescent="0.15">
      <c r="A2" s="6"/>
      <c r="B2" s="2" t="s">
        <v>32</v>
      </c>
      <c r="C2" s="2" t="s">
        <v>33</v>
      </c>
      <c r="D2" s="2" t="s">
        <v>27</v>
      </c>
      <c r="E2" s="2" t="s">
        <v>23</v>
      </c>
      <c r="F2" s="2" t="s">
        <v>13</v>
      </c>
      <c r="G2" s="2" t="s">
        <v>24</v>
      </c>
      <c r="H2" s="2" t="s">
        <v>25</v>
      </c>
      <c r="I2" s="2" t="s">
        <v>26</v>
      </c>
      <c r="J2" s="2" t="s">
        <v>14</v>
      </c>
      <c r="K2" s="2" t="s">
        <v>15</v>
      </c>
    </row>
    <row r="3" spans="1:11" x14ac:dyDescent="0.15">
      <c r="A3" t="s">
        <v>9</v>
      </c>
      <c r="B3">
        <v>109</v>
      </c>
      <c r="C3">
        <v>789</v>
      </c>
      <c r="D3">
        <v>690</v>
      </c>
      <c r="E3">
        <v>1158</v>
      </c>
      <c r="F3">
        <v>0</v>
      </c>
      <c r="G3" s="9">
        <f>E3-F3</f>
        <v>1158</v>
      </c>
      <c r="H3">
        <v>691</v>
      </c>
      <c r="I3">
        <v>2697</v>
      </c>
      <c r="J3" s="9">
        <f>I3-H3*2</f>
        <v>1315</v>
      </c>
      <c r="K3" s="9">
        <f>J3/E3</f>
        <v>1.1355785837651122</v>
      </c>
    </row>
    <row r="4" spans="1:11" x14ac:dyDescent="0.15">
      <c r="A4" t="s">
        <v>16</v>
      </c>
      <c r="B4">
        <v>117</v>
      </c>
      <c r="C4">
        <v>863</v>
      </c>
      <c r="D4">
        <v>563</v>
      </c>
      <c r="E4">
        <v>1172</v>
      </c>
      <c r="F4">
        <v>0</v>
      </c>
      <c r="G4" s="9">
        <f t="shared" ref="G4:G12" si="0">E4-F4</f>
        <v>1172</v>
      </c>
      <c r="H4">
        <v>563</v>
      </c>
      <c r="I4">
        <v>2640</v>
      </c>
      <c r="J4" s="9">
        <f>I4-H4*2</f>
        <v>1514</v>
      </c>
      <c r="K4" s="9">
        <f>J4/E4</f>
        <v>1.2918088737201365</v>
      </c>
    </row>
    <row r="5" spans="1:11" x14ac:dyDescent="0.15">
      <c r="A5" t="s">
        <v>47</v>
      </c>
      <c r="B5">
        <v>310</v>
      </c>
      <c r="C5">
        <v>2352</v>
      </c>
      <c r="D5">
        <v>1758</v>
      </c>
      <c r="E5">
        <v>3014</v>
      </c>
      <c r="F5">
        <v>0</v>
      </c>
      <c r="G5" s="9">
        <f t="shared" si="0"/>
        <v>3014</v>
      </c>
      <c r="H5">
        <v>1758</v>
      </c>
      <c r="I5">
        <v>7340</v>
      </c>
      <c r="J5" s="9">
        <f t="shared" ref="J5:J12" si="1">I5-H5*2</f>
        <v>3824</v>
      </c>
      <c r="K5" s="9">
        <f t="shared" ref="K5:K12" si="2">J5/E5</f>
        <v>1.2687458526874584</v>
      </c>
    </row>
    <row r="6" spans="1:11" x14ac:dyDescent="0.15">
      <c r="A6" t="s">
        <v>17</v>
      </c>
      <c r="B6">
        <v>362</v>
      </c>
      <c r="C6">
        <v>2391</v>
      </c>
      <c r="D6">
        <v>1971</v>
      </c>
      <c r="E6">
        <v>3390</v>
      </c>
      <c r="F6">
        <v>0</v>
      </c>
      <c r="G6" s="9">
        <f t="shared" si="0"/>
        <v>3390</v>
      </c>
      <c r="H6">
        <v>1975</v>
      </c>
      <c r="I6">
        <v>8342</v>
      </c>
      <c r="J6" s="9">
        <f t="shared" si="1"/>
        <v>4392</v>
      </c>
      <c r="K6" s="9">
        <f t="shared" si="2"/>
        <v>1.295575221238938</v>
      </c>
    </row>
    <row r="7" spans="1:11" x14ac:dyDescent="0.15">
      <c r="A7" t="s">
        <v>29</v>
      </c>
      <c r="B7">
        <v>2909</v>
      </c>
      <c r="C7">
        <v>20362</v>
      </c>
      <c r="D7">
        <v>16781</v>
      </c>
      <c r="E7">
        <v>26430</v>
      </c>
      <c r="F7">
        <v>4</v>
      </c>
      <c r="G7" s="9">
        <f t="shared" si="0"/>
        <v>26426</v>
      </c>
      <c r="H7">
        <v>16920</v>
      </c>
      <c r="I7">
        <v>69926</v>
      </c>
      <c r="J7" s="9">
        <f t="shared" si="1"/>
        <v>36086</v>
      </c>
      <c r="K7" s="9">
        <f t="shared" si="2"/>
        <v>1.3653424139235717</v>
      </c>
    </row>
    <row r="8" spans="1:11" x14ac:dyDescent="0.15">
      <c r="A8" t="s">
        <v>18</v>
      </c>
      <c r="B8">
        <v>327</v>
      </c>
      <c r="C8">
        <v>2550</v>
      </c>
      <c r="D8">
        <v>1686</v>
      </c>
      <c r="E8">
        <v>3007</v>
      </c>
      <c r="F8">
        <v>0</v>
      </c>
      <c r="G8" s="9">
        <f t="shared" si="0"/>
        <v>3007</v>
      </c>
      <c r="H8">
        <v>1687</v>
      </c>
      <c r="I8">
        <v>6891</v>
      </c>
      <c r="J8" s="9">
        <f t="shared" si="1"/>
        <v>3517</v>
      </c>
      <c r="K8" s="9">
        <f t="shared" si="2"/>
        <v>1.1696042567342866</v>
      </c>
    </row>
    <row r="9" spans="1:11" x14ac:dyDescent="0.15">
      <c r="A9" t="s">
        <v>19</v>
      </c>
      <c r="B9">
        <v>561</v>
      </c>
      <c r="C9">
        <v>3532</v>
      </c>
      <c r="D9">
        <v>3105</v>
      </c>
      <c r="E9">
        <v>5137</v>
      </c>
      <c r="F9">
        <v>1</v>
      </c>
      <c r="G9" s="9">
        <f t="shared" si="0"/>
        <v>5136</v>
      </c>
      <c r="H9">
        <v>3104</v>
      </c>
      <c r="I9">
        <v>12669</v>
      </c>
      <c r="J9" s="9">
        <f t="shared" si="1"/>
        <v>6461</v>
      </c>
      <c r="K9" s="9">
        <f t="shared" si="2"/>
        <v>1.2577379793653884</v>
      </c>
    </row>
    <row r="10" spans="1:11" x14ac:dyDescent="0.15">
      <c r="A10" t="s">
        <v>20</v>
      </c>
      <c r="B10">
        <v>849</v>
      </c>
      <c r="C10">
        <v>4479</v>
      </c>
      <c r="D10">
        <v>4295</v>
      </c>
      <c r="E10">
        <v>7136</v>
      </c>
      <c r="F10">
        <v>0</v>
      </c>
      <c r="G10" s="9">
        <f t="shared" si="0"/>
        <v>7136</v>
      </c>
      <c r="H10">
        <v>4298</v>
      </c>
      <c r="I10">
        <v>17996</v>
      </c>
      <c r="J10" s="9">
        <f t="shared" si="1"/>
        <v>9400</v>
      </c>
      <c r="K10" s="9">
        <f t="shared" si="2"/>
        <v>1.3172645739910314</v>
      </c>
    </row>
    <row r="11" spans="1:11" x14ac:dyDescent="0.15">
      <c r="A11" t="s">
        <v>30</v>
      </c>
      <c r="B11">
        <v>10704</v>
      </c>
      <c r="C11">
        <v>80180</v>
      </c>
      <c r="D11">
        <v>43720</v>
      </c>
      <c r="E11">
        <v>88369</v>
      </c>
      <c r="F11">
        <v>0</v>
      </c>
      <c r="G11" s="9">
        <f t="shared" si="0"/>
        <v>88369</v>
      </c>
      <c r="H11">
        <v>44054</v>
      </c>
      <c r="I11">
        <v>217813</v>
      </c>
      <c r="J11" s="9">
        <f t="shared" si="1"/>
        <v>129705</v>
      </c>
      <c r="K11" s="9">
        <f t="shared" si="2"/>
        <v>1.4677658454888027</v>
      </c>
    </row>
    <row r="12" spans="1:11" x14ac:dyDescent="0.15">
      <c r="A12" t="s">
        <v>31</v>
      </c>
      <c r="B12">
        <v>10712</v>
      </c>
      <c r="C12">
        <v>80294</v>
      </c>
      <c r="D12">
        <v>44970</v>
      </c>
      <c r="E12">
        <v>88459</v>
      </c>
      <c r="F12">
        <v>1</v>
      </c>
      <c r="G12" s="9">
        <f t="shared" si="0"/>
        <v>88458</v>
      </c>
      <c r="H12">
        <v>45357</v>
      </c>
      <c r="I12">
        <v>246197</v>
      </c>
      <c r="J12" s="9">
        <f t="shared" si="1"/>
        <v>155483</v>
      </c>
      <c r="K12" s="9">
        <f t="shared" si="2"/>
        <v>1.7576843509422444</v>
      </c>
    </row>
    <row r="16" spans="1:11" x14ac:dyDescent="0.15">
      <c r="A16" t="s">
        <v>39</v>
      </c>
    </row>
    <row r="17" spans="1:1" x14ac:dyDescent="0.15">
      <c r="A17" t="s">
        <v>40</v>
      </c>
    </row>
    <row r="18" spans="1:1" x14ac:dyDescent="0.15">
      <c r="A18" t="s">
        <v>41</v>
      </c>
    </row>
    <row r="19" spans="1:1" x14ac:dyDescent="0.15">
      <c r="A19" t="s">
        <v>42</v>
      </c>
    </row>
    <row r="20" spans="1:1" x14ac:dyDescent="0.15">
      <c r="A20" t="s">
        <v>43</v>
      </c>
    </row>
    <row r="21" spans="1:1" x14ac:dyDescent="0.15">
      <c r="A21" t="s">
        <v>44</v>
      </c>
    </row>
    <row r="22" spans="1:1" x14ac:dyDescent="0.15">
      <c r="A22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F1" workbookViewId="0">
      <selection activeCell="V23" sqref="V23"/>
    </sheetView>
  </sheetViews>
  <sheetFormatPr defaultRowHeight="13.5" x14ac:dyDescent="0.15"/>
  <sheetData>
    <row r="1" spans="1:22" ht="15" x14ac:dyDescent="0.15">
      <c r="C1" s="10" t="s">
        <v>53</v>
      </c>
      <c r="D1" s="8"/>
      <c r="E1" s="8"/>
      <c r="F1" s="2"/>
      <c r="G1" s="2"/>
      <c r="H1" s="1"/>
      <c r="I1" s="4" t="s">
        <v>48</v>
      </c>
      <c r="J1" s="4"/>
      <c r="K1" s="4"/>
      <c r="L1" s="2"/>
      <c r="M1" s="2"/>
      <c r="N1" s="7"/>
      <c r="O1" s="7"/>
      <c r="P1" s="3"/>
      <c r="Q1" s="7"/>
      <c r="R1" s="5" t="s">
        <v>49</v>
      </c>
      <c r="S1" s="5"/>
      <c r="T1" s="5"/>
      <c r="U1" s="3"/>
      <c r="V1" s="3"/>
    </row>
    <row r="2" spans="1:22" ht="15" x14ac:dyDescent="0.15">
      <c r="A2" s="6"/>
      <c r="B2" s="6"/>
      <c r="C2" s="6" t="s">
        <v>54</v>
      </c>
      <c r="D2" s="2" t="s">
        <v>32</v>
      </c>
      <c r="E2" s="2" t="s">
        <v>33</v>
      </c>
      <c r="F2" s="2" t="s">
        <v>27</v>
      </c>
      <c r="G2" s="2" t="s">
        <v>23</v>
      </c>
      <c r="H2" s="2" t="s">
        <v>13</v>
      </c>
      <c r="I2" s="2" t="s">
        <v>50</v>
      </c>
      <c r="J2" s="2" t="s">
        <v>25</v>
      </c>
      <c r="K2" s="2" t="s">
        <v>26</v>
      </c>
      <c r="L2" s="2" t="s">
        <v>14</v>
      </c>
      <c r="M2" s="2" t="s">
        <v>15</v>
      </c>
      <c r="N2" s="3" t="s">
        <v>51</v>
      </c>
      <c r="O2" s="3" t="s">
        <v>52</v>
      </c>
      <c r="P2" s="3" t="s">
        <v>23</v>
      </c>
      <c r="Q2" s="3" t="s">
        <v>13</v>
      </c>
      <c r="R2" s="3" t="s">
        <v>50</v>
      </c>
      <c r="S2" s="3" t="s">
        <v>25</v>
      </c>
      <c r="T2" s="3" t="s">
        <v>26</v>
      </c>
      <c r="U2" s="3" t="s">
        <v>14</v>
      </c>
      <c r="V2" s="3" t="s">
        <v>15</v>
      </c>
    </row>
    <row r="3" spans="1:22" ht="15" x14ac:dyDescent="0.15">
      <c r="A3" s="6"/>
      <c r="B3" s="6"/>
      <c r="C3" s="6" t="s">
        <v>55</v>
      </c>
      <c r="D3" s="2"/>
      <c r="E3" s="2"/>
      <c r="F3" s="2"/>
      <c r="G3" s="2"/>
      <c r="H3" s="2"/>
      <c r="I3" s="2"/>
      <c r="J3" s="2"/>
      <c r="K3" s="2"/>
      <c r="L3" s="2"/>
      <c r="M3" s="2" t="s">
        <v>56</v>
      </c>
      <c r="N3" s="3"/>
      <c r="O3" s="3"/>
      <c r="P3" s="3"/>
      <c r="Q3" s="3"/>
      <c r="R3" s="3"/>
      <c r="S3" s="3"/>
      <c r="T3" s="3"/>
      <c r="U3" s="3"/>
      <c r="V3" s="3" t="s">
        <v>57</v>
      </c>
    </row>
    <row r="4" spans="1:22" ht="15" x14ac:dyDescent="0.15">
      <c r="A4" t="s">
        <v>9</v>
      </c>
      <c r="B4" s="11" t="s">
        <v>58</v>
      </c>
      <c r="C4" s="9">
        <v>1.1355785837651122</v>
      </c>
      <c r="D4">
        <v>109</v>
      </c>
      <c r="E4">
        <v>789</v>
      </c>
      <c r="F4">
        <v>690</v>
      </c>
      <c r="G4">
        <v>1265</v>
      </c>
      <c r="H4">
        <v>0</v>
      </c>
      <c r="I4">
        <f>G4-H4</f>
        <v>1265</v>
      </c>
      <c r="J4">
        <v>691</v>
      </c>
      <c r="K4">
        <v>3179</v>
      </c>
      <c r="L4">
        <f>K4-J4*2</f>
        <v>1797</v>
      </c>
      <c r="M4" s="9">
        <f>L4/G4</f>
        <v>1.4205533596837945</v>
      </c>
      <c r="N4">
        <v>6</v>
      </c>
      <c r="O4">
        <v>17</v>
      </c>
      <c r="P4">
        <v>1282</v>
      </c>
      <c r="Q4">
        <v>0</v>
      </c>
      <c r="R4">
        <f>P4-Q4</f>
        <v>1282</v>
      </c>
      <c r="S4">
        <v>708</v>
      </c>
      <c r="T4">
        <v>3437</v>
      </c>
      <c r="U4">
        <f>T4-S4*2</f>
        <v>2021</v>
      </c>
      <c r="V4" s="9">
        <f>U4/R4</f>
        <v>1.576443057722309</v>
      </c>
    </row>
    <row r="5" spans="1:22" ht="15" x14ac:dyDescent="0.15">
      <c r="A5" t="s">
        <v>16</v>
      </c>
      <c r="B5" s="11" t="s">
        <v>0</v>
      </c>
      <c r="C5" s="9">
        <v>1.2918088737201365</v>
      </c>
      <c r="D5">
        <v>117</v>
      </c>
      <c r="E5">
        <v>863</v>
      </c>
      <c r="F5">
        <v>563</v>
      </c>
      <c r="G5">
        <v>1305</v>
      </c>
      <c r="H5">
        <v>0</v>
      </c>
      <c r="I5">
        <f>G5-H5</f>
        <v>1305</v>
      </c>
      <c r="J5">
        <v>563</v>
      </c>
      <c r="K5">
        <v>2945</v>
      </c>
      <c r="L5">
        <f>K5-J5*2</f>
        <v>1819</v>
      </c>
      <c r="M5" s="9">
        <f>L5/G5</f>
        <v>1.3938697318007662</v>
      </c>
      <c r="N5">
        <v>7</v>
      </c>
      <c r="O5">
        <v>32</v>
      </c>
      <c r="P5">
        <v>1337</v>
      </c>
      <c r="Q5">
        <v>0</v>
      </c>
      <c r="R5">
        <f t="shared" ref="R5:R13" si="0">P5-Q5</f>
        <v>1337</v>
      </c>
      <c r="S5">
        <v>595</v>
      </c>
      <c r="T5">
        <v>3232</v>
      </c>
      <c r="U5">
        <f t="shared" ref="U5:U13" si="1">T5-S5*2</f>
        <v>2042</v>
      </c>
      <c r="V5" s="9">
        <f t="shared" ref="V5:V13" si="2">U5/R5</f>
        <v>1.5272999252056845</v>
      </c>
    </row>
    <row r="6" spans="1:22" ht="15" x14ac:dyDescent="0.15">
      <c r="A6" t="s">
        <v>28</v>
      </c>
      <c r="B6" s="11" t="s">
        <v>1</v>
      </c>
      <c r="C6" s="9">
        <v>1.2687458526874584</v>
      </c>
      <c r="D6">
        <v>310</v>
      </c>
      <c r="E6">
        <v>2352</v>
      </c>
      <c r="F6">
        <v>1758</v>
      </c>
      <c r="G6">
        <v>3255</v>
      </c>
      <c r="H6">
        <v>0</v>
      </c>
      <c r="I6">
        <f t="shared" ref="I6:I13" si="3">G6-H6</f>
        <v>3255</v>
      </c>
      <c r="J6">
        <v>1758</v>
      </c>
      <c r="K6">
        <v>8497</v>
      </c>
      <c r="L6">
        <f t="shared" ref="L6:L13" si="4">K6-J6*2</f>
        <v>4981</v>
      </c>
      <c r="M6" s="9">
        <f t="shared" ref="M6:M13" si="5">L6/G6</f>
        <v>1.5302611367127497</v>
      </c>
      <c r="N6">
        <v>20</v>
      </c>
      <c r="O6">
        <v>78</v>
      </c>
      <c r="P6">
        <v>3333</v>
      </c>
      <c r="Q6">
        <v>0</v>
      </c>
      <c r="R6">
        <f t="shared" si="0"/>
        <v>3333</v>
      </c>
      <c r="S6">
        <v>1836</v>
      </c>
      <c r="T6">
        <v>9783</v>
      </c>
      <c r="U6">
        <f t="shared" si="1"/>
        <v>6111</v>
      </c>
      <c r="V6" s="9">
        <f t="shared" si="2"/>
        <v>1.8334833483348334</v>
      </c>
    </row>
    <row r="7" spans="1:22" ht="15" x14ac:dyDescent="0.15">
      <c r="A7" t="s">
        <v>17</v>
      </c>
      <c r="B7" s="11" t="s">
        <v>2</v>
      </c>
      <c r="C7" s="9">
        <v>1.295575221238938</v>
      </c>
      <c r="D7">
        <v>362</v>
      </c>
      <c r="E7">
        <v>2391</v>
      </c>
      <c r="F7">
        <v>1971</v>
      </c>
      <c r="G7">
        <v>3667</v>
      </c>
      <c r="H7">
        <v>0</v>
      </c>
      <c r="I7">
        <f t="shared" si="3"/>
        <v>3667</v>
      </c>
      <c r="J7">
        <v>1975</v>
      </c>
      <c r="K7">
        <v>9561</v>
      </c>
      <c r="L7">
        <f t="shared" si="4"/>
        <v>5611</v>
      </c>
      <c r="M7" s="9">
        <f t="shared" si="5"/>
        <v>1.5301336242159804</v>
      </c>
      <c r="N7">
        <v>24</v>
      </c>
      <c r="O7">
        <v>16</v>
      </c>
      <c r="P7">
        <v>3683</v>
      </c>
      <c r="Q7">
        <v>0</v>
      </c>
      <c r="R7">
        <f t="shared" si="0"/>
        <v>3683</v>
      </c>
      <c r="S7">
        <v>1991</v>
      </c>
      <c r="T7">
        <v>10024</v>
      </c>
      <c r="U7">
        <f t="shared" si="1"/>
        <v>6042</v>
      </c>
      <c r="V7" s="9">
        <f t="shared" si="2"/>
        <v>1.6405104534346999</v>
      </c>
    </row>
    <row r="8" spans="1:22" ht="15" x14ac:dyDescent="0.15">
      <c r="A8" t="s">
        <v>29</v>
      </c>
      <c r="B8" s="11" t="s">
        <v>3</v>
      </c>
      <c r="C8" s="9">
        <v>1.3653424139235717</v>
      </c>
      <c r="D8">
        <v>2909</v>
      </c>
      <c r="E8">
        <v>20362</v>
      </c>
      <c r="F8">
        <v>16781</v>
      </c>
      <c r="G8">
        <v>28071</v>
      </c>
      <c r="H8">
        <v>4</v>
      </c>
      <c r="I8">
        <f t="shared" si="3"/>
        <v>28067</v>
      </c>
      <c r="J8">
        <v>16920</v>
      </c>
      <c r="K8">
        <v>81285</v>
      </c>
      <c r="L8">
        <f t="shared" si="4"/>
        <v>47445</v>
      </c>
      <c r="M8" s="9">
        <f t="shared" si="5"/>
        <v>1.6901784760072673</v>
      </c>
      <c r="N8">
        <v>213</v>
      </c>
      <c r="O8">
        <v>514</v>
      </c>
      <c r="P8">
        <v>28585</v>
      </c>
      <c r="Q8">
        <v>4</v>
      </c>
      <c r="R8">
        <f t="shared" si="0"/>
        <v>28581</v>
      </c>
      <c r="S8">
        <v>17434</v>
      </c>
      <c r="T8">
        <v>90653</v>
      </c>
      <c r="U8">
        <f t="shared" si="1"/>
        <v>55785</v>
      </c>
      <c r="V8" s="9">
        <f t="shared" si="2"/>
        <v>1.9518211399181273</v>
      </c>
    </row>
    <row r="9" spans="1:22" ht="15" x14ac:dyDescent="0.15">
      <c r="A9" t="s">
        <v>18</v>
      </c>
      <c r="B9" s="11" t="s">
        <v>4</v>
      </c>
      <c r="C9" s="9">
        <v>1.1696042567342866</v>
      </c>
      <c r="D9">
        <v>327</v>
      </c>
      <c r="E9">
        <v>2550</v>
      </c>
      <c r="F9">
        <v>1686</v>
      </c>
      <c r="G9">
        <v>3258</v>
      </c>
      <c r="H9">
        <v>0</v>
      </c>
      <c r="I9">
        <f t="shared" si="3"/>
        <v>3258</v>
      </c>
      <c r="J9">
        <v>1687</v>
      </c>
      <c r="K9">
        <v>7853</v>
      </c>
      <c r="L9">
        <f t="shared" si="4"/>
        <v>4479</v>
      </c>
      <c r="M9" s="9">
        <f t="shared" si="5"/>
        <v>1.3747697974217312</v>
      </c>
      <c r="N9">
        <v>24</v>
      </c>
      <c r="O9">
        <v>88</v>
      </c>
      <c r="P9">
        <v>3346</v>
      </c>
      <c r="Q9">
        <v>0</v>
      </c>
      <c r="R9">
        <f t="shared" si="0"/>
        <v>3346</v>
      </c>
      <c r="S9">
        <v>1775</v>
      </c>
      <c r="T9">
        <v>9367</v>
      </c>
      <c r="U9">
        <f t="shared" si="1"/>
        <v>5817</v>
      </c>
      <c r="V9" s="9">
        <f t="shared" si="2"/>
        <v>1.7384937238493723</v>
      </c>
    </row>
    <row r="10" spans="1:22" ht="15" x14ac:dyDescent="0.15">
      <c r="A10" t="s">
        <v>19</v>
      </c>
      <c r="B10" s="11" t="s">
        <v>5</v>
      </c>
      <c r="C10" s="9">
        <v>1.2577379793653884</v>
      </c>
      <c r="D10">
        <v>561</v>
      </c>
      <c r="E10">
        <v>3532</v>
      </c>
      <c r="F10">
        <v>3105</v>
      </c>
      <c r="G10">
        <v>5525</v>
      </c>
      <c r="H10">
        <v>0</v>
      </c>
      <c r="I10">
        <f t="shared" si="3"/>
        <v>5525</v>
      </c>
      <c r="J10">
        <v>3104</v>
      </c>
      <c r="K10">
        <v>14420</v>
      </c>
      <c r="L10">
        <f t="shared" si="4"/>
        <v>8212</v>
      </c>
      <c r="M10" s="9">
        <f t="shared" si="5"/>
        <v>1.4863348416289592</v>
      </c>
      <c r="N10">
        <v>44</v>
      </c>
      <c r="O10">
        <v>113</v>
      </c>
      <c r="P10">
        <v>5638</v>
      </c>
      <c r="Q10">
        <v>0</v>
      </c>
      <c r="R10">
        <f t="shared" si="0"/>
        <v>5638</v>
      </c>
      <c r="S10">
        <v>3217</v>
      </c>
      <c r="T10">
        <v>16307</v>
      </c>
      <c r="U10">
        <f t="shared" si="1"/>
        <v>9873</v>
      </c>
      <c r="V10" s="9">
        <f t="shared" si="2"/>
        <v>1.7511528910961334</v>
      </c>
    </row>
    <row r="11" spans="1:22" ht="15" x14ac:dyDescent="0.15">
      <c r="A11" t="s">
        <v>20</v>
      </c>
      <c r="B11" s="11" t="s">
        <v>6</v>
      </c>
      <c r="C11" s="9">
        <v>1.3172645739910314</v>
      </c>
      <c r="D11">
        <v>849</v>
      </c>
      <c r="E11">
        <v>4479</v>
      </c>
      <c r="F11">
        <v>4295</v>
      </c>
      <c r="G11">
        <v>7649</v>
      </c>
      <c r="H11">
        <v>0</v>
      </c>
      <c r="I11">
        <f t="shared" si="3"/>
        <v>7649</v>
      </c>
      <c r="J11">
        <v>4298</v>
      </c>
      <c r="K11">
        <v>20910</v>
      </c>
      <c r="L11">
        <f t="shared" si="4"/>
        <v>12314</v>
      </c>
      <c r="M11" s="9">
        <f t="shared" si="5"/>
        <v>1.6098836449209046</v>
      </c>
      <c r="N11">
        <v>65</v>
      </c>
      <c r="O11">
        <v>196</v>
      </c>
      <c r="P11">
        <v>7845</v>
      </c>
      <c r="Q11">
        <v>0</v>
      </c>
      <c r="R11">
        <f t="shared" si="0"/>
        <v>7845</v>
      </c>
      <c r="S11">
        <v>4494</v>
      </c>
      <c r="T11">
        <v>24548</v>
      </c>
      <c r="U11">
        <f t="shared" si="1"/>
        <v>15560</v>
      </c>
      <c r="V11" s="9">
        <f t="shared" si="2"/>
        <v>1.9834289356277883</v>
      </c>
    </row>
    <row r="12" spans="1:22" ht="15" x14ac:dyDescent="0.15">
      <c r="A12" t="s">
        <v>30</v>
      </c>
      <c r="B12" s="11" t="s">
        <v>7</v>
      </c>
      <c r="C12" s="9">
        <v>1.4677658454888027</v>
      </c>
      <c r="D12">
        <v>10704</v>
      </c>
      <c r="E12">
        <v>80180</v>
      </c>
      <c r="F12">
        <v>43720</v>
      </c>
      <c r="G12">
        <v>96095</v>
      </c>
      <c r="H12">
        <v>0</v>
      </c>
      <c r="I12">
        <f t="shared" si="3"/>
        <v>96095</v>
      </c>
      <c r="J12">
        <v>44054</v>
      </c>
      <c r="K12">
        <v>273595</v>
      </c>
      <c r="L12">
        <f t="shared" si="4"/>
        <v>185487</v>
      </c>
      <c r="M12" s="9">
        <f t="shared" si="5"/>
        <v>1.9302461106196993</v>
      </c>
      <c r="N12">
        <v>714</v>
      </c>
      <c r="O12">
        <v>3172</v>
      </c>
      <c r="P12">
        <v>99267</v>
      </c>
      <c r="Q12">
        <v>0</v>
      </c>
      <c r="R12">
        <f t="shared" si="0"/>
        <v>99267</v>
      </c>
      <c r="S12">
        <v>47226</v>
      </c>
      <c r="T12">
        <v>328642</v>
      </c>
      <c r="U12">
        <f t="shared" si="1"/>
        <v>234190</v>
      </c>
      <c r="V12" s="9">
        <f t="shared" si="2"/>
        <v>2.3591928838385363</v>
      </c>
    </row>
    <row r="13" spans="1:22" ht="15" x14ac:dyDescent="0.15">
      <c r="A13" t="s">
        <v>31</v>
      </c>
      <c r="B13" s="11" t="s">
        <v>8</v>
      </c>
      <c r="C13" s="9">
        <v>1.7576843509422444</v>
      </c>
      <c r="D13">
        <v>10712</v>
      </c>
      <c r="E13">
        <v>80294</v>
      </c>
      <c r="F13">
        <v>44970</v>
      </c>
      <c r="G13">
        <v>96022</v>
      </c>
      <c r="H13">
        <v>1</v>
      </c>
      <c r="I13">
        <f t="shared" si="3"/>
        <v>96021</v>
      </c>
      <c r="J13">
        <v>45357</v>
      </c>
      <c r="K13">
        <v>264882</v>
      </c>
      <c r="L13">
        <f t="shared" si="4"/>
        <v>174168</v>
      </c>
      <c r="M13" s="9">
        <f t="shared" si="5"/>
        <v>1.8138343296327926</v>
      </c>
      <c r="N13">
        <v>714</v>
      </c>
      <c r="O13">
        <v>3170</v>
      </c>
      <c r="P13">
        <v>99192</v>
      </c>
      <c r="Q13">
        <v>1</v>
      </c>
      <c r="R13">
        <f t="shared" si="0"/>
        <v>99191</v>
      </c>
      <c r="S13">
        <v>48527</v>
      </c>
      <c r="T13">
        <v>311916</v>
      </c>
      <c r="U13">
        <f t="shared" si="1"/>
        <v>214862</v>
      </c>
      <c r="V13" s="9">
        <f t="shared" si="2"/>
        <v>2.166144105816052</v>
      </c>
    </row>
    <row r="14" spans="1:22" x14ac:dyDescent="0.15">
      <c r="C14" s="9">
        <v>1.33</v>
      </c>
      <c r="M14">
        <v>1.58</v>
      </c>
      <c r="V14">
        <v>1.85</v>
      </c>
    </row>
    <row r="15" spans="1:22" x14ac:dyDescent="0.15">
      <c r="A15" t="s">
        <v>39</v>
      </c>
    </row>
    <row r="16" spans="1:22" x14ac:dyDescent="0.15">
      <c r="A16" t="s">
        <v>40</v>
      </c>
    </row>
    <row r="17" spans="1:1" x14ac:dyDescent="0.15">
      <c r="A17" t="s">
        <v>41</v>
      </c>
    </row>
    <row r="18" spans="1:1" x14ac:dyDescent="0.15">
      <c r="A18" t="s">
        <v>42</v>
      </c>
    </row>
    <row r="19" spans="1:1" x14ac:dyDescent="0.15">
      <c r="A19" t="s">
        <v>43</v>
      </c>
    </row>
    <row r="20" spans="1:1" x14ac:dyDescent="0.15">
      <c r="A20" t="s">
        <v>44</v>
      </c>
    </row>
    <row r="21" spans="1:1" x14ac:dyDescent="0.15">
      <c r="A21" t="s">
        <v>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k4-n12.xml(flowb&amp;c)</vt:lpstr>
      <vt:lpstr>k4-n12.xml(flowa)</vt:lpstr>
      <vt:lpstr>k4-n12.xml(convert)</vt:lpstr>
    </vt:vector>
  </TitlesOfParts>
  <Company>dell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2013-06-27T02:26:54Z</dcterms:created>
  <dcterms:modified xsi:type="dcterms:W3CDTF">2014-10-29T09:25:52Z</dcterms:modified>
</cp:coreProperties>
</file>