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795"/>
  </bookViews>
  <sheets>
    <sheet name="Current Iteration" sheetId="1" r:id="rId1"/>
    <sheet name="Burndown Chart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" i="1" l="1"/>
  <c r="X15" i="1" l="1"/>
  <c r="X2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W24" i="1"/>
  <c r="X24" i="1" s="1"/>
  <c r="W25" i="1"/>
  <c r="X25" i="1" s="1"/>
  <c r="W26" i="1"/>
  <c r="X26" i="1" s="1"/>
  <c r="W27" i="1"/>
  <c r="X27" i="1" s="1"/>
  <c r="W28" i="1"/>
  <c r="X28" i="1" s="1"/>
  <c r="B30" i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X8" i="1" l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29" i="1"/>
  <c r="X29" i="1" s="1"/>
  <c r="G3" i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<sst xmlns="http://schemas.openxmlformats.org/spreadsheetml/2006/main" count="34" uniqueCount="33">
  <si>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</si>
  <si>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</si>
  <si>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</si>
  <si>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</si>
  <si>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</si>
  <si>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</si>
  <si>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</si>
  <si>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</si>
  <si>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</si>
  <si>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</si>
  <si>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</si>
  <si>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</si>
  <si>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</si>
  <si>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 xml:space="preserve"> As an unahotirzed user, I want to be able to create a new account</t>
  </si>
  <si>
    <t xml:space="preserve"> As an unauthorized user, I want to be able to login to the system</t>
  </si>
  <si>
    <t xml:space="preserve"> As an unauthorized user, I want to be able to logout of the system</t>
  </si>
  <si>
    <t>As an authorized user, I want to be able to view my profile</t>
  </si>
  <si>
    <t>As an authorized user, I want to be able to edit my profile</t>
  </si>
  <si>
    <t>As an authorized user, I want to be able to reset my password in case I forgot it</t>
  </si>
  <si>
    <t>As an authorized user, I want to be able send and receive message from other system users/roles</t>
  </si>
  <si>
    <t>As an authorized user, I want to arrange and record meetings including time, place, type, topics and take notes</t>
  </si>
  <si>
    <t xml:space="preserve"> As an authorized user, I want to upload documents and make my own comments on them</t>
  </si>
  <si>
    <t>As an authorized user, I want to be able to write my own blog</t>
  </si>
  <si>
    <t>As an authorized user, I want to be able to view my own DashBoard where I can find the summarization about my interactions with other users/roles</t>
  </si>
  <si>
    <t xml:space="preserve">As a Tutor, I want to be able to allocate and deallocate students/tutors </t>
  </si>
  <si>
    <t>As a Tutor, I want to be able to view DashBoard of students/tutors</t>
  </si>
  <si>
    <t>As a Tutor, I want to be able to view the Statistics (number of messages in the last 7 days)</t>
  </si>
  <si>
    <t>As a system Admin, I want to import/export user data from MIS system or at least import/export from file</t>
  </si>
  <si>
    <t>As a system Admin, I want to view all users and their roles in the system</t>
  </si>
  <si>
    <t>As a system Admin, I want to view a specific user's information</t>
  </si>
  <si>
    <t>As a system Admin, I want to be able to change user's role</t>
  </si>
  <si>
    <t>As a system Admin, I want to be able to change user's password in case they cannot</t>
  </si>
  <si>
    <t>As a system Admin, I want to be able to remove or add new user into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</si>
</sst>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Iteration'!$A$29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Iteration'!$B$29:$V$29</c:f>
              <c:numCache>
                <c:formatCode>General</c:formatCode>
                <c:ptCount val="21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Iteration'!$B$30:$V$30</c:f>
              <c:numCache>
                <c:formatCode>General</c:formatCode>
                <c:ptCount val="21"/>
                <c:pt idx="0">
                  <c:v>18</c:v>
                </c:pt>
                <c:pt idx="1">
                  <c:v>17.100000000000001</c:v>
                </c:pt>
                <c:pt idx="2">
                  <c:v>16.200000000000003</c:v>
                </c:pt>
                <c:pt idx="3">
                  <c:v>15.300000000000002</c:v>
                </c:pt>
                <c:pt idx="4">
                  <c:v>14.400000000000002</c:v>
                </c:pt>
                <c:pt idx="5">
                  <c:v>13.500000000000002</c:v>
                </c:pt>
                <c:pt idx="6">
                  <c:v>12.600000000000001</c:v>
                </c:pt>
                <c:pt idx="7">
                  <c:v>11.700000000000001</c:v>
                </c:pt>
                <c:pt idx="8">
                  <c:v>10.8</c:v>
                </c:pt>
                <c:pt idx="9">
                  <c:v>9.9</c:v>
                </c:pt>
                <c:pt idx="10">
                  <c:v>9</c:v>
                </c:pt>
                <c:pt idx="11">
                  <c:v>8.1</c:v>
                </c:pt>
                <c:pt idx="12">
                  <c:v>7.1999999999999993</c:v>
                </c:pt>
                <c:pt idx="13">
                  <c:v>6.2999999999999989</c:v>
                </c:pt>
                <c:pt idx="14">
                  <c:v>5.3999999999999986</c:v>
                </c:pt>
                <c:pt idx="15">
                  <c:v>4.4999999999999982</c:v>
                </c:pt>
                <c:pt idx="16">
                  <c:v>3.5999999999999983</c:v>
                </c:pt>
                <c:pt idx="17">
                  <c:v>2.6999999999999984</c:v>
                </c:pt>
                <c:pt idx="18">
                  <c:v>1.7999999999999985</c:v>
                </c:pt>
                <c:pt idx="19">
                  <c:v>0.89999999999999847</c:v>
                </c:pt>
                <c:pt idx="20">
                  <c:v>-1.5543122344752192E-15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Iteration'!$A$29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Iteration'!$B$29:$V$29</c:f>
              <c:numCache>
                <c:formatCode>General</c:formatCode>
                <c:ptCount val="21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Iteration'!$A$30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Iteration'!$B$30:$V$30</c:f>
              <c:numCache>
                <c:formatCode>General</c:formatCode>
                <c:ptCount val="21"/>
                <c:pt idx="0">
                  <c:v>18</c:v>
                </c:pt>
                <c:pt idx="1">
                  <c:v>17.100000000000001</c:v>
                </c:pt>
                <c:pt idx="2">
                  <c:v>16.200000000000003</c:v>
                </c:pt>
                <c:pt idx="3">
                  <c:v>15.300000000000002</c:v>
                </c:pt>
                <c:pt idx="4">
                  <c:v>14.400000000000002</c:v>
                </c:pt>
                <c:pt idx="5">
                  <c:v>13.500000000000002</c:v>
                </c:pt>
                <c:pt idx="6">
                  <c:v>12.600000000000001</c:v>
                </c:pt>
                <c:pt idx="7">
                  <c:v>11.700000000000001</c:v>
                </c:pt>
                <c:pt idx="8">
                  <c:v>10.8</c:v>
                </c:pt>
                <c:pt idx="9">
                  <c:v>9.9</c:v>
                </c:pt>
                <c:pt idx="10">
                  <c:v>9</c:v>
                </c:pt>
                <c:pt idx="11">
                  <c:v>8.1</c:v>
                </c:pt>
                <c:pt idx="12">
                  <c:v>7.1999999999999993</c:v>
                </c:pt>
                <c:pt idx="13">
                  <c:v>6.2999999999999989</c:v>
                </c:pt>
                <c:pt idx="14">
                  <c:v>5.3999999999999986</c:v>
                </c:pt>
                <c:pt idx="15">
                  <c:v>4.4999999999999982</c:v>
                </c:pt>
                <c:pt idx="16">
                  <c:v>3.5999999999999983</c:v>
                </c:pt>
                <c:pt idx="17">
                  <c:v>2.6999999999999984</c:v>
                </c:pt>
                <c:pt idx="18">
                  <c:v>1.7999999999999985</c:v>
                </c:pt>
                <c:pt idx="19">
                  <c:v>0.89999999999999847</c:v>
                </c:pt>
                <c:pt idx="20">
                  <c:v>-1.5543122344752192E-15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12" sqref="A12"/>
    </sheetView>
  </sheetViews>
  <sheetFormatPr defaultRowHeight="15" x14ac:dyDescent="0.25"/>
  <cols>
    <col min="1" max="1" width="72.4257812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1"/>
      <c r="B1" s="3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4"/>
      <c r="X1" s="15"/>
    </row>
    <row r="2" spans="1:24" ht="20.100000000000001" customHeight="1" thickBot="1" x14ac:dyDescent="0.35">
      <c r="A2" s="31"/>
      <c r="B2" s="31"/>
      <c r="C2" s="34" t="s">
        <v>5</v>
      </c>
      <c r="D2" s="34"/>
      <c r="E2" s="34"/>
      <c r="F2" s="34"/>
      <c r="G2" s="28"/>
      <c r="H2" s="37"/>
      <c r="I2" s="3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4"/>
      <c r="X2" s="15"/>
    </row>
    <row r="3" spans="1:24" ht="20.100000000000001" customHeight="1" thickBot="1" x14ac:dyDescent="0.35">
      <c r="A3" s="29"/>
      <c r="B3" s="29"/>
      <c r="C3" s="34" t="s">
        <v>6</v>
      </c>
      <c r="D3" s="34"/>
      <c r="E3" s="34"/>
      <c r="F3" s="34"/>
      <c r="G3" s="28">
        <f>B29</f>
        <v>18</v>
      </c>
      <c r="H3" s="37"/>
      <c r="I3" s="3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4"/>
      <c r="X3" s="15"/>
    </row>
    <row r="4" spans="1:24" ht="20.100000000000001" customHeight="1" thickBot="1" x14ac:dyDescent="0.35">
      <c r="A4" s="29"/>
      <c r="B4" s="29"/>
      <c r="C4" s="34" t="s">
        <v>7</v>
      </c>
      <c r="D4" s="34"/>
      <c r="E4" s="34"/>
      <c r="F4" s="34"/>
      <c r="G4" s="2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4"/>
      <c r="X4" s="15"/>
    </row>
    <row r="5" spans="1:24" ht="97.5" customHeight="1" x14ac:dyDescent="0.3">
      <c r="A5" s="29" t="s">
        <v>0</v>
      </c>
      <c r="B5" s="2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4"/>
      <c r="X5" s="15"/>
    </row>
    <row r="6" spans="1:24" ht="15" customHeight="1" x14ac:dyDescent="0.3">
      <c r="A6" s="33" t="s">
        <v>1</v>
      </c>
      <c r="B6" s="33"/>
      <c r="C6" s="32" t="s">
        <v>8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5" t="s">
        <v>11</v>
      </c>
      <c r="X6" s="36"/>
    </row>
    <row r="7" spans="1:24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3" t="s">
        <v>9</v>
      </c>
      <c r="X7" s="8" t="s">
        <v>10</v>
      </c>
    </row>
    <row r="8" spans="1:24" ht="30" customHeight="1" thickTop="1" x14ac:dyDescent="0.3">
      <c r="A8" s="3" t="s">
        <v>13</v>
      </c>
      <c r="B8" s="17">
        <v>10</v>
      </c>
      <c r="C8" s="18">
        <v>4</v>
      </c>
      <c r="D8" s="19">
        <v>3</v>
      </c>
      <c r="E8" s="18">
        <v>1</v>
      </c>
      <c r="F8" s="19">
        <v>1</v>
      </c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3">
        <f>B8-SUM(C8:V8)</f>
        <v>1</v>
      </c>
      <c r="X8" s="16">
        <f>IFERROR(1-(W8/B8),"")</f>
        <v>0.9</v>
      </c>
    </row>
    <row r="9" spans="1:24" ht="30" customHeight="1" x14ac:dyDescent="0.3">
      <c r="A9" s="4" t="s">
        <v>14</v>
      </c>
      <c r="B9" s="20">
        <v>8</v>
      </c>
      <c r="C9" s="21">
        <v>1</v>
      </c>
      <c r="D9" s="22">
        <v>1</v>
      </c>
      <c r="E9" s="21">
        <v>1</v>
      </c>
      <c r="F9" s="22"/>
      <c r="G9" s="21"/>
      <c r="H9" s="22"/>
      <c r="I9" s="21"/>
      <c r="J9" s="22"/>
      <c r="K9" s="21"/>
      <c r="L9" s="22"/>
      <c r="M9" s="21"/>
      <c r="N9" s="22"/>
      <c r="O9" s="21"/>
      <c r="P9" s="22"/>
      <c r="Q9" s="21"/>
      <c r="R9" s="22"/>
      <c r="S9" s="21"/>
      <c r="T9" s="22"/>
      <c r="U9" s="21"/>
      <c r="V9" s="22"/>
      <c r="W9" s="24">
        <f t="shared" ref="W9:W28" si="0">B9-SUM(C9:V9)</f>
        <v>5</v>
      </c>
      <c r="X9" s="16">
        <f>IFERROR(1-(W9/B9),"")</f>
        <v>0.375</v>
      </c>
    </row>
    <row r="10" spans="1:24" ht="30" customHeight="1" x14ac:dyDescent="0.3">
      <c r="A10" s="4" t="s">
        <v>15</v>
      </c>
      <c r="B10" s="20"/>
      <c r="C10" s="21"/>
      <c r="D10" s="22"/>
      <c r="E10" s="21"/>
      <c r="F10" s="22"/>
      <c r="G10" s="21"/>
      <c r="H10" s="22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1"/>
      <c r="T10" s="22"/>
      <c r="U10" s="21"/>
      <c r="V10" s="22"/>
      <c r="W10" s="24">
        <f t="shared" si="0"/>
        <v>0</v>
      </c>
      <c r="X10" s="16" t="str">
        <f t="shared" ref="X10:X29" si="1">IFERROR(1-(W10/B10),"")</f>
        <v/>
      </c>
    </row>
    <row r="11" spans="1:24" ht="37.5" customHeight="1" x14ac:dyDescent="0.3">
      <c r="A11" s="4" t="s">
        <v>16</v>
      </c>
      <c r="B11" s="20"/>
      <c r="C11" s="21"/>
      <c r="D11" s="22"/>
      <c r="E11" s="21"/>
      <c r="F11" s="22"/>
      <c r="G11" s="21"/>
      <c r="H11" s="22"/>
      <c r="I11" s="21"/>
      <c r="J11" s="22"/>
      <c r="K11" s="21"/>
      <c r="L11" s="22"/>
      <c r="M11" s="21"/>
      <c r="N11" s="22"/>
      <c r="O11" s="21"/>
      <c r="P11" s="22"/>
      <c r="Q11" s="21"/>
      <c r="R11" s="22"/>
      <c r="S11" s="21"/>
      <c r="T11" s="22"/>
      <c r="U11" s="21"/>
      <c r="V11" s="22"/>
      <c r="W11" s="24">
        <f t="shared" si="0"/>
        <v>0</v>
      </c>
      <c r="X11" s="16" t="str">
        <f t="shared" si="1"/>
        <v/>
      </c>
    </row>
    <row r="12" spans="1:24" ht="37.5" customHeight="1" x14ac:dyDescent="0.3">
      <c r="A12" s="4" t="s">
        <v>17</v>
      </c>
      <c r="B12" s="20"/>
      <c r="C12" s="21"/>
      <c r="D12" s="22"/>
      <c r="E12" s="21"/>
      <c r="F12" s="22"/>
      <c r="G12" s="21"/>
      <c r="H12" s="22"/>
      <c r="I12" s="21"/>
      <c r="J12" s="22"/>
      <c r="K12" s="21"/>
      <c r="L12" s="22"/>
      <c r="M12" s="21"/>
      <c r="N12" s="22"/>
      <c r="O12" s="21"/>
      <c r="P12" s="22"/>
      <c r="Q12" s="21"/>
      <c r="R12" s="22"/>
      <c r="S12" s="21"/>
      <c r="T12" s="22"/>
      <c r="U12" s="21"/>
      <c r="V12" s="22"/>
      <c r="W12" s="24">
        <f t="shared" si="0"/>
        <v>0</v>
      </c>
      <c r="X12" s="16" t="str">
        <f t="shared" si="1"/>
        <v/>
      </c>
    </row>
    <row r="13" spans="1:24" ht="37.5" customHeight="1" x14ac:dyDescent="0.3">
      <c r="A13" s="4" t="s">
        <v>17</v>
      </c>
      <c r="B13" s="20"/>
      <c r="C13" s="21"/>
      <c r="D13" s="22"/>
      <c r="E13" s="21"/>
      <c r="F13" s="22"/>
      <c r="G13" s="21"/>
      <c r="H13" s="22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1"/>
      <c r="T13" s="22"/>
      <c r="U13" s="21"/>
      <c r="V13" s="22"/>
      <c r="W13" s="24">
        <f t="shared" si="0"/>
        <v>0</v>
      </c>
      <c r="X13" s="16" t="str">
        <f t="shared" si="1"/>
        <v/>
      </c>
    </row>
    <row r="14" spans="1:24" ht="37.5" customHeight="1" x14ac:dyDescent="0.3">
      <c r="A14" s="4" t="s">
        <v>18</v>
      </c>
      <c r="B14" s="20"/>
      <c r="C14" s="21"/>
      <c r="D14" s="22"/>
      <c r="E14" s="21"/>
      <c r="F14" s="22"/>
      <c r="G14" s="21"/>
      <c r="H14" s="22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1"/>
      <c r="T14" s="22"/>
      <c r="U14" s="21"/>
      <c r="V14" s="22"/>
      <c r="W14" s="24">
        <f t="shared" si="0"/>
        <v>0</v>
      </c>
      <c r="X14" s="16" t="str">
        <f t="shared" si="1"/>
        <v/>
      </c>
    </row>
    <row r="15" spans="1:24" ht="37.5" customHeight="1" x14ac:dyDescent="0.3">
      <c r="A15" s="4" t="s">
        <v>19</v>
      </c>
      <c r="B15" s="20"/>
      <c r="C15" s="21"/>
      <c r="D15" s="22"/>
      <c r="E15" s="21"/>
      <c r="F15" s="22"/>
      <c r="G15" s="21"/>
      <c r="H15" s="22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1"/>
      <c r="T15" s="22"/>
      <c r="U15" s="21"/>
      <c r="V15" s="22"/>
      <c r="W15" s="24">
        <f t="shared" si="0"/>
        <v>0</v>
      </c>
      <c r="X15" s="16" t="str">
        <f t="shared" si="1"/>
        <v/>
      </c>
    </row>
    <row r="16" spans="1:24" ht="37.5" customHeight="1" x14ac:dyDescent="0.3">
      <c r="A16" s="4" t="s">
        <v>20</v>
      </c>
      <c r="B16" s="20"/>
      <c r="C16" s="21"/>
      <c r="D16" s="22"/>
      <c r="E16" s="21"/>
      <c r="F16" s="22"/>
      <c r="G16" s="21"/>
      <c r="H16" s="22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22"/>
      <c r="U16" s="21"/>
      <c r="V16" s="22"/>
      <c r="W16" s="24">
        <f t="shared" si="0"/>
        <v>0</v>
      </c>
      <c r="X16" s="16" t="str">
        <f t="shared" si="1"/>
        <v/>
      </c>
    </row>
    <row r="17" spans="1:24" ht="37.5" customHeight="1" x14ac:dyDescent="0.3">
      <c r="A17" s="4" t="s">
        <v>21</v>
      </c>
      <c r="B17" s="20"/>
      <c r="C17" s="21"/>
      <c r="D17" s="22"/>
      <c r="E17" s="21"/>
      <c r="F17" s="22"/>
      <c r="G17" s="21"/>
      <c r="H17" s="22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22"/>
      <c r="U17" s="21"/>
      <c r="V17" s="22"/>
      <c r="W17" s="24">
        <f t="shared" si="0"/>
        <v>0</v>
      </c>
      <c r="X17" s="16" t="str">
        <f t="shared" si="1"/>
        <v/>
      </c>
    </row>
    <row r="18" spans="1:24" ht="37.5" customHeight="1" x14ac:dyDescent="0.3">
      <c r="A18" s="4" t="s">
        <v>22</v>
      </c>
      <c r="B18" s="20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4">
        <f t="shared" si="0"/>
        <v>0</v>
      </c>
      <c r="X18" s="16" t="str">
        <f t="shared" si="1"/>
        <v/>
      </c>
    </row>
    <row r="19" spans="1:24" ht="48" customHeight="1" x14ac:dyDescent="0.3">
      <c r="A19" s="4" t="s">
        <v>23</v>
      </c>
      <c r="B19" s="20"/>
      <c r="C19" s="21"/>
      <c r="D19" s="22"/>
      <c r="E19" s="21"/>
      <c r="F19" s="22"/>
      <c r="G19" s="21"/>
      <c r="H19" s="22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22"/>
      <c r="U19" s="21"/>
      <c r="V19" s="22"/>
      <c r="W19" s="24">
        <f t="shared" si="0"/>
        <v>0</v>
      </c>
      <c r="X19" s="16" t="str">
        <f t="shared" si="1"/>
        <v/>
      </c>
    </row>
    <row r="20" spans="1:24" ht="37.5" customHeight="1" x14ac:dyDescent="0.3">
      <c r="A20" s="4" t="s">
        <v>24</v>
      </c>
      <c r="B20" s="20"/>
      <c r="C20" s="21"/>
      <c r="D20" s="22"/>
      <c r="E20" s="21"/>
      <c r="F20" s="22"/>
      <c r="G20" s="21"/>
      <c r="H20" s="22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22"/>
      <c r="U20" s="21"/>
      <c r="V20" s="22"/>
      <c r="W20" s="24">
        <f t="shared" si="0"/>
        <v>0</v>
      </c>
      <c r="X20" s="16" t="str">
        <f t="shared" si="1"/>
        <v/>
      </c>
    </row>
    <row r="21" spans="1:24" ht="37.5" customHeight="1" x14ac:dyDescent="0.3">
      <c r="A21" s="4" t="s">
        <v>25</v>
      </c>
      <c r="B21" s="20"/>
      <c r="C21" s="21"/>
      <c r="D21" s="22"/>
      <c r="E21" s="21"/>
      <c r="F21" s="22"/>
      <c r="G21" s="21"/>
      <c r="H21" s="22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22"/>
      <c r="U21" s="21"/>
      <c r="V21" s="22"/>
      <c r="W21" s="24">
        <f t="shared" si="0"/>
        <v>0</v>
      </c>
      <c r="X21" s="16" t="str">
        <f t="shared" si="1"/>
        <v/>
      </c>
    </row>
    <row r="22" spans="1:24" ht="37.5" customHeight="1" x14ac:dyDescent="0.3">
      <c r="A22" s="4" t="s">
        <v>26</v>
      </c>
      <c r="B22" s="20"/>
      <c r="C22" s="21"/>
      <c r="D22" s="22"/>
      <c r="E22" s="21"/>
      <c r="F22" s="22"/>
      <c r="G22" s="21"/>
      <c r="H22" s="22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22"/>
      <c r="U22" s="21"/>
      <c r="V22" s="22"/>
      <c r="W22" s="24">
        <f t="shared" si="0"/>
        <v>0</v>
      </c>
      <c r="X22" s="16" t="str">
        <f t="shared" si="1"/>
        <v/>
      </c>
    </row>
    <row r="23" spans="1:24" ht="37.5" customHeight="1" x14ac:dyDescent="0.3">
      <c r="A23" s="4" t="s">
        <v>27</v>
      </c>
      <c r="B23" s="20"/>
      <c r="C23" s="21"/>
      <c r="D23" s="22"/>
      <c r="E23" s="21"/>
      <c r="F23" s="22"/>
      <c r="G23" s="21"/>
      <c r="H23" s="22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22"/>
      <c r="U23" s="21"/>
      <c r="V23" s="22"/>
      <c r="W23" s="24">
        <f t="shared" si="0"/>
        <v>0</v>
      </c>
      <c r="X23" s="16" t="str">
        <f t="shared" si="1"/>
        <v/>
      </c>
    </row>
    <row r="24" spans="1:24" ht="37.5" customHeight="1" x14ac:dyDescent="0.3">
      <c r="A24" s="4" t="s">
        <v>28</v>
      </c>
      <c r="B24" s="20"/>
      <c r="C24" s="21"/>
      <c r="D24" s="22"/>
      <c r="E24" s="21"/>
      <c r="F24" s="22"/>
      <c r="G24" s="21"/>
      <c r="H24" s="22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22"/>
      <c r="U24" s="21"/>
      <c r="V24" s="22"/>
      <c r="W24" s="24">
        <f t="shared" si="0"/>
        <v>0</v>
      </c>
      <c r="X24" s="16" t="str">
        <f t="shared" si="1"/>
        <v/>
      </c>
    </row>
    <row r="25" spans="1:24" ht="37.5" customHeight="1" x14ac:dyDescent="0.3">
      <c r="A25" s="4" t="s">
        <v>29</v>
      </c>
      <c r="B25" s="20"/>
      <c r="C25" s="21"/>
      <c r="D25" s="22"/>
      <c r="E25" s="21"/>
      <c r="F25" s="22"/>
      <c r="G25" s="21"/>
      <c r="H25" s="22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22"/>
      <c r="U25" s="21"/>
      <c r="V25" s="22"/>
      <c r="W25" s="24">
        <f t="shared" si="0"/>
        <v>0</v>
      </c>
      <c r="X25" s="16" t="str">
        <f t="shared" si="1"/>
        <v/>
      </c>
    </row>
    <row r="26" spans="1:24" ht="37.5" customHeight="1" x14ac:dyDescent="0.3">
      <c r="A26" s="4" t="s">
        <v>30</v>
      </c>
      <c r="B26" s="20"/>
      <c r="C26" s="21"/>
      <c r="D26" s="22"/>
      <c r="E26" s="21"/>
      <c r="F26" s="22"/>
      <c r="G26" s="21"/>
      <c r="H26" s="22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22"/>
      <c r="U26" s="21"/>
      <c r="V26" s="22"/>
      <c r="W26" s="24">
        <f t="shared" si="0"/>
        <v>0</v>
      </c>
      <c r="X26" s="16" t="str">
        <f t="shared" si="1"/>
        <v/>
      </c>
    </row>
    <row r="27" spans="1:24" ht="37.5" customHeight="1" x14ac:dyDescent="0.3">
      <c r="A27" s="4" t="s">
        <v>31</v>
      </c>
      <c r="B27" s="20"/>
      <c r="C27" s="21"/>
      <c r="D27" s="22"/>
      <c r="E27" s="21"/>
      <c r="F27" s="22"/>
      <c r="G27" s="21"/>
      <c r="H27" s="22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22"/>
      <c r="U27" s="21"/>
      <c r="V27" s="22"/>
      <c r="W27" s="24">
        <f t="shared" si="0"/>
        <v>0</v>
      </c>
      <c r="X27" s="16" t="str">
        <f t="shared" si="1"/>
        <v/>
      </c>
    </row>
    <row r="28" spans="1:24" ht="37.5" customHeight="1" thickBot="1" x14ac:dyDescent="0.35">
      <c r="A28" s="4" t="s">
        <v>32</v>
      </c>
      <c r="B28" s="20"/>
      <c r="C28" s="21"/>
      <c r="D28" s="22"/>
      <c r="E28" s="21"/>
      <c r="F28" s="22"/>
      <c r="G28" s="21"/>
      <c r="H28" s="22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22"/>
      <c r="U28" s="21"/>
      <c r="V28" s="22"/>
      <c r="W28" s="24">
        <f t="shared" si="0"/>
        <v>0</v>
      </c>
      <c r="X28" s="16" t="str">
        <f t="shared" si="1"/>
        <v/>
      </c>
    </row>
    <row r="29" spans="1:24" ht="16.5" x14ac:dyDescent="0.3">
      <c r="A29" s="6" t="s">
        <v>3</v>
      </c>
      <c r="B29" s="9">
        <f>SUM(B8:B28)</f>
        <v>18</v>
      </c>
      <c r="C29" s="10">
        <f>IFERROR(IF(B29-SUM(C8:C28)=B29,NA(),B29-SUM(C8:C28)),NA())</f>
        <v>13</v>
      </c>
      <c r="D29" s="10">
        <f>IFERROR(IF(C29-SUM(D8:D28)=C29,NA(),C29-SUM(D8:D28)),NA())</f>
        <v>9</v>
      </c>
      <c r="E29" s="10">
        <f>IFERROR(IF(D29-SUM(E8:E28)=D29,NA(),D29-SUM(E8:E28)),NA())</f>
        <v>7</v>
      </c>
      <c r="F29" s="10">
        <f>IFERROR(IF(E29-SUM(F8:F28)=E29,NA(),E29-SUM(F8:F28)),NA())</f>
        <v>6</v>
      </c>
      <c r="G29" s="10" t="e">
        <f>IFERROR(IF(F29-SUM(G8:G28)=F29,NA(),F29-SUM(G8:G28)),NA())</f>
        <v>#N/A</v>
      </c>
      <c r="H29" s="10" t="e">
        <f>IFERROR(IF(G29-SUM(H8:H28)=G29,NA(),G29-SUM(H8:H28)),NA())</f>
        <v>#N/A</v>
      </c>
      <c r="I29" s="10" t="e">
        <f>IFERROR(IF(H29-SUM(I8:I28)=H29,NA(),H29-SUM(I8:I28)),NA())</f>
        <v>#N/A</v>
      </c>
      <c r="J29" s="10" t="e">
        <f>IFERROR(IF(I29-SUM(J8:J28)=I29,NA(),I29-SUM(J8:J28)),NA())</f>
        <v>#N/A</v>
      </c>
      <c r="K29" s="10" t="e">
        <f>IFERROR(IF(J29-SUM(K8:K28)=J29,NA(),J29-SUM(K8:K28)),NA())</f>
        <v>#N/A</v>
      </c>
      <c r="L29" s="10" t="e">
        <f>IFERROR(IF(K29-SUM(L8:L28)=K29,NA(),K29-SUM(L8:L28)),NA())</f>
        <v>#N/A</v>
      </c>
      <c r="M29" s="10" t="e">
        <f>IFERROR(IF(L29-SUM(M8:M28)=L29,NA(),L29-SUM(M8:M28)),NA())</f>
        <v>#N/A</v>
      </c>
      <c r="N29" s="10" t="e">
        <f>IFERROR(IF(M29-SUM(N8:N28)=M29,NA(),M29-SUM(N8:N28)),NA())</f>
        <v>#N/A</v>
      </c>
      <c r="O29" s="10" t="e">
        <f>IFERROR(IF(N29-SUM(O8:O28)=N29,NA(),N29-SUM(O8:O28)),NA())</f>
        <v>#N/A</v>
      </c>
      <c r="P29" s="10" t="e">
        <f>IFERROR(IF(O29-SUM(P8:P28)=O29,NA(),O29-SUM(P8:P28)),NA())</f>
        <v>#N/A</v>
      </c>
      <c r="Q29" s="10" t="e">
        <f>IFERROR(IF(P29-SUM(Q8:Q28)=P29,NA(),P29-SUM(Q8:Q28)),NA())</f>
        <v>#N/A</v>
      </c>
      <c r="R29" s="10" t="e">
        <f>IFERROR(IF(Q29-SUM(R8:R28)=Q29,NA(),Q29-SUM(R8:R28)),NA())</f>
        <v>#N/A</v>
      </c>
      <c r="S29" s="10" t="e">
        <f>IFERROR(IF(R29-SUM(S8:S28)=R29,NA(),R29-SUM(S8:S28)),NA())</f>
        <v>#N/A</v>
      </c>
      <c r="T29" s="10" t="e">
        <f>IFERROR(IF(S29-SUM(T8:T28)=S29,NA(),S29-SUM(T8:T28)),NA())</f>
        <v>#N/A</v>
      </c>
      <c r="U29" s="10" t="e">
        <f>IFERROR(IF(T29-SUM(U8:U28)=T29,NA(),T29-SUM(U8:U28)),NA())</f>
        <v>#N/A</v>
      </c>
      <c r="V29" s="10" t="e">
        <f>IFERROR(IF(U29-SUM(V8:V28)=U29,NA(),U29-SUM(V8:V28)),NA())</f>
        <v>#N/A</v>
      </c>
      <c r="W29" s="30">
        <f>SUM(W8:W28)</f>
        <v>6</v>
      </c>
      <c r="X29" s="25">
        <f t="shared" si="1"/>
        <v>0.66666666666666674</v>
      </c>
    </row>
    <row r="30" spans="1:24" ht="17.25" thickBot="1" x14ac:dyDescent="0.35">
      <c r="A30" s="7" t="s">
        <v>4</v>
      </c>
      <c r="B30" s="11">
        <f>SUM(B8:B28)</f>
        <v>18</v>
      </c>
      <c r="C30" s="12">
        <f>IFERROR((IF(B30-($B$29/$G$4) &lt; 0,"-", B30-($B$29/$G$4))),IFERROR(B30-($B$29/20),"-"))</f>
        <v>17.100000000000001</v>
      </c>
      <c r="D30" s="12">
        <f>IFERROR((IF(C30-($B$29/$G$4) &lt; 0,"-", C30-($B$29/$G$4))),IFERROR(C30-($B$29/20),"-"))</f>
        <v>16.200000000000003</v>
      </c>
      <c r="E30" s="12">
        <f>IFERROR((IF(D30-($B$29/$G$4) &lt; 0,"-", D30-($B$29/$G$4))),IFERROR(D30-($B$29/20),"-"))</f>
        <v>15.300000000000002</v>
      </c>
      <c r="F30" s="12">
        <f>IFERROR((IF(E30-($B$29/$G$4) &lt; 0,"-", E30-($B$29/$G$4))),IFERROR(E30-($B$29/20),"-"))</f>
        <v>14.400000000000002</v>
      </c>
      <c r="G30" s="12">
        <f>IFERROR((IF(F30-($B$29/$G$4) &lt; 0,"-", F30-($B$29/$G$4))),IFERROR(F30-($B$29/20),"-"))</f>
        <v>13.500000000000002</v>
      </c>
      <c r="H30" s="12">
        <f>IFERROR((IF(G30-($B$29/$G$4) &lt; 0,"-", G30-($B$29/$G$4))),IFERROR(G30-($B$29/20),"-"))</f>
        <v>12.600000000000001</v>
      </c>
      <c r="I30" s="12">
        <f>IFERROR((IF(H30-($B$29/$G$4) &lt; 0,"-", H30-($B$29/$G$4))),IFERROR(H30-($B$29/20),"-"))</f>
        <v>11.700000000000001</v>
      </c>
      <c r="J30" s="12">
        <f>IFERROR((IF(I30-($B$29/$G$4) &lt; 0,"-", I30-($B$29/$G$4))),IFERROR(I30-($B$29/20),"-"))</f>
        <v>10.8</v>
      </c>
      <c r="K30" s="12">
        <f>IFERROR((IF(J30-($B$29/$G$4) &lt; 0,"-", J30-($B$29/$G$4))),IFERROR(J30-($B$29/20),"-"))</f>
        <v>9.9</v>
      </c>
      <c r="L30" s="12">
        <f>IFERROR((IF(K30-($B$29/$G$4) &lt; 0,"-", K30-($B$29/$G$4))),IFERROR(K30-($B$29/20),"-"))</f>
        <v>9</v>
      </c>
      <c r="M30" s="12">
        <f>IFERROR((IF(L30-($B$29/$G$4) &lt; 0,"-", L30-($B$29/$G$4))),IFERROR(L30-($B$29/20),"-"))</f>
        <v>8.1</v>
      </c>
      <c r="N30" s="12">
        <f>IFERROR((IF(M30-($B$29/$G$4) &lt; 0,"-", M30-($B$29/$G$4))),IFERROR(M30-($B$29/20),"-"))</f>
        <v>7.1999999999999993</v>
      </c>
      <c r="O30" s="12">
        <f>IFERROR((IF(N30-($B$29/$G$4) &lt; 0,"-", N30-($B$29/$G$4))),IFERROR(N30-($B$29/20),"-"))</f>
        <v>6.2999999999999989</v>
      </c>
      <c r="P30" s="12">
        <f>IFERROR((IF(O30-($B$29/$G$4) &lt; 0,"-", O30-($B$29/$G$4))),IFERROR(O30-($B$29/20),"-"))</f>
        <v>5.3999999999999986</v>
      </c>
      <c r="Q30" s="12">
        <f>IFERROR((IF(P30-($B$29/$G$4) &lt; 0,"-", P30-($B$29/$G$4))),IFERROR(P30-($B$29/20),"-"))</f>
        <v>4.4999999999999982</v>
      </c>
      <c r="R30" s="12">
        <f>IFERROR((IF(Q30-($B$29/$G$4) &lt; 0,"-", Q30-($B$29/$G$4))),IFERROR(Q30-($B$29/20),"-"))</f>
        <v>3.5999999999999983</v>
      </c>
      <c r="S30" s="12">
        <f>IFERROR((IF(R30-($B$29/$G$4) &lt; 0,"-", R30-($B$29/$G$4))),IFERROR(R30-($B$29/20),"-"))</f>
        <v>2.6999999999999984</v>
      </c>
      <c r="T30" s="12">
        <f>IFERROR((IF(S30-($B$29/$G$4) &lt; 0,"-", S30-($B$29/$G$4))),IFERROR(S30-($B$29/20),"-"))</f>
        <v>1.7999999999999985</v>
      </c>
      <c r="U30" s="12">
        <f>IFERROR((IF(T30-($B$29/$G$4) &lt; 0,"-", T30-($B$29/$G$4))),IFERROR(T30-($B$29/20),"-"))</f>
        <v>0.89999999999999847</v>
      </c>
      <c r="V30" s="12">
        <f>IFERROR((IF(U30-($B$29/$G$4) &lt; 0,"-", U30-($B$29/$G$4))),IFERROR(U30-($B$29/20),"-"))</f>
        <v>-1.5543122344752192E-15</v>
      </c>
      <c r="W30" s="26"/>
      <c r="X30" s="27"/>
    </row>
    <row r="31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29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2020-04-01T23:49:22Z</dcterms:modified>
</cp:coreProperties>
</file>