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3040" windowHeight="9780"/>
  </bookViews>
  <sheets>
    <sheet name="User Stories Breakdown" sheetId="1" r:id="rId1"/>
    <sheet name="Burndown Chart" sheetId="4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G3" i="1" s="1"/>
  <c r="AQ8" i="1" l="1"/>
  <c r="AQ9" i="1" l="1"/>
  <c r="AR9" i="1" s="1"/>
  <c r="AQ10" i="1"/>
  <c r="AR10" i="1" s="1"/>
  <c r="AQ11" i="1"/>
  <c r="AR11" i="1" s="1"/>
  <c r="AQ12" i="1"/>
  <c r="AR12" i="1" s="1"/>
  <c r="AQ13" i="1"/>
  <c r="AR13" i="1" s="1"/>
  <c r="AQ14" i="1"/>
  <c r="AR14" i="1" s="1"/>
  <c r="AQ15" i="1"/>
  <c r="AR15" i="1" s="1"/>
  <c r="AQ16" i="1"/>
  <c r="AR16" i="1" s="1"/>
  <c r="AQ17" i="1"/>
  <c r="AR17" i="1" s="1"/>
  <c r="AQ18" i="1"/>
  <c r="AR18" i="1" s="1"/>
  <c r="AQ19" i="1"/>
  <c r="AR19" i="1" s="1"/>
  <c r="AQ20" i="1"/>
  <c r="AR20" i="1" s="1"/>
  <c r="AQ21" i="1"/>
  <c r="AR21" i="1" s="1"/>
  <c r="AQ22" i="1"/>
  <c r="AR22" i="1" s="1"/>
  <c r="AQ23" i="1"/>
  <c r="AR23" i="1" s="1"/>
  <c r="AQ24" i="1"/>
  <c r="AR24" i="1" s="1"/>
  <c r="AQ25" i="1"/>
  <c r="AR25" i="1" s="1"/>
  <c r="AQ26" i="1"/>
  <c r="AR26" i="1" s="1"/>
  <c r="AQ27" i="1"/>
  <c r="AR27" i="1" s="1"/>
  <c r="B29" i="1"/>
  <c r="C28" i="1" l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R8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8" i="1"/>
  <c r="AR28" i="1" s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<sst xmlns="http://schemas.openxmlformats.org/spreadsheetml/2006/main" count="33" uniqueCount="33">
  <si>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</si>
  <si>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</si>
  <si>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</si>
  <si>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</si>
  <si>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</si>
  <si>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</si>
  <si>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</si>
  <si>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</si>
  <si>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</si>
  <si>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</si>
  <si>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</si>
  <si>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</si>
  <si>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</si>
  <si>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As a system Admin, I want to import/export user data from MIS system or at least import/export from file</t>
  </si>
  <si>
    <t>As a system Admin, I want to view all users and their roles in the system</t>
  </si>
  <si>
    <t>As a system Admin, I want to view a specific user's information</t>
  </si>
  <si>
    <t>As a system Admin, I want to be able to change user's role</t>
  </si>
  <si>
    <t>As a system Admin, I want to be able to change user's password in case they cannot</t>
  </si>
  <si>
    <t>As a system Admin, I want to be able to remove or add new user into the system</t>
  </si>
  <si>
    <t>As a Staff, I want to be able to view the DashBoard (number of messages in the last 7 days)</t>
  </si>
  <si>
    <t>As an Student or Tutor, I want to be able send and receive message from other system users/roles</t>
  </si>
  <si>
    <t>As an Student or Tutor, I want to be able to view my own DashBoard where I can find the summarization about my interactions with other users/roles</t>
  </si>
  <si>
    <t xml:space="preserve">As a Staff, I want to be able to allocate students/tutors </t>
  </si>
  <si>
    <t>As Student, Tutor, Staff, Admin, I want to be able to view my profile</t>
  </si>
  <si>
    <t xml:space="preserve"> As Student, Tutor, Staff, Admin, 
I want to be able to logout of the system</t>
  </si>
  <si>
    <t xml:space="preserve"> As unauthorized user, I want to be able to login to the system</t>
  </si>
  <si>
    <t xml:space="preserve"> As unahotirzed user, I want to be able to create a new account</t>
  </si>
  <si>
    <t>As Student, Tutor, Staff, Admin, I want to be able to edit my profile</t>
  </si>
  <si>
    <t>As Student, Tutor, Staff, Admin, I want to be able to reset and change my password in case I forgot it</t>
  </si>
  <si>
    <t xml:space="preserve"> As Student, Tutor, Staff, Admin, I want to upload documents and make my own comments on them</t>
  </si>
  <si>
    <t>As an Student, Tutor, Staff, Admin, I want to be able to write my own blog</t>
  </si>
  <si>
    <t>As an Student or Tutor, I want to arrange and record meetings including time</t>
  </si>
  <si>
    <t>As a Staff, I want to be able to view user information of students/tutors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</si>
</sst>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 wrapText="1"/>
    </xf>
    <xf numFmtId="0" fontId="0" fillId="5" borderId="25" xfId="0" applyFill="1" applyBorder="1"/>
    <xf numFmtId="0" fontId="1" fillId="5" borderId="17" xfId="0" applyFont="1" applyFill="1" applyBorder="1"/>
    <xf numFmtId="10" fontId="1" fillId="0" borderId="21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20" xfId="0" applyNumberFormat="1" applyFont="1" applyBorder="1" applyAlignment="1">
      <alignment wrapText="1"/>
    </xf>
    <xf numFmtId="0" fontId="4" fillId="0" borderId="26" xfId="0" applyFont="1" applyBorder="1" applyAlignment="1">
      <alignment horizontal="center" vertical="center" wrapText="1"/>
    </xf>
    <xf numFmtId="0" fontId="4" fillId="0" borderId="19" xfId="0" applyFont="1" applyBorder="1" applyAlignment="1">
      <alignment wrapText="1"/>
    </xf>
    <xf numFmtId="0" fontId="6" fillId="7" borderId="16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27" xfId="0" applyNumberFormat="1" applyFont="1" applyFill="1" applyBorder="1" applyAlignment="1">
      <alignment horizontal="center" vertical="center" wrapText="1"/>
    </xf>
    <xf numFmtId="1" fontId="4" fillId="8" borderId="10" xfId="0" applyNumberFormat="1" applyFont="1" applyFill="1" applyBorder="1" applyAlignment="1">
      <alignment horizontal="center" vertical="center"/>
    </xf>
    <xf numFmtId="1" fontId="6" fillId="7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3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 Stories Breakdown'!$A$5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Stories Breakdown'!$A$28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'User Stories Breakdown'!$B$7:$AP$7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'User Stories Breakdown'!$B$28:$AP$28</c:f>
              <c:numCache>
                <c:formatCode>General</c:formatCode>
                <c:ptCount val="41"/>
                <c:pt idx="0" formatCode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'User Stories Breakdown'!$A$29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'User Stories Breakdown'!$B$7:$AP$7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'User Stories Breakdown'!$B$29:$AP$29</c:f>
              <c:numCache>
                <c:formatCode>General</c:formatCode>
                <c:ptCount val="41"/>
                <c:pt idx="0">
                  <c:v>55</c:v>
                </c:pt>
                <c:pt idx="1">
                  <c:v>53.625</c:v>
                </c:pt>
                <c:pt idx="2">
                  <c:v>52.25</c:v>
                </c:pt>
                <c:pt idx="3">
                  <c:v>50.875</c:v>
                </c:pt>
                <c:pt idx="4">
                  <c:v>49.5</c:v>
                </c:pt>
                <c:pt idx="5">
                  <c:v>48.125</c:v>
                </c:pt>
                <c:pt idx="6">
                  <c:v>46.75</c:v>
                </c:pt>
                <c:pt idx="7">
                  <c:v>45.375</c:v>
                </c:pt>
                <c:pt idx="8">
                  <c:v>44</c:v>
                </c:pt>
                <c:pt idx="9">
                  <c:v>42.625</c:v>
                </c:pt>
                <c:pt idx="10">
                  <c:v>41.25</c:v>
                </c:pt>
                <c:pt idx="11">
                  <c:v>39.875</c:v>
                </c:pt>
                <c:pt idx="12">
                  <c:v>38.5</c:v>
                </c:pt>
                <c:pt idx="13">
                  <c:v>37.125</c:v>
                </c:pt>
                <c:pt idx="14">
                  <c:v>35.75</c:v>
                </c:pt>
                <c:pt idx="15">
                  <c:v>34.375</c:v>
                </c:pt>
                <c:pt idx="16">
                  <c:v>33</c:v>
                </c:pt>
                <c:pt idx="17">
                  <c:v>31.625</c:v>
                </c:pt>
                <c:pt idx="18">
                  <c:v>30.25</c:v>
                </c:pt>
                <c:pt idx="19">
                  <c:v>28.875</c:v>
                </c:pt>
                <c:pt idx="20">
                  <c:v>27.5</c:v>
                </c:pt>
                <c:pt idx="21">
                  <c:v>26.125</c:v>
                </c:pt>
                <c:pt idx="22">
                  <c:v>24.75</c:v>
                </c:pt>
                <c:pt idx="23">
                  <c:v>23.375</c:v>
                </c:pt>
                <c:pt idx="24">
                  <c:v>22</c:v>
                </c:pt>
                <c:pt idx="25">
                  <c:v>20.625</c:v>
                </c:pt>
                <c:pt idx="26">
                  <c:v>19.25</c:v>
                </c:pt>
                <c:pt idx="27">
                  <c:v>17.875</c:v>
                </c:pt>
                <c:pt idx="28">
                  <c:v>16.5</c:v>
                </c:pt>
                <c:pt idx="29">
                  <c:v>15.125</c:v>
                </c:pt>
                <c:pt idx="30">
                  <c:v>13.75</c:v>
                </c:pt>
                <c:pt idx="31">
                  <c:v>12.375</c:v>
                </c:pt>
                <c:pt idx="32">
                  <c:v>11</c:v>
                </c:pt>
                <c:pt idx="33">
                  <c:v>9.625</c:v>
                </c:pt>
                <c:pt idx="34">
                  <c:v>8.25</c:v>
                </c:pt>
                <c:pt idx="35">
                  <c:v>6.875</c:v>
                </c:pt>
                <c:pt idx="36">
                  <c:v>5.5</c:v>
                </c:pt>
                <c:pt idx="37">
                  <c:v>4.125</c:v>
                </c:pt>
                <c:pt idx="38">
                  <c:v>2.75</c:v>
                </c:pt>
                <c:pt idx="39">
                  <c:v>1.375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'User Stories Breakdown'!$A$5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Stories Breakdown'!$A$28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'User Stories Breakdown'!$B$7:$AP$7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'User Stories Breakdown'!$B$28:$AP$28</c:f>
              <c:numCache>
                <c:formatCode>General</c:formatCode>
                <c:ptCount val="41"/>
                <c:pt idx="0" formatCode="0">
                  <c:v>55</c:v>
                </c:pt>
                <c:pt idx="1">
                  <c:v>54</c:v>
                </c:pt>
                <c:pt idx="2">
                  <c:v>53</c:v>
                </c:pt>
                <c:pt idx="3">
                  <c:v>52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40</c:v>
                </c:pt>
                <c:pt idx="10">
                  <c:v>37</c:v>
                </c:pt>
                <c:pt idx="11">
                  <c:v>35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30</c:v>
                </c:pt>
                <c:pt idx="16">
                  <c:v>29</c:v>
                </c:pt>
                <c:pt idx="17">
                  <c:v>27</c:v>
                </c:pt>
                <c:pt idx="18">
                  <c:v>24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'User Stories Breakdown'!$A$29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'User Stories Breakdown'!$B$7:$AP$7</c:f>
              <c:strCache>
                <c:ptCount val="4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strCache>
            </c:strRef>
          </c:cat>
          <c:val>
            <c:numRef>
              <c:f>'User Stories Breakdown'!$B$29:$AP$29</c:f>
              <c:numCache>
                <c:formatCode>General</c:formatCode>
                <c:ptCount val="41"/>
                <c:pt idx="0">
                  <c:v>55</c:v>
                </c:pt>
                <c:pt idx="1">
                  <c:v>53.625</c:v>
                </c:pt>
                <c:pt idx="2">
                  <c:v>52.25</c:v>
                </c:pt>
                <c:pt idx="3">
                  <c:v>50.875</c:v>
                </c:pt>
                <c:pt idx="4">
                  <c:v>49.5</c:v>
                </c:pt>
                <c:pt idx="5">
                  <c:v>48.125</c:v>
                </c:pt>
                <c:pt idx="6">
                  <c:v>46.75</c:v>
                </c:pt>
                <c:pt idx="7">
                  <c:v>45.375</c:v>
                </c:pt>
                <c:pt idx="8">
                  <c:v>44</c:v>
                </c:pt>
                <c:pt idx="9">
                  <c:v>42.625</c:v>
                </c:pt>
                <c:pt idx="10">
                  <c:v>41.25</c:v>
                </c:pt>
                <c:pt idx="11">
                  <c:v>39.875</c:v>
                </c:pt>
                <c:pt idx="12">
                  <c:v>38.5</c:v>
                </c:pt>
                <c:pt idx="13">
                  <c:v>37.125</c:v>
                </c:pt>
                <c:pt idx="14">
                  <c:v>35.75</c:v>
                </c:pt>
                <c:pt idx="15">
                  <c:v>34.375</c:v>
                </c:pt>
                <c:pt idx="16">
                  <c:v>33</c:v>
                </c:pt>
                <c:pt idx="17">
                  <c:v>31.625</c:v>
                </c:pt>
                <c:pt idx="18">
                  <c:v>30.25</c:v>
                </c:pt>
                <c:pt idx="19">
                  <c:v>28.875</c:v>
                </c:pt>
                <c:pt idx="20">
                  <c:v>27.5</c:v>
                </c:pt>
                <c:pt idx="21">
                  <c:v>26.125</c:v>
                </c:pt>
                <c:pt idx="22">
                  <c:v>24.75</c:v>
                </c:pt>
                <c:pt idx="23">
                  <c:v>23.375</c:v>
                </c:pt>
                <c:pt idx="24">
                  <c:v>22</c:v>
                </c:pt>
                <c:pt idx="25">
                  <c:v>20.625</c:v>
                </c:pt>
                <c:pt idx="26">
                  <c:v>19.25</c:v>
                </c:pt>
                <c:pt idx="27">
                  <c:v>17.875</c:v>
                </c:pt>
                <c:pt idx="28">
                  <c:v>16.5</c:v>
                </c:pt>
                <c:pt idx="29">
                  <c:v>15.125</c:v>
                </c:pt>
                <c:pt idx="30">
                  <c:v>13.75</c:v>
                </c:pt>
                <c:pt idx="31">
                  <c:v>12.375</c:v>
                </c:pt>
                <c:pt idx="32">
                  <c:v>11</c:v>
                </c:pt>
                <c:pt idx="33">
                  <c:v>9.625</c:v>
                </c:pt>
                <c:pt idx="34">
                  <c:v>8.25</c:v>
                </c:pt>
                <c:pt idx="35">
                  <c:v>6.875</c:v>
                </c:pt>
                <c:pt idx="36">
                  <c:v>5.5</c:v>
                </c:pt>
                <c:pt idx="37">
                  <c:v>4.125</c:v>
                </c:pt>
                <c:pt idx="38">
                  <c:v>2.75</c:v>
                </c:pt>
                <c:pt idx="39">
                  <c:v>1.375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47625</xdr:rowOff>
    </xdr:from>
    <xdr:to>
      <xdr:col>41</xdr:col>
      <xdr:colOff>358140</xdr:colOff>
      <xdr:row>4</xdr:row>
      <xdr:rowOff>1085849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0"/>
  <sheetViews>
    <sheetView tabSelected="1" zoomScale="85" zoomScaleNormal="85" workbookViewId="0">
      <pane xSplit="2" ySplit="7" topLeftCell="C17" activePane="bottomRight" state="frozen"/>
      <selection pane="topRight" activeCell="C1" sqref="C1"/>
      <selection pane="bottomLeft" activeCell="A7" sqref="A7"/>
      <selection pane="bottomRight" activeCell="A18" sqref="A18"/>
    </sheetView>
  </sheetViews>
  <sheetFormatPr defaultRowHeight="14.4" x14ac:dyDescent="0.3"/>
  <cols>
    <col min="1" max="1" width="72.44140625" customWidth="1"/>
    <col min="2" max="2" width="15.6640625" customWidth="1"/>
    <col min="3" max="42" width="5.6640625" customWidth="1"/>
    <col min="44" max="44" width="18.109375" customWidth="1"/>
  </cols>
  <sheetData>
    <row r="1" spans="1:44" ht="21" customHeight="1" thickBot="1" x14ac:dyDescent="0.45">
      <c r="A1" s="32"/>
      <c r="B1" s="32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13"/>
      <c r="AR1" s="14"/>
    </row>
    <row r="2" spans="1:44" ht="20.100000000000001" customHeight="1" thickBot="1" x14ac:dyDescent="0.45">
      <c r="A2" s="32"/>
      <c r="B2" s="32"/>
      <c r="C2" s="35" t="s">
        <v>5</v>
      </c>
      <c r="D2" s="35"/>
      <c r="E2" s="35"/>
      <c r="F2" s="35"/>
      <c r="G2" s="27">
        <v>1</v>
      </c>
      <c r="H2" s="38"/>
      <c r="I2" s="38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13"/>
      <c r="AR2" s="14"/>
    </row>
    <row r="3" spans="1:44" ht="20.100000000000001" customHeight="1" thickBot="1" x14ac:dyDescent="0.45">
      <c r="A3" s="28"/>
      <c r="B3" s="28"/>
      <c r="C3" s="35" t="s">
        <v>6</v>
      </c>
      <c r="D3" s="35"/>
      <c r="E3" s="35"/>
      <c r="F3" s="35"/>
      <c r="G3" s="31">
        <f>B28</f>
        <v>55</v>
      </c>
      <c r="H3" s="38"/>
      <c r="I3" s="38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13"/>
      <c r="AR3" s="14"/>
    </row>
    <row r="4" spans="1:44" ht="20.100000000000001" customHeight="1" thickBot="1" x14ac:dyDescent="0.45">
      <c r="A4" s="28"/>
      <c r="B4" s="28"/>
      <c r="C4" s="35" t="s">
        <v>7</v>
      </c>
      <c r="D4" s="35"/>
      <c r="E4" s="35"/>
      <c r="F4" s="35"/>
      <c r="G4" s="27">
        <v>40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13"/>
      <c r="AR4" s="14"/>
    </row>
    <row r="5" spans="1:44" ht="97.5" customHeight="1" x14ac:dyDescent="0.4">
      <c r="A5" s="28" t="s">
        <v>0</v>
      </c>
      <c r="B5" s="2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13"/>
      <c r="AR5" s="14"/>
    </row>
    <row r="6" spans="1:44" ht="15" customHeight="1" x14ac:dyDescent="0.4">
      <c r="A6" s="34" t="s">
        <v>1</v>
      </c>
      <c r="B6" s="34"/>
      <c r="C6" s="33" t="s">
        <v>8</v>
      </c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6" t="s">
        <v>11</v>
      </c>
      <c r="AR6" s="37"/>
    </row>
    <row r="7" spans="1:44" ht="45.75" customHeight="1" thickBot="1" x14ac:dyDescent="0.3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">
        <v>21</v>
      </c>
      <c r="X7" s="1">
        <v>22</v>
      </c>
      <c r="Y7" s="1">
        <v>23</v>
      </c>
      <c r="Z7" s="1">
        <v>24</v>
      </c>
      <c r="AA7" s="1">
        <v>25</v>
      </c>
      <c r="AB7" s="1">
        <v>26</v>
      </c>
      <c r="AC7" s="1">
        <v>27</v>
      </c>
      <c r="AD7" s="1">
        <v>28</v>
      </c>
      <c r="AE7" s="1">
        <v>29</v>
      </c>
      <c r="AF7" s="1">
        <v>30</v>
      </c>
      <c r="AG7" s="1">
        <v>31</v>
      </c>
      <c r="AH7" s="1">
        <v>32</v>
      </c>
      <c r="AI7" s="1">
        <v>33</v>
      </c>
      <c r="AJ7" s="1">
        <v>34</v>
      </c>
      <c r="AK7" s="1">
        <v>35</v>
      </c>
      <c r="AL7" s="1">
        <v>36</v>
      </c>
      <c r="AM7" s="1">
        <v>37</v>
      </c>
      <c r="AN7" s="1">
        <v>38</v>
      </c>
      <c r="AO7" s="1">
        <v>39</v>
      </c>
      <c r="AP7" s="1">
        <v>40</v>
      </c>
      <c r="AQ7" s="12" t="s">
        <v>9</v>
      </c>
      <c r="AR7" s="8" t="s">
        <v>10</v>
      </c>
    </row>
    <row r="8" spans="1:44" ht="30" customHeight="1" thickTop="1" x14ac:dyDescent="0.4">
      <c r="A8" s="3" t="s">
        <v>26</v>
      </c>
      <c r="B8" s="16">
        <v>2</v>
      </c>
      <c r="C8" s="17">
        <v>1</v>
      </c>
      <c r="D8" s="18">
        <v>1</v>
      </c>
      <c r="E8" s="17"/>
      <c r="F8" s="18"/>
      <c r="G8" s="17"/>
      <c r="H8" s="18"/>
      <c r="I8" s="17"/>
      <c r="J8" s="18"/>
      <c r="K8" s="17"/>
      <c r="L8" s="18"/>
      <c r="M8" s="17"/>
      <c r="N8" s="18"/>
      <c r="O8" s="17"/>
      <c r="P8" s="18"/>
      <c r="Q8" s="17"/>
      <c r="R8" s="18"/>
      <c r="S8" s="17"/>
      <c r="T8" s="18"/>
      <c r="U8" s="17"/>
      <c r="V8" s="18"/>
      <c r="W8" s="17"/>
      <c r="X8" s="18"/>
      <c r="Y8" s="17"/>
      <c r="Z8" s="18"/>
      <c r="AA8" s="17"/>
      <c r="AB8" s="18"/>
      <c r="AC8" s="17"/>
      <c r="AD8" s="18"/>
      <c r="AE8" s="17"/>
      <c r="AF8" s="18"/>
      <c r="AG8" s="17"/>
      <c r="AH8" s="18"/>
      <c r="AI8" s="17"/>
      <c r="AJ8" s="18"/>
      <c r="AK8" s="17"/>
      <c r="AL8" s="18"/>
      <c r="AM8" s="17"/>
      <c r="AN8" s="18"/>
      <c r="AO8" s="17"/>
      <c r="AP8" s="18"/>
      <c r="AQ8" s="22">
        <f t="shared" ref="AQ8:AQ27" si="0">B8-SUM(C8:AP8)</f>
        <v>0</v>
      </c>
      <c r="AR8" s="15">
        <f t="shared" ref="AR8:AR28" si="1">IFERROR(1-(AQ8/B8),"")</f>
        <v>1</v>
      </c>
    </row>
    <row r="9" spans="1:44" ht="30" customHeight="1" x14ac:dyDescent="0.4">
      <c r="A9" s="4" t="s">
        <v>25</v>
      </c>
      <c r="B9" s="19">
        <v>1</v>
      </c>
      <c r="C9" s="20"/>
      <c r="D9" s="21"/>
      <c r="E9" s="20">
        <v>1</v>
      </c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21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21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3">
        <f t="shared" si="0"/>
        <v>0</v>
      </c>
      <c r="AR9" s="15">
        <f t="shared" si="1"/>
        <v>1</v>
      </c>
    </row>
    <row r="10" spans="1:44" ht="30" customHeight="1" x14ac:dyDescent="0.4">
      <c r="A10" s="4" t="s">
        <v>24</v>
      </c>
      <c r="B10" s="19">
        <v>1</v>
      </c>
      <c r="C10" s="20"/>
      <c r="D10" s="21"/>
      <c r="E10" s="20"/>
      <c r="F10" s="21">
        <v>1</v>
      </c>
      <c r="G10" s="20"/>
      <c r="H10" s="21"/>
      <c r="I10" s="20"/>
      <c r="J10" s="21"/>
      <c r="K10" s="20"/>
      <c r="L10" s="21"/>
      <c r="M10" s="20"/>
      <c r="N10" s="21"/>
      <c r="O10" s="20"/>
      <c r="P10" s="21"/>
      <c r="Q10" s="20"/>
      <c r="R10" s="21"/>
      <c r="S10" s="20"/>
      <c r="T10" s="21"/>
      <c r="U10" s="20"/>
      <c r="V10" s="21"/>
      <c r="W10" s="20"/>
      <c r="X10" s="21"/>
      <c r="Y10" s="20"/>
      <c r="Z10" s="21"/>
      <c r="AA10" s="20"/>
      <c r="AB10" s="21"/>
      <c r="AC10" s="20"/>
      <c r="AD10" s="21"/>
      <c r="AE10" s="20"/>
      <c r="AF10" s="21"/>
      <c r="AG10" s="20"/>
      <c r="AH10" s="21"/>
      <c r="AI10" s="20"/>
      <c r="AJ10" s="21"/>
      <c r="AK10" s="20"/>
      <c r="AL10" s="21"/>
      <c r="AM10" s="20"/>
      <c r="AN10" s="21"/>
      <c r="AO10" s="20"/>
      <c r="AP10" s="21"/>
      <c r="AQ10" s="23">
        <f t="shared" si="0"/>
        <v>0</v>
      </c>
      <c r="AR10" s="15">
        <f t="shared" si="1"/>
        <v>1</v>
      </c>
    </row>
    <row r="11" spans="1:44" ht="37.5" customHeight="1" x14ac:dyDescent="0.4">
      <c r="A11" s="4" t="s">
        <v>23</v>
      </c>
      <c r="B11" s="19">
        <v>1</v>
      </c>
      <c r="C11" s="20"/>
      <c r="D11" s="21"/>
      <c r="E11" s="20"/>
      <c r="F11" s="21"/>
      <c r="G11" s="20">
        <v>1</v>
      </c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21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21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3">
        <f t="shared" si="0"/>
        <v>0</v>
      </c>
      <c r="AR11" s="15">
        <f t="shared" si="1"/>
        <v>1</v>
      </c>
    </row>
    <row r="12" spans="1:44" ht="37.5" customHeight="1" x14ac:dyDescent="0.4">
      <c r="A12" s="4" t="s">
        <v>27</v>
      </c>
      <c r="B12" s="19">
        <v>2</v>
      </c>
      <c r="C12" s="20"/>
      <c r="D12" s="21"/>
      <c r="E12" s="20"/>
      <c r="F12" s="21">
        <v>1</v>
      </c>
      <c r="G12" s="20">
        <v>1</v>
      </c>
      <c r="H12" s="21">
        <v>1</v>
      </c>
      <c r="I12" s="20"/>
      <c r="J12" s="21"/>
      <c r="K12" s="20"/>
      <c r="L12" s="21"/>
      <c r="M12" s="20"/>
      <c r="N12" s="21"/>
      <c r="O12" s="20"/>
      <c r="P12" s="21"/>
      <c r="Q12" s="20"/>
      <c r="R12" s="21"/>
      <c r="S12" s="20"/>
      <c r="T12" s="21"/>
      <c r="U12" s="20"/>
      <c r="V12" s="21"/>
      <c r="W12" s="20"/>
      <c r="X12" s="21"/>
      <c r="Y12" s="20"/>
      <c r="Z12" s="21"/>
      <c r="AA12" s="20"/>
      <c r="AB12" s="21"/>
      <c r="AC12" s="20"/>
      <c r="AD12" s="21"/>
      <c r="AE12" s="20"/>
      <c r="AF12" s="21"/>
      <c r="AG12" s="20"/>
      <c r="AH12" s="21"/>
      <c r="AI12" s="20"/>
      <c r="AJ12" s="21"/>
      <c r="AK12" s="20"/>
      <c r="AL12" s="21"/>
      <c r="AM12" s="20"/>
      <c r="AN12" s="21"/>
      <c r="AO12" s="20"/>
      <c r="AP12" s="21"/>
      <c r="AQ12" s="23">
        <f t="shared" si="0"/>
        <v>-1</v>
      </c>
      <c r="AR12" s="15">
        <f t="shared" si="1"/>
        <v>1.5</v>
      </c>
    </row>
    <row r="13" spans="1:44" ht="37.5" customHeight="1" x14ac:dyDescent="0.4">
      <c r="A13" s="4" t="s">
        <v>28</v>
      </c>
      <c r="B13" s="19">
        <v>1</v>
      </c>
      <c r="C13" s="20"/>
      <c r="D13" s="21"/>
      <c r="E13" s="20"/>
      <c r="F13" s="21"/>
      <c r="G13" s="20"/>
      <c r="H13" s="21">
        <v>1</v>
      </c>
      <c r="I13" s="20"/>
      <c r="J13" s="21"/>
      <c r="K13" s="20"/>
      <c r="L13" s="21"/>
      <c r="M13" s="20"/>
      <c r="N13" s="21"/>
      <c r="O13" s="20"/>
      <c r="P13" s="21"/>
      <c r="Q13" s="20"/>
      <c r="R13" s="21"/>
      <c r="S13" s="20"/>
      <c r="T13" s="21"/>
      <c r="U13" s="20"/>
      <c r="V13" s="21"/>
      <c r="W13" s="20"/>
      <c r="X13" s="21"/>
      <c r="Y13" s="20"/>
      <c r="Z13" s="21"/>
      <c r="AA13" s="20"/>
      <c r="AB13" s="21"/>
      <c r="AC13" s="20"/>
      <c r="AD13" s="21"/>
      <c r="AE13" s="20"/>
      <c r="AF13" s="21"/>
      <c r="AG13" s="20"/>
      <c r="AH13" s="21"/>
      <c r="AI13" s="20"/>
      <c r="AJ13" s="21"/>
      <c r="AK13" s="20"/>
      <c r="AL13" s="21"/>
      <c r="AM13" s="20"/>
      <c r="AN13" s="21"/>
      <c r="AO13" s="20"/>
      <c r="AP13" s="21"/>
      <c r="AQ13" s="23">
        <f t="shared" si="0"/>
        <v>0</v>
      </c>
      <c r="AR13" s="15">
        <f t="shared" si="1"/>
        <v>1</v>
      </c>
    </row>
    <row r="14" spans="1:44" ht="37.5" customHeight="1" x14ac:dyDescent="0.4">
      <c r="A14" s="4" t="s">
        <v>20</v>
      </c>
      <c r="B14" s="19">
        <v>5</v>
      </c>
      <c r="C14" s="20"/>
      <c r="D14" s="21"/>
      <c r="E14" s="20"/>
      <c r="F14" s="21"/>
      <c r="G14" s="20">
        <v>1</v>
      </c>
      <c r="H14" s="21">
        <v>1</v>
      </c>
      <c r="I14" s="20">
        <v>1</v>
      </c>
      <c r="J14" s="21">
        <v>1</v>
      </c>
      <c r="K14" s="20">
        <v>1</v>
      </c>
      <c r="L14" s="21">
        <v>1</v>
      </c>
      <c r="M14" s="20">
        <v>1</v>
      </c>
      <c r="N14" s="21"/>
      <c r="O14" s="20"/>
      <c r="P14" s="21"/>
      <c r="Q14" s="20"/>
      <c r="R14" s="21"/>
      <c r="S14" s="20"/>
      <c r="T14" s="21"/>
      <c r="U14" s="20"/>
      <c r="V14" s="21"/>
      <c r="W14" s="20"/>
      <c r="X14" s="21"/>
      <c r="Y14" s="20"/>
      <c r="Z14" s="21"/>
      <c r="AA14" s="20"/>
      <c r="AB14" s="21"/>
      <c r="AC14" s="20"/>
      <c r="AD14" s="21"/>
      <c r="AE14" s="20"/>
      <c r="AF14" s="21"/>
      <c r="AG14" s="20"/>
      <c r="AH14" s="21"/>
      <c r="AI14" s="20"/>
      <c r="AJ14" s="21"/>
      <c r="AK14" s="20"/>
      <c r="AL14" s="21"/>
      <c r="AM14" s="20"/>
      <c r="AN14" s="21"/>
      <c r="AO14" s="20"/>
      <c r="AP14" s="21"/>
      <c r="AQ14" s="23">
        <f t="shared" si="0"/>
        <v>-2</v>
      </c>
      <c r="AR14" s="15">
        <f t="shared" si="1"/>
        <v>1.4</v>
      </c>
    </row>
    <row r="15" spans="1:44" ht="37.5" customHeight="1" x14ac:dyDescent="0.4">
      <c r="A15" s="4" t="s">
        <v>31</v>
      </c>
      <c r="B15" s="19">
        <v>5</v>
      </c>
      <c r="C15" s="20"/>
      <c r="D15" s="21"/>
      <c r="E15" s="20"/>
      <c r="F15" s="21"/>
      <c r="G15" s="20"/>
      <c r="H15" s="21"/>
      <c r="I15" s="20"/>
      <c r="J15" s="21"/>
      <c r="K15" s="20">
        <v>1</v>
      </c>
      <c r="L15" s="21">
        <v>1</v>
      </c>
      <c r="M15" s="20"/>
      <c r="N15" s="21"/>
      <c r="O15" s="20"/>
      <c r="P15" s="21"/>
      <c r="Q15" s="20"/>
      <c r="R15" s="21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21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3">
        <f t="shared" si="0"/>
        <v>3</v>
      </c>
      <c r="AR15" s="15">
        <f t="shared" si="1"/>
        <v>0.4</v>
      </c>
    </row>
    <row r="16" spans="1:44" ht="37.5" customHeight="1" x14ac:dyDescent="0.4">
      <c r="A16" s="4" t="s">
        <v>29</v>
      </c>
      <c r="B16" s="19">
        <v>4</v>
      </c>
      <c r="C16" s="20"/>
      <c r="D16" s="21"/>
      <c r="E16" s="20"/>
      <c r="F16" s="21"/>
      <c r="G16" s="20"/>
      <c r="H16" s="21"/>
      <c r="I16" s="20"/>
      <c r="J16" s="21"/>
      <c r="K16" s="20"/>
      <c r="L16" s="21">
        <v>1</v>
      </c>
      <c r="M16" s="20">
        <v>1</v>
      </c>
      <c r="N16" s="21">
        <v>1</v>
      </c>
      <c r="O16" s="20">
        <v>1</v>
      </c>
      <c r="P16" s="21"/>
      <c r="Q16" s="20"/>
      <c r="R16" s="21"/>
      <c r="S16" s="20"/>
      <c r="T16" s="21"/>
      <c r="U16" s="20"/>
      <c r="V16" s="21"/>
      <c r="W16" s="20"/>
      <c r="X16" s="21"/>
      <c r="Y16" s="20"/>
      <c r="Z16" s="21"/>
      <c r="AA16" s="20"/>
      <c r="AB16" s="21"/>
      <c r="AC16" s="20"/>
      <c r="AD16" s="21"/>
      <c r="AE16" s="20"/>
      <c r="AF16" s="21"/>
      <c r="AG16" s="20"/>
      <c r="AH16" s="21"/>
      <c r="AI16" s="20"/>
      <c r="AJ16" s="21"/>
      <c r="AK16" s="20"/>
      <c r="AL16" s="21"/>
      <c r="AM16" s="20"/>
      <c r="AN16" s="21"/>
      <c r="AO16" s="20"/>
      <c r="AP16" s="21"/>
      <c r="AQ16" s="23">
        <f t="shared" si="0"/>
        <v>0</v>
      </c>
      <c r="AR16" s="15">
        <f t="shared" si="1"/>
        <v>1</v>
      </c>
    </row>
    <row r="17" spans="1:44" ht="37.5" customHeight="1" x14ac:dyDescent="0.4">
      <c r="A17" s="4" t="s">
        <v>30</v>
      </c>
      <c r="B17" s="19">
        <v>5</v>
      </c>
      <c r="C17" s="20"/>
      <c r="D17" s="21"/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>
        <v>1</v>
      </c>
      <c r="P17" s="21">
        <v>1</v>
      </c>
      <c r="Q17" s="20">
        <v>1</v>
      </c>
      <c r="R17" s="21">
        <v>1</v>
      </c>
      <c r="S17" s="20">
        <v>1</v>
      </c>
      <c r="T17" s="21">
        <v>1</v>
      </c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21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3">
        <f t="shared" si="0"/>
        <v>-1</v>
      </c>
      <c r="AR17" s="15">
        <f t="shared" si="1"/>
        <v>1.2</v>
      </c>
    </row>
    <row r="18" spans="1:44" ht="48" customHeight="1" x14ac:dyDescent="0.4">
      <c r="A18" s="4" t="s">
        <v>21</v>
      </c>
      <c r="B18" s="19">
        <v>3</v>
      </c>
      <c r="C18" s="20"/>
      <c r="D18" s="21"/>
      <c r="E18" s="20"/>
      <c r="F18" s="21"/>
      <c r="G18" s="20"/>
      <c r="H18" s="21"/>
      <c r="I18" s="20"/>
      <c r="J18" s="21"/>
      <c r="K18" s="20"/>
      <c r="L18" s="21"/>
      <c r="M18" s="20"/>
      <c r="N18" s="21"/>
      <c r="O18" s="20"/>
      <c r="P18" s="21"/>
      <c r="Q18" s="20"/>
      <c r="R18" s="21"/>
      <c r="S18" s="20"/>
      <c r="T18" s="21">
        <v>1</v>
      </c>
      <c r="U18" s="20">
        <v>1</v>
      </c>
      <c r="V18" s="21"/>
      <c r="W18" s="20"/>
      <c r="X18" s="21"/>
      <c r="Y18" s="20"/>
      <c r="Z18" s="21"/>
      <c r="AA18" s="20"/>
      <c r="AB18" s="21"/>
      <c r="AC18" s="20"/>
      <c r="AD18" s="21"/>
      <c r="AE18" s="20"/>
      <c r="AF18" s="21"/>
      <c r="AG18" s="20"/>
      <c r="AH18" s="21"/>
      <c r="AI18" s="20"/>
      <c r="AJ18" s="21"/>
      <c r="AK18" s="20"/>
      <c r="AL18" s="21"/>
      <c r="AM18" s="20"/>
      <c r="AN18" s="21"/>
      <c r="AO18" s="20"/>
      <c r="AP18" s="21"/>
      <c r="AQ18" s="23">
        <f t="shared" si="0"/>
        <v>1</v>
      </c>
      <c r="AR18" s="15">
        <f t="shared" si="1"/>
        <v>0.66666666666666674</v>
      </c>
    </row>
    <row r="19" spans="1:44" ht="37.5" customHeight="1" x14ac:dyDescent="0.4">
      <c r="A19" s="4" t="s">
        <v>22</v>
      </c>
      <c r="B19" s="19">
        <v>6</v>
      </c>
      <c r="C19" s="20"/>
      <c r="D19" s="21"/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21"/>
      <c r="S19" s="20">
        <v>1</v>
      </c>
      <c r="T19" s="21">
        <v>1</v>
      </c>
      <c r="U19" s="20">
        <v>1</v>
      </c>
      <c r="V19" s="21">
        <v>1</v>
      </c>
      <c r="W19" s="20">
        <v>1</v>
      </c>
      <c r="X19" s="21">
        <v>1</v>
      </c>
      <c r="Y19" s="20">
        <v>1</v>
      </c>
      <c r="Z19" s="21"/>
      <c r="AA19" s="20"/>
      <c r="AB19" s="21"/>
      <c r="AC19" s="20"/>
      <c r="AD19" s="21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3">
        <f t="shared" si="0"/>
        <v>-1</v>
      </c>
      <c r="AR19" s="15">
        <f t="shared" si="1"/>
        <v>1.1666666666666667</v>
      </c>
    </row>
    <row r="20" spans="1:44" ht="37.5" customHeight="1" x14ac:dyDescent="0.4">
      <c r="A20" s="4" t="s">
        <v>32</v>
      </c>
      <c r="B20" s="19">
        <v>2</v>
      </c>
      <c r="C20" s="20"/>
      <c r="D20" s="21"/>
      <c r="E20" s="20"/>
      <c r="F20" s="21"/>
      <c r="G20" s="20"/>
      <c r="H20" s="21"/>
      <c r="I20" s="20"/>
      <c r="J20" s="21"/>
      <c r="K20" s="20"/>
      <c r="L20" s="21"/>
      <c r="M20" s="20"/>
      <c r="N20" s="21"/>
      <c r="O20" s="20"/>
      <c r="P20" s="21"/>
      <c r="Q20" s="20"/>
      <c r="R20" s="21"/>
      <c r="S20" s="20"/>
      <c r="T20" s="21"/>
      <c r="U20" s="20"/>
      <c r="V20" s="21"/>
      <c r="W20" s="20"/>
      <c r="X20" s="21"/>
      <c r="Y20" s="20">
        <v>1</v>
      </c>
      <c r="Z20" s="21">
        <v>1</v>
      </c>
      <c r="AA20" s="20"/>
      <c r="AB20" s="21"/>
      <c r="AC20" s="20"/>
      <c r="AD20" s="21"/>
      <c r="AE20" s="20"/>
      <c r="AF20" s="21"/>
      <c r="AG20" s="20"/>
      <c r="AH20" s="21"/>
      <c r="AI20" s="20"/>
      <c r="AJ20" s="21"/>
      <c r="AK20" s="20"/>
      <c r="AL20" s="21"/>
      <c r="AM20" s="20"/>
      <c r="AN20" s="21"/>
      <c r="AO20" s="20"/>
      <c r="AP20" s="21"/>
      <c r="AQ20" s="23">
        <f t="shared" si="0"/>
        <v>0</v>
      </c>
      <c r="AR20" s="15">
        <f t="shared" si="1"/>
        <v>1</v>
      </c>
    </row>
    <row r="21" spans="1:44" ht="37.5" customHeight="1" x14ac:dyDescent="0.4">
      <c r="A21" s="4" t="s">
        <v>19</v>
      </c>
      <c r="B21" s="19">
        <v>3</v>
      </c>
      <c r="C21" s="20"/>
      <c r="D21" s="21"/>
      <c r="E21" s="20"/>
      <c r="F21" s="21"/>
      <c r="G21" s="20"/>
      <c r="H21" s="21"/>
      <c r="I21" s="20"/>
      <c r="J21" s="21"/>
      <c r="K21" s="20"/>
      <c r="L21" s="21"/>
      <c r="M21" s="20"/>
      <c r="N21" s="21"/>
      <c r="O21" s="20"/>
      <c r="P21" s="21"/>
      <c r="Q21" s="20"/>
      <c r="R21" s="21"/>
      <c r="S21" s="20"/>
      <c r="T21" s="21"/>
      <c r="U21" s="20"/>
      <c r="V21" s="21"/>
      <c r="W21" s="20"/>
      <c r="X21" s="21"/>
      <c r="Y21" s="20"/>
      <c r="Z21" s="21"/>
      <c r="AA21" s="20">
        <v>1</v>
      </c>
      <c r="AB21" s="21">
        <v>1</v>
      </c>
      <c r="AC21" s="20">
        <v>1</v>
      </c>
      <c r="AD21" s="21"/>
      <c r="AE21" s="20"/>
      <c r="AF21" s="21"/>
      <c r="AG21" s="20"/>
      <c r="AH21" s="21"/>
      <c r="AI21" s="20"/>
      <c r="AJ21" s="21"/>
      <c r="AK21" s="20"/>
      <c r="AL21" s="21"/>
      <c r="AM21" s="20"/>
      <c r="AN21" s="21"/>
      <c r="AO21" s="20"/>
      <c r="AP21" s="21"/>
      <c r="AQ21" s="23">
        <f t="shared" si="0"/>
        <v>0</v>
      </c>
      <c r="AR21" s="15">
        <f t="shared" si="1"/>
        <v>1</v>
      </c>
    </row>
    <row r="22" spans="1:44" ht="37.5" customHeight="1" x14ac:dyDescent="0.4">
      <c r="A22" s="4" t="s">
        <v>13</v>
      </c>
      <c r="B22" s="19">
        <v>3</v>
      </c>
      <c r="C22" s="20"/>
      <c r="D22" s="21"/>
      <c r="E22" s="20"/>
      <c r="F22" s="21"/>
      <c r="G22" s="20"/>
      <c r="H22" s="21"/>
      <c r="I22" s="20"/>
      <c r="J22" s="21"/>
      <c r="K22" s="20"/>
      <c r="L22" s="21"/>
      <c r="M22" s="20"/>
      <c r="N22" s="21"/>
      <c r="O22" s="20"/>
      <c r="P22" s="21"/>
      <c r="Q22" s="20"/>
      <c r="R22" s="21"/>
      <c r="S22" s="20"/>
      <c r="T22" s="21"/>
      <c r="U22" s="20"/>
      <c r="V22" s="21"/>
      <c r="W22" s="20"/>
      <c r="X22" s="21"/>
      <c r="Y22" s="20"/>
      <c r="Z22" s="21"/>
      <c r="AA22" s="20"/>
      <c r="AB22" s="21"/>
      <c r="AC22" s="20"/>
      <c r="AD22" s="21">
        <v>1</v>
      </c>
      <c r="AE22" s="20">
        <v>1</v>
      </c>
      <c r="AF22" s="21"/>
      <c r="AG22" s="20"/>
      <c r="AH22" s="21"/>
      <c r="AI22" s="20"/>
      <c r="AJ22" s="21"/>
      <c r="AK22" s="20"/>
      <c r="AL22" s="21"/>
      <c r="AM22" s="20"/>
      <c r="AN22" s="21"/>
      <c r="AO22" s="20"/>
      <c r="AP22" s="21"/>
      <c r="AQ22" s="23">
        <f t="shared" si="0"/>
        <v>1</v>
      </c>
      <c r="AR22" s="15">
        <f t="shared" si="1"/>
        <v>0.66666666666666674</v>
      </c>
    </row>
    <row r="23" spans="1:44" ht="37.5" customHeight="1" x14ac:dyDescent="0.4">
      <c r="A23" s="4" t="s">
        <v>14</v>
      </c>
      <c r="B23" s="19">
        <v>2</v>
      </c>
      <c r="C23" s="20"/>
      <c r="D23" s="21"/>
      <c r="E23" s="20"/>
      <c r="F23" s="21"/>
      <c r="G23" s="20"/>
      <c r="H23" s="21"/>
      <c r="I23" s="20"/>
      <c r="J23" s="21"/>
      <c r="K23" s="20"/>
      <c r="L23" s="21"/>
      <c r="M23" s="20"/>
      <c r="N23" s="21"/>
      <c r="O23" s="20"/>
      <c r="P23" s="21"/>
      <c r="Q23" s="20"/>
      <c r="R23" s="21"/>
      <c r="S23" s="20"/>
      <c r="T23" s="21"/>
      <c r="U23" s="20"/>
      <c r="V23" s="21"/>
      <c r="W23" s="20"/>
      <c r="X23" s="21"/>
      <c r="Y23" s="20"/>
      <c r="Z23" s="21"/>
      <c r="AA23" s="20"/>
      <c r="AB23" s="21"/>
      <c r="AC23" s="20"/>
      <c r="AD23" s="21"/>
      <c r="AE23" s="20"/>
      <c r="AF23" s="21">
        <v>1</v>
      </c>
      <c r="AG23" s="20">
        <v>1</v>
      </c>
      <c r="AH23" s="21"/>
      <c r="AI23" s="20"/>
      <c r="AJ23" s="21"/>
      <c r="AK23" s="20"/>
      <c r="AL23" s="21"/>
      <c r="AM23" s="20"/>
      <c r="AN23" s="21"/>
      <c r="AO23" s="20"/>
      <c r="AP23" s="21"/>
      <c r="AQ23" s="23">
        <f t="shared" si="0"/>
        <v>0</v>
      </c>
      <c r="AR23" s="15">
        <f t="shared" si="1"/>
        <v>1</v>
      </c>
    </row>
    <row r="24" spans="1:44" ht="37.5" customHeight="1" x14ac:dyDescent="0.4">
      <c r="A24" s="4" t="s">
        <v>15</v>
      </c>
      <c r="B24" s="19">
        <v>2</v>
      </c>
      <c r="C24" s="20"/>
      <c r="D24" s="21"/>
      <c r="E24" s="20"/>
      <c r="F24" s="21"/>
      <c r="G24" s="20"/>
      <c r="H24" s="21"/>
      <c r="I24" s="20"/>
      <c r="J24" s="21"/>
      <c r="K24" s="20"/>
      <c r="L24" s="21"/>
      <c r="M24" s="20"/>
      <c r="N24" s="21"/>
      <c r="O24" s="20"/>
      <c r="P24" s="21"/>
      <c r="Q24" s="20"/>
      <c r="R24" s="21"/>
      <c r="S24" s="20"/>
      <c r="T24" s="21"/>
      <c r="U24" s="20"/>
      <c r="V24" s="21"/>
      <c r="W24" s="20"/>
      <c r="X24" s="21"/>
      <c r="Y24" s="20"/>
      <c r="Z24" s="21"/>
      <c r="AA24" s="20"/>
      <c r="AB24" s="21"/>
      <c r="AC24" s="20"/>
      <c r="AD24" s="21"/>
      <c r="AE24" s="20"/>
      <c r="AF24" s="21"/>
      <c r="AG24" s="20"/>
      <c r="AH24" s="21">
        <v>1</v>
      </c>
      <c r="AI24" s="20">
        <v>1</v>
      </c>
      <c r="AJ24" s="21"/>
      <c r="AK24" s="20"/>
      <c r="AL24" s="21"/>
      <c r="AM24" s="20"/>
      <c r="AN24" s="21"/>
      <c r="AO24" s="20"/>
      <c r="AP24" s="21"/>
      <c r="AQ24" s="23">
        <f t="shared" si="0"/>
        <v>0</v>
      </c>
      <c r="AR24" s="15">
        <f t="shared" si="1"/>
        <v>1</v>
      </c>
    </row>
    <row r="25" spans="1:44" ht="37.5" customHeight="1" x14ac:dyDescent="0.4">
      <c r="A25" s="4" t="s">
        <v>16</v>
      </c>
      <c r="B25" s="19">
        <v>2</v>
      </c>
      <c r="C25" s="20"/>
      <c r="D25" s="21"/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21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21"/>
      <c r="AG25" s="20"/>
      <c r="AH25" s="21"/>
      <c r="AI25" s="20"/>
      <c r="AJ25" s="21">
        <v>1</v>
      </c>
      <c r="AK25" s="20">
        <v>1</v>
      </c>
      <c r="AL25" s="21"/>
      <c r="AM25" s="20"/>
      <c r="AN25" s="21"/>
      <c r="AO25" s="20"/>
      <c r="AP25" s="21"/>
      <c r="AQ25" s="23">
        <f t="shared" si="0"/>
        <v>0</v>
      </c>
      <c r="AR25" s="15">
        <f t="shared" si="1"/>
        <v>1</v>
      </c>
    </row>
    <row r="26" spans="1:44" ht="37.5" customHeight="1" x14ac:dyDescent="0.4">
      <c r="A26" s="4" t="s">
        <v>17</v>
      </c>
      <c r="B26" s="19">
        <v>2</v>
      </c>
      <c r="C26" s="20"/>
      <c r="D26" s="21"/>
      <c r="E26" s="20"/>
      <c r="F26" s="21"/>
      <c r="G26" s="20"/>
      <c r="H26" s="21"/>
      <c r="I26" s="20"/>
      <c r="J26" s="21"/>
      <c r="K26" s="20"/>
      <c r="L26" s="21"/>
      <c r="M26" s="20"/>
      <c r="N26" s="21"/>
      <c r="O26" s="20"/>
      <c r="P26" s="21"/>
      <c r="Q26" s="20"/>
      <c r="R26" s="21"/>
      <c r="S26" s="20"/>
      <c r="T26" s="21"/>
      <c r="U26" s="20"/>
      <c r="V26" s="21"/>
      <c r="W26" s="20"/>
      <c r="X26" s="21"/>
      <c r="Y26" s="20"/>
      <c r="Z26" s="21"/>
      <c r="AA26" s="20"/>
      <c r="AB26" s="21"/>
      <c r="AC26" s="20"/>
      <c r="AD26" s="21"/>
      <c r="AE26" s="20"/>
      <c r="AF26" s="21"/>
      <c r="AG26" s="20"/>
      <c r="AH26" s="21"/>
      <c r="AI26" s="20"/>
      <c r="AJ26" s="21"/>
      <c r="AK26" s="20"/>
      <c r="AL26" s="21">
        <v>1</v>
      </c>
      <c r="AM26" s="20">
        <v>1</v>
      </c>
      <c r="AN26" s="21"/>
      <c r="AO26" s="20"/>
      <c r="AP26" s="21"/>
      <c r="AQ26" s="23">
        <f t="shared" si="0"/>
        <v>0</v>
      </c>
      <c r="AR26" s="15">
        <f t="shared" si="1"/>
        <v>1</v>
      </c>
    </row>
    <row r="27" spans="1:44" ht="37.5" customHeight="1" thickBot="1" x14ac:dyDescent="0.45">
      <c r="A27" s="4" t="s">
        <v>18</v>
      </c>
      <c r="B27" s="19">
        <v>3</v>
      </c>
      <c r="C27" s="20"/>
      <c r="D27" s="21"/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21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21"/>
      <c r="AG27" s="20"/>
      <c r="AH27" s="21"/>
      <c r="AI27" s="20"/>
      <c r="AJ27" s="21"/>
      <c r="AK27" s="20"/>
      <c r="AL27" s="21"/>
      <c r="AM27" s="20"/>
      <c r="AN27" s="21">
        <v>1</v>
      </c>
      <c r="AO27" s="20">
        <v>1</v>
      </c>
      <c r="AP27" s="21">
        <v>1</v>
      </c>
      <c r="AQ27" s="23">
        <f t="shared" si="0"/>
        <v>0</v>
      </c>
      <c r="AR27" s="15">
        <f t="shared" si="1"/>
        <v>1</v>
      </c>
    </row>
    <row r="28" spans="1:44" ht="17.399999999999999" x14ac:dyDescent="0.4">
      <c r="A28" s="6" t="s">
        <v>3</v>
      </c>
      <c r="B28" s="30">
        <f>SUM(B8:B27)</f>
        <v>55</v>
      </c>
      <c r="C28" s="9">
        <f t="shared" ref="C28:AP28" si="2">IFERROR(IF(B28-SUM(C8:C27)=B28,NA(),B28-SUM(C8:C27)),NA())</f>
        <v>54</v>
      </c>
      <c r="D28" s="9">
        <f t="shared" si="2"/>
        <v>53</v>
      </c>
      <c r="E28" s="9">
        <f t="shared" si="2"/>
        <v>52</v>
      </c>
      <c r="F28" s="9">
        <f t="shared" si="2"/>
        <v>50</v>
      </c>
      <c r="G28" s="9">
        <f t="shared" si="2"/>
        <v>47</v>
      </c>
      <c r="H28" s="9">
        <f t="shared" si="2"/>
        <v>44</v>
      </c>
      <c r="I28" s="9">
        <f t="shared" si="2"/>
        <v>43</v>
      </c>
      <c r="J28" s="9">
        <f t="shared" si="2"/>
        <v>42</v>
      </c>
      <c r="K28" s="9">
        <f t="shared" si="2"/>
        <v>40</v>
      </c>
      <c r="L28" s="9">
        <f t="shared" si="2"/>
        <v>37</v>
      </c>
      <c r="M28" s="9">
        <f t="shared" si="2"/>
        <v>35</v>
      </c>
      <c r="N28" s="9">
        <f t="shared" si="2"/>
        <v>34</v>
      </c>
      <c r="O28" s="9">
        <f t="shared" si="2"/>
        <v>32</v>
      </c>
      <c r="P28" s="9">
        <f t="shared" si="2"/>
        <v>31</v>
      </c>
      <c r="Q28" s="9">
        <f t="shared" si="2"/>
        <v>30</v>
      </c>
      <c r="R28" s="9">
        <f t="shared" si="2"/>
        <v>29</v>
      </c>
      <c r="S28" s="9">
        <f t="shared" si="2"/>
        <v>27</v>
      </c>
      <c r="T28" s="9">
        <f t="shared" si="2"/>
        <v>24</v>
      </c>
      <c r="U28" s="9">
        <f t="shared" si="2"/>
        <v>22</v>
      </c>
      <c r="V28" s="9">
        <f t="shared" si="2"/>
        <v>21</v>
      </c>
      <c r="W28" s="9">
        <f t="shared" si="2"/>
        <v>20</v>
      </c>
      <c r="X28" s="9">
        <f t="shared" si="2"/>
        <v>19</v>
      </c>
      <c r="Y28" s="9">
        <f t="shared" si="2"/>
        <v>17</v>
      </c>
      <c r="Z28" s="9">
        <f t="shared" si="2"/>
        <v>16</v>
      </c>
      <c r="AA28" s="9">
        <f t="shared" si="2"/>
        <v>15</v>
      </c>
      <c r="AB28" s="9">
        <f t="shared" si="2"/>
        <v>14</v>
      </c>
      <c r="AC28" s="9">
        <f t="shared" si="2"/>
        <v>13</v>
      </c>
      <c r="AD28" s="9">
        <f t="shared" si="2"/>
        <v>12</v>
      </c>
      <c r="AE28" s="9">
        <f t="shared" si="2"/>
        <v>11</v>
      </c>
      <c r="AF28" s="9">
        <f t="shared" si="2"/>
        <v>10</v>
      </c>
      <c r="AG28" s="9">
        <f t="shared" si="2"/>
        <v>9</v>
      </c>
      <c r="AH28" s="9">
        <f t="shared" si="2"/>
        <v>8</v>
      </c>
      <c r="AI28" s="9">
        <f t="shared" si="2"/>
        <v>7</v>
      </c>
      <c r="AJ28" s="9">
        <f t="shared" si="2"/>
        <v>6</v>
      </c>
      <c r="AK28" s="9">
        <f t="shared" si="2"/>
        <v>5</v>
      </c>
      <c r="AL28" s="9">
        <f t="shared" si="2"/>
        <v>4</v>
      </c>
      <c r="AM28" s="9">
        <f t="shared" si="2"/>
        <v>3</v>
      </c>
      <c r="AN28" s="9">
        <f t="shared" si="2"/>
        <v>2</v>
      </c>
      <c r="AO28" s="9">
        <f t="shared" si="2"/>
        <v>1</v>
      </c>
      <c r="AP28" s="9">
        <f t="shared" si="2"/>
        <v>0</v>
      </c>
      <c r="AQ28" s="29">
        <f>SUM(AQ8:AQ27)</f>
        <v>0</v>
      </c>
      <c r="AR28" s="24">
        <f t="shared" si="1"/>
        <v>1</v>
      </c>
    </row>
    <row r="29" spans="1:44" ht="18" thickBot="1" x14ac:dyDescent="0.45">
      <c r="A29" s="7" t="s">
        <v>4</v>
      </c>
      <c r="B29" s="10">
        <f>SUM(B8:B27)</f>
        <v>55</v>
      </c>
      <c r="C29" s="11">
        <f t="shared" ref="C29:AP29" si="3">IFERROR((IF(B29-($B$28/$G$4) &lt; 0,"-", B29-($B$28/$G$4))),IFERROR(B29-($B$28/20),"-"))</f>
        <v>53.625</v>
      </c>
      <c r="D29" s="11">
        <f t="shared" si="3"/>
        <v>52.25</v>
      </c>
      <c r="E29" s="11">
        <f t="shared" si="3"/>
        <v>50.875</v>
      </c>
      <c r="F29" s="11">
        <f t="shared" si="3"/>
        <v>49.5</v>
      </c>
      <c r="G29" s="11">
        <f t="shared" si="3"/>
        <v>48.125</v>
      </c>
      <c r="H29" s="11">
        <f t="shared" si="3"/>
        <v>46.75</v>
      </c>
      <c r="I29" s="11">
        <f t="shared" si="3"/>
        <v>45.375</v>
      </c>
      <c r="J29" s="11">
        <f t="shared" si="3"/>
        <v>44</v>
      </c>
      <c r="K29" s="11">
        <f t="shared" si="3"/>
        <v>42.625</v>
      </c>
      <c r="L29" s="11">
        <f t="shared" si="3"/>
        <v>41.25</v>
      </c>
      <c r="M29" s="11">
        <f t="shared" si="3"/>
        <v>39.875</v>
      </c>
      <c r="N29" s="11">
        <f t="shared" si="3"/>
        <v>38.5</v>
      </c>
      <c r="O29" s="11">
        <f t="shared" si="3"/>
        <v>37.125</v>
      </c>
      <c r="P29" s="11">
        <f t="shared" si="3"/>
        <v>35.75</v>
      </c>
      <c r="Q29" s="11">
        <f t="shared" si="3"/>
        <v>34.375</v>
      </c>
      <c r="R29" s="11">
        <f t="shared" si="3"/>
        <v>33</v>
      </c>
      <c r="S29" s="11">
        <f t="shared" si="3"/>
        <v>31.625</v>
      </c>
      <c r="T29" s="11">
        <f t="shared" si="3"/>
        <v>30.25</v>
      </c>
      <c r="U29" s="11">
        <f t="shared" si="3"/>
        <v>28.875</v>
      </c>
      <c r="V29" s="11">
        <f t="shared" si="3"/>
        <v>27.5</v>
      </c>
      <c r="W29" s="11">
        <f t="shared" si="3"/>
        <v>26.125</v>
      </c>
      <c r="X29" s="11">
        <f t="shared" si="3"/>
        <v>24.75</v>
      </c>
      <c r="Y29" s="11">
        <f t="shared" si="3"/>
        <v>23.375</v>
      </c>
      <c r="Z29" s="11">
        <f t="shared" si="3"/>
        <v>22</v>
      </c>
      <c r="AA29" s="11">
        <f t="shared" si="3"/>
        <v>20.625</v>
      </c>
      <c r="AB29" s="11">
        <f t="shared" si="3"/>
        <v>19.25</v>
      </c>
      <c r="AC29" s="11">
        <f t="shared" si="3"/>
        <v>17.875</v>
      </c>
      <c r="AD29" s="11">
        <f t="shared" si="3"/>
        <v>16.5</v>
      </c>
      <c r="AE29" s="11">
        <f t="shared" si="3"/>
        <v>15.125</v>
      </c>
      <c r="AF29" s="11">
        <f t="shared" si="3"/>
        <v>13.75</v>
      </c>
      <c r="AG29" s="11">
        <f t="shared" si="3"/>
        <v>12.375</v>
      </c>
      <c r="AH29" s="11">
        <f t="shared" si="3"/>
        <v>11</v>
      </c>
      <c r="AI29" s="11">
        <f t="shared" si="3"/>
        <v>9.625</v>
      </c>
      <c r="AJ29" s="11">
        <f t="shared" si="3"/>
        <v>8.25</v>
      </c>
      <c r="AK29" s="11">
        <f t="shared" si="3"/>
        <v>6.875</v>
      </c>
      <c r="AL29" s="11">
        <f t="shared" si="3"/>
        <v>5.5</v>
      </c>
      <c r="AM29" s="11">
        <f t="shared" si="3"/>
        <v>4.125</v>
      </c>
      <c r="AN29" s="11">
        <f t="shared" si="3"/>
        <v>2.75</v>
      </c>
      <c r="AO29" s="11">
        <f t="shared" si="3"/>
        <v>1.375</v>
      </c>
      <c r="AP29" s="11">
        <f t="shared" si="3"/>
        <v>0</v>
      </c>
      <c r="AQ29" s="25"/>
      <c r="AR29" s="26"/>
    </row>
    <row r="30" spans="1:44" ht="15" thickTop="1" x14ac:dyDescent="0.3"/>
  </sheetData>
  <mergeCells count="9">
    <mergeCell ref="A1:B2"/>
    <mergeCell ref="C6:AP6"/>
    <mergeCell ref="A6:B6"/>
    <mergeCell ref="C4:F4"/>
    <mergeCell ref="AQ6:AR6"/>
    <mergeCell ref="H2:I2"/>
    <mergeCell ref="H3:I3"/>
    <mergeCell ref="C3:F3"/>
    <mergeCell ref="C2:F2"/>
  </mergeCells>
  <conditionalFormatting sqref="AR8:AR2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AR8:AR28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" zoomScale="145" zoomScaleNormal="145"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 Stories Breakdown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PC</cp:lastModifiedBy>
  <cp:lastPrinted>2020-04-27T10:55:33Z</cp:lastPrinted>
  <dcterms:created xsi:type="dcterms:W3CDTF">2019-01-22T01:21:48Z</dcterms:created>
  <dcterms:modified xsi:type="dcterms:W3CDTF">2020-04-27T10:57:03Z</dcterms:modified>
</cp:coreProperties>
</file>