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21FF64B9-0203-4D5B-840E-A299311E51C8}" xr6:coauthVersionLast="47" xr6:coauthVersionMax="47" xr10:uidLastSave="{00000000-0000-0000-0000-000000000000}"/>
  <bookViews>
    <workbookView xWindow="-120" yWindow="-120" windowWidth="29040" windowHeight="15840" xr2:uid="{C8B8C325-77DA-4D96-88B8-3FCA45A74731}"/>
  </bookViews>
  <sheets>
    <sheet name="Changes in Net Position 386-389" sheetId="2" r:id="rId1"/>
  </sheets>
  <definedNames>
    <definedName name="_xlnm.Print_Area" localSheetId="0">'Changes in Net Position 386-389'!$A$1:$AD$89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2" l="1"/>
  <c r="C25" i="2" s="1"/>
  <c r="E23" i="2"/>
  <c r="E59" i="2" s="1"/>
  <c r="E82" i="2" s="1"/>
  <c r="G23" i="2"/>
  <c r="I23" i="2"/>
  <c r="K23" i="2"/>
  <c r="N23" i="2"/>
  <c r="N25" i="2" s="1"/>
  <c r="P23" i="2"/>
  <c r="R23" i="2"/>
  <c r="R25" i="2" s="1"/>
  <c r="U23" i="2"/>
  <c r="X23" i="2"/>
  <c r="AA23" i="2"/>
  <c r="G25" i="2"/>
  <c r="I25" i="2"/>
  <c r="K25" i="2"/>
  <c r="P25" i="2"/>
  <c r="U25" i="2"/>
  <c r="AC25" i="2"/>
  <c r="C41" i="2"/>
  <c r="C43" i="2" s="1"/>
  <c r="E41" i="2"/>
  <c r="E43" i="2" s="1"/>
  <c r="G41" i="2"/>
  <c r="G56" i="2" s="1"/>
  <c r="I41" i="2"/>
  <c r="I56" i="2" s="1"/>
  <c r="K41" i="2"/>
  <c r="K56" i="2" s="1"/>
  <c r="K58" i="2" s="1"/>
  <c r="K61" i="2" s="1"/>
  <c r="K84" i="2" s="1"/>
  <c r="N41" i="2"/>
  <c r="P41" i="2"/>
  <c r="P43" i="2" s="1"/>
  <c r="R41" i="2"/>
  <c r="R56" i="2" s="1"/>
  <c r="U41" i="2"/>
  <c r="X41" i="2"/>
  <c r="AA41" i="2"/>
  <c r="K43" i="2"/>
  <c r="N43" i="2"/>
  <c r="U43" i="2"/>
  <c r="U56" i="2" s="1"/>
  <c r="C49" i="2"/>
  <c r="E49" i="2"/>
  <c r="G49" i="2"/>
  <c r="I49" i="2"/>
  <c r="K49" i="2"/>
  <c r="N49" i="2"/>
  <c r="P49" i="2"/>
  <c r="R49" i="2"/>
  <c r="U49" i="2"/>
  <c r="X49" i="2"/>
  <c r="AA49" i="2"/>
  <c r="C55" i="2"/>
  <c r="E55" i="2"/>
  <c r="G55" i="2"/>
  <c r="I55" i="2"/>
  <c r="K55" i="2"/>
  <c r="N55" i="2"/>
  <c r="P55" i="2"/>
  <c r="R55" i="2"/>
  <c r="U55" i="2"/>
  <c r="U58" i="2" s="1"/>
  <c r="U61" i="2" s="1"/>
  <c r="X55" i="2"/>
  <c r="X56" i="2" s="1"/>
  <c r="AA55" i="2"/>
  <c r="AA56" i="2" s="1"/>
  <c r="C56" i="2"/>
  <c r="C58" i="2" s="1"/>
  <c r="E56" i="2"/>
  <c r="N56" i="2"/>
  <c r="N58" i="2" s="1"/>
  <c r="P56" i="2"/>
  <c r="P58" i="2" s="1"/>
  <c r="P61" i="2" s="1"/>
  <c r="AC56" i="2"/>
  <c r="C57" i="2"/>
  <c r="E57" i="2"/>
  <c r="E60" i="2" s="1"/>
  <c r="E83" i="2" s="1"/>
  <c r="G57" i="2"/>
  <c r="G60" i="2" s="1"/>
  <c r="G83" i="2" s="1"/>
  <c r="I57" i="2"/>
  <c r="I60" i="2" s="1"/>
  <c r="I83" i="2" s="1"/>
  <c r="K57" i="2"/>
  <c r="K60" i="2" s="1"/>
  <c r="K83" i="2" s="1"/>
  <c r="N57" i="2"/>
  <c r="P57" i="2"/>
  <c r="R57" i="2"/>
  <c r="E58" i="2"/>
  <c r="P59" i="2"/>
  <c r="C60" i="2"/>
  <c r="N60" i="2"/>
  <c r="N83" i="2" s="1"/>
  <c r="P60" i="2"/>
  <c r="P83" i="2" s="1"/>
  <c r="R60" i="2"/>
  <c r="C79" i="2"/>
  <c r="C81" i="2" s="1"/>
  <c r="E79" i="2"/>
  <c r="E81" i="2" s="1"/>
  <c r="G79" i="2"/>
  <c r="G81" i="2" s="1"/>
  <c r="I79" i="2"/>
  <c r="I81" i="2" s="1"/>
  <c r="K79" i="2"/>
  <c r="N79" i="2"/>
  <c r="P79" i="2"/>
  <c r="R79" i="2"/>
  <c r="U79" i="2"/>
  <c r="U81" i="2" s="1"/>
  <c r="X79" i="2"/>
  <c r="X81" i="2" s="1"/>
  <c r="AA79" i="2"/>
  <c r="K81" i="2"/>
  <c r="N81" i="2"/>
  <c r="P81" i="2"/>
  <c r="R81" i="2"/>
  <c r="S81" i="2"/>
  <c r="T81" i="2"/>
  <c r="W81" i="2"/>
  <c r="Z81" i="2"/>
  <c r="AA81" i="2"/>
  <c r="AC81" i="2"/>
  <c r="P82" i="2"/>
  <c r="C83" i="2"/>
  <c r="R83" i="2"/>
  <c r="E25" i="2" l="1"/>
  <c r="E61" i="2" s="1"/>
  <c r="E84" i="2" s="1"/>
  <c r="C84" i="2"/>
  <c r="C61" i="2"/>
  <c r="G84" i="2"/>
  <c r="R59" i="2"/>
  <c r="R82" i="2" s="1"/>
  <c r="R58" i="2"/>
  <c r="R61" i="2" s="1"/>
  <c r="R84" i="2" s="1"/>
  <c r="N61" i="2"/>
  <c r="N84" i="2" s="1"/>
  <c r="U59" i="2"/>
  <c r="U82" i="2" s="1"/>
  <c r="AA59" i="2"/>
  <c r="AA82" i="2" s="1"/>
  <c r="AA58" i="2"/>
  <c r="AA61" i="2" s="1"/>
  <c r="I59" i="2"/>
  <c r="I82" i="2" s="1"/>
  <c r="I58" i="2"/>
  <c r="I61" i="2" s="1"/>
  <c r="I84" i="2" s="1"/>
  <c r="P84" i="2"/>
  <c r="G59" i="2"/>
  <c r="G82" i="2" s="1"/>
  <c r="G58" i="2"/>
  <c r="G61" i="2" s="1"/>
  <c r="U84" i="2"/>
  <c r="X59" i="2"/>
  <c r="X82" i="2" s="1"/>
  <c r="X58" i="2"/>
  <c r="X61" i="2" s="1"/>
  <c r="K59" i="2"/>
  <c r="K82" i="2" s="1"/>
  <c r="C59" i="2"/>
  <c r="C82" i="2" s="1"/>
  <c r="R43" i="2"/>
  <c r="N59" i="2"/>
  <c r="N82" i="2" s="1"/>
  <c r="I43" i="2"/>
  <c r="G43" i="2"/>
</calcChain>
</file>

<file path=xl/sharedStrings.xml><?xml version="1.0" encoding="utf-8"?>
<sst xmlns="http://schemas.openxmlformats.org/spreadsheetml/2006/main" count="148" uniqueCount="73">
  <si>
    <t>N/A: Not Available</t>
  </si>
  <si>
    <t>Note:  The City implemented GASB Statement No. 80 Blending Requirement for Certain Component Units - an amendment of GASB Statement No. 14 in Fiscal Year 2017 with a restatement of fiscal year 2016, which established business-type activities.  Therefore, there is no activity presented prior to the implementation fiscal year.</t>
  </si>
  <si>
    <t>$</t>
  </si>
  <si>
    <t>N/A</t>
  </si>
  <si>
    <t>Governmental activities:</t>
  </si>
  <si>
    <t>Fiscal Year</t>
  </si>
  <si>
    <t>Part III—Statistical Information</t>
  </si>
  <si>
    <t>Comptroller’s Report for Fiscal 2023</t>
  </si>
  <si>
    <t>Source: Annual Comprehensive Financial Reports of the Comptroller.</t>
  </si>
  <si>
    <t>)</t>
  </si>
  <si>
    <t>(7,514,614</t>
  </si>
  <si>
    <t>(4,123,773</t>
  </si>
  <si>
    <t>Primary government changes in net position..</t>
  </si>
  <si>
    <t>Business-type activities changes in net position…..</t>
  </si>
  <si>
    <t>Governmental activities changes in net position</t>
  </si>
  <si>
    <t>Total primary government general revenues</t>
  </si>
  <si>
    <t>Business-type activities</t>
  </si>
  <si>
    <t>Total governmental activities general revenues…................................................</t>
  </si>
  <si>
    <t>Other</t>
  </si>
  <si>
    <t>Gain (Loss) on in-substance defeasance</t>
  </si>
  <si>
    <t>Unrestricted Federal and State aid</t>
  </si>
  <si>
    <t>Investment income</t>
  </si>
  <si>
    <t>Payment in Lieu of Taxes</t>
  </si>
  <si>
    <t>Hotel Room Occupancy</t>
  </si>
  <si>
    <t>Conveyance of Real Property</t>
  </si>
  <si>
    <t>Commercial Rent</t>
  </si>
  <si>
    <t>Other taxes:</t>
  </si>
  <si>
    <t>Income taxes, other</t>
  </si>
  <si>
    <t>Personal income tax</t>
  </si>
  <si>
    <t>Sales and use taxes</t>
  </si>
  <si>
    <t>Real estate taxes</t>
  </si>
  <si>
    <t>Taxes (Net of Refunds):</t>
  </si>
  <si>
    <t>General Revenues:</t>
  </si>
  <si>
    <t>(51,325,520</t>
  </si>
  <si>
    <t>Primary government net expenses</t>
  </si>
  <si>
    <t>Business-type activities net expenses</t>
  </si>
  <si>
    <t>Governmental activites net expenses</t>
  </si>
  <si>
    <t>Total primary government program revenues</t>
  </si>
  <si>
    <t>Total business-type activities program revenues….</t>
  </si>
  <si>
    <t>Total governmental activities program revenues</t>
  </si>
  <si>
    <t>Total primary government capital grants and contributions</t>
  </si>
  <si>
    <t xml:space="preserve">        contributions</t>
  </si>
  <si>
    <t xml:space="preserve">      Business-type activities capital grants and </t>
  </si>
  <si>
    <t xml:space="preserve">      Governmental activities capital grants and </t>
  </si>
  <si>
    <t>Capital grants and contributions:</t>
  </si>
  <si>
    <t>Total primary government operating grants and contributions</t>
  </si>
  <si>
    <t xml:space="preserve">        and contributions</t>
  </si>
  <si>
    <t xml:space="preserve">     Business-type activities operating grants </t>
  </si>
  <si>
    <t xml:space="preserve">        grants and contributions</t>
  </si>
  <si>
    <t xml:space="preserve">     Governmental activities operating              </t>
  </si>
  <si>
    <t>Operating grants and contributions:</t>
  </si>
  <si>
    <t>Total primary government charges for services</t>
  </si>
  <si>
    <t xml:space="preserve"> Total governmental activities charges for services…........................................................</t>
  </si>
  <si>
    <t>—</t>
  </si>
  <si>
    <t>Libraries</t>
  </si>
  <si>
    <t>Health (including payments to NYC Health + Hospitals)</t>
  </si>
  <si>
    <t>Housing</t>
  </si>
  <si>
    <t>Parks, recreation, and cultural activities</t>
  </si>
  <si>
    <t>Transportation services</t>
  </si>
  <si>
    <t>Environmental protection</t>
  </si>
  <si>
    <t>Social services</t>
  </si>
  <si>
    <t>City University</t>
  </si>
  <si>
    <t>Education</t>
  </si>
  <si>
    <t>Public safety and judicial</t>
  </si>
  <si>
    <t>General government</t>
  </si>
  <si>
    <t>Charges for Services:</t>
  </si>
  <si>
    <t>Program Revenues:</t>
  </si>
  <si>
    <t>Total primary government expenses</t>
  </si>
  <si>
    <t>Total govenmental activities expenses…..........</t>
  </si>
  <si>
    <t>Debt service interest</t>
  </si>
  <si>
    <t>Expenses:</t>
  </si>
  <si>
    <r>
      <t>(in thousand</t>
    </r>
    <r>
      <rPr>
        <sz val="8"/>
        <rFont val="Times New Roman"/>
        <family val="1"/>
      </rPr>
      <t>)</t>
    </r>
  </si>
  <si>
    <t>Changes in Net Position—Ten Year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</si>
</sst>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@*."/>
    <numFmt numFmtId="165" formatCode="_(* #,##0_);_(* \(#,##0\);_(* &quot;-&quot;??_);_(@_)"/>
  </numFmts>
  <fonts count="12" x14ac:knownFonts="1"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color theme="0" tint="-0.14999847407452621"/>
      <name val="Times New Roman"/>
      <family val="1"/>
    </font>
    <font>
      <sz val="8"/>
      <color theme="0" tint="-0.14999847407452621"/>
      <name val="Times New Roman"/>
      <family val="1"/>
    </font>
    <font>
      <b/>
      <sz val="8"/>
      <color theme="0" tint="-0.14999847407452621"/>
      <name val="Times New Roman"/>
      <family val="1"/>
    </font>
    <font>
      <b/>
      <sz val="10"/>
      <color theme="0" tint="-0.14999847407452621"/>
      <name val="Times New Roman"/>
      <family val="1"/>
    </font>
    <font>
      <b/>
      <sz val="12"/>
      <color theme="0" tint="-0.1499984740745262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100">
    <xf numFmtId="0" fontId="0" fillId="0" borderId="0" xfId="0"/>
    <xf numFmtId="0" fontId="1" fillId="0" borderId="0" xfId="2" applyFont="1" applyAlignment="1">
      <alignment horizontal="left" wrapText="1"/>
    </xf>
    <xf numFmtId="43" fontId="3" fillId="0" borderId="0" xfId="1" applyFont="1" applyFill="1" applyAlignment="1">
      <alignment horizontal="left" wrapText="1" indent="2"/>
    </xf>
    <xf numFmtId="165" fontId="3" fillId="0" borderId="0" xfId="1" applyNumberFormat="1" applyFont="1" applyFill="1" applyAlignment="1">
      <alignment wrapText="1"/>
    </xf>
    <xf numFmtId="0" fontId="1" fillId="0" borderId="0" xfId="2" applyFont="1"/>
    <xf numFmtId="0" fontId="1" fillId="2" borderId="0" xfId="2" applyFont="1" applyFill="1"/>
    <xf numFmtId="0" fontId="7" fillId="3" borderId="0" xfId="2" applyFont="1" applyFill="1"/>
    <xf numFmtId="0" fontId="7" fillId="3" borderId="0" xfId="2" applyFont="1" applyFill="1" applyAlignment="1">
      <alignment horizontal="left"/>
    </xf>
    <xf numFmtId="0" fontId="1" fillId="0" borderId="0" xfId="2" applyFont="1" applyAlignment="1">
      <alignment horizontal="left"/>
    </xf>
    <xf numFmtId="0" fontId="7" fillId="3" borderId="0" xfId="2" applyFont="1" applyFill="1" applyAlignment="1">
      <alignment horizontal="left" wrapText="1"/>
    </xf>
    <xf numFmtId="0" fontId="8" fillId="3" borderId="0" xfId="2" applyFont="1" applyFill="1" applyAlignment="1">
      <alignment wrapText="1"/>
    </xf>
    <xf numFmtId="3" fontId="8" fillId="3" borderId="0" xfId="2" applyNumberFormat="1" applyFont="1" applyFill="1" applyAlignment="1">
      <alignment horizontal="right" wrapText="1"/>
    </xf>
    <xf numFmtId="0" fontId="3" fillId="0" borderId="0" xfId="2" applyFont="1" applyAlignment="1">
      <alignment wrapText="1"/>
    </xf>
    <xf numFmtId="3" fontId="3" fillId="0" borderId="1" xfId="2" applyNumberFormat="1" applyFont="1" applyBorder="1" applyAlignment="1">
      <alignment horizontal="right" wrapText="1"/>
    </xf>
    <xf numFmtId="3" fontId="3" fillId="0" borderId="0" xfId="2" applyNumberFormat="1" applyFont="1" applyAlignment="1">
      <alignment horizontal="right" wrapText="1"/>
    </xf>
    <xf numFmtId="165" fontId="3" fillId="0" borderId="1" xfId="1" applyNumberFormat="1" applyFont="1" applyFill="1" applyBorder="1" applyAlignment="1">
      <alignment wrapText="1"/>
    </xf>
    <xf numFmtId="0" fontId="3" fillId="0" borderId="0" xfId="2" applyFont="1" applyAlignment="1">
      <alignment horizontal="right" wrapText="1"/>
    </xf>
    <xf numFmtId="0" fontId="1" fillId="0" borderId="0" xfId="2" applyFont="1" applyAlignment="1">
      <alignment horizontal="right"/>
    </xf>
    <xf numFmtId="0" fontId="3" fillId="0" borderId="0" xfId="2" applyFont="1" applyAlignment="1">
      <alignment horizontal="left"/>
    </xf>
    <xf numFmtId="0" fontId="3" fillId="0" borderId="0" xfId="2" applyFont="1"/>
    <xf numFmtId="0" fontId="3" fillId="2" borderId="0" xfId="2" applyFont="1" applyFill="1"/>
    <xf numFmtId="0" fontId="8" fillId="3" borderId="0" xfId="2" applyFont="1" applyFill="1"/>
    <xf numFmtId="3" fontId="3" fillId="0" borderId="4" xfId="2" applyNumberFormat="1" applyFont="1" applyBorder="1" applyAlignment="1">
      <alignment horizontal="center" wrapText="1"/>
    </xf>
    <xf numFmtId="165" fontId="3" fillId="0" borderId="4" xfId="1" applyNumberFormat="1" applyFont="1" applyFill="1" applyBorder="1" applyAlignment="1">
      <alignment horizontal="right" wrapText="1"/>
    </xf>
    <xf numFmtId="164" fontId="3" fillId="0" borderId="0" xfId="2" applyNumberFormat="1" applyFont="1" applyAlignment="1">
      <alignment horizontal="left" wrapText="1"/>
    </xf>
    <xf numFmtId="165" fontId="3" fillId="0" borderId="2" xfId="1" applyNumberFormat="1" applyFont="1" applyFill="1" applyBorder="1" applyAlignment="1">
      <alignment horizontal="right" wrapText="1"/>
    </xf>
    <xf numFmtId="165" fontId="8" fillId="3" borderId="0" xfId="1" applyNumberFormat="1" applyFont="1" applyFill="1" applyBorder="1" applyAlignment="1">
      <alignment horizontal="right" wrapText="1"/>
    </xf>
    <xf numFmtId="165" fontId="3" fillId="0" borderId="3" xfId="1" applyNumberFormat="1" applyFont="1" applyFill="1" applyBorder="1" applyAlignment="1">
      <alignment horizontal="right" wrapText="1"/>
    </xf>
    <xf numFmtId="165" fontId="3" fillId="0" borderId="0" xfId="1" applyNumberFormat="1" applyFont="1" applyFill="1" applyBorder="1" applyAlignment="1">
      <alignment horizontal="right" wrapText="1"/>
    </xf>
    <xf numFmtId="41" fontId="8" fillId="3" borderId="0" xfId="2" applyNumberFormat="1" applyFont="1" applyFill="1" applyAlignment="1">
      <alignment horizontal="left" wrapText="1" indent="2"/>
    </xf>
    <xf numFmtId="41" fontId="3" fillId="0" borderId="0" xfId="2" applyNumberFormat="1" applyFont="1" applyAlignment="1">
      <alignment horizontal="left" wrapText="1" indent="2"/>
    </xf>
    <xf numFmtId="3" fontId="3" fillId="0" borderId="0" xfId="2" applyNumberFormat="1" applyFont="1" applyAlignment="1">
      <alignment horizontal="center" wrapText="1"/>
    </xf>
    <xf numFmtId="164" fontId="3" fillId="0" borderId="0" xfId="2" applyNumberFormat="1" applyFont="1" applyAlignment="1">
      <alignment horizontal="left" wrapText="1" indent="2"/>
    </xf>
    <xf numFmtId="164" fontId="3" fillId="0" borderId="0" xfId="2" applyNumberFormat="1" applyFont="1" applyAlignment="1">
      <alignment horizontal="left" wrapText="1" indent="1"/>
    </xf>
    <xf numFmtId="165" fontId="3" fillId="0" borderId="0" xfId="1" applyNumberFormat="1" applyFont="1" applyFill="1" applyAlignment="1">
      <alignment horizontal="left" indent="2"/>
    </xf>
    <xf numFmtId="164" fontId="3" fillId="0" borderId="0" xfId="2" applyNumberFormat="1" applyFont="1" applyAlignment="1">
      <alignment horizontal="left" wrapText="1" indent="3"/>
    </xf>
    <xf numFmtId="3" fontId="3" fillId="0" borderId="4" xfId="2" applyNumberFormat="1" applyFont="1" applyBorder="1" applyAlignment="1">
      <alignment horizontal="right" wrapText="1"/>
    </xf>
    <xf numFmtId="3" fontId="3" fillId="0" borderId="4" xfId="2" applyNumberFormat="1" applyFont="1" applyBorder="1" applyAlignment="1">
      <alignment wrapText="1"/>
    </xf>
    <xf numFmtId="165" fontId="3" fillId="0" borderId="4" xfId="1" applyNumberFormat="1" applyFont="1" applyFill="1" applyBorder="1" applyAlignment="1">
      <alignment wrapText="1"/>
    </xf>
    <xf numFmtId="41" fontId="3" fillId="0" borderId="4" xfId="1" applyNumberFormat="1" applyFont="1" applyFill="1" applyBorder="1" applyAlignment="1">
      <alignment wrapText="1"/>
    </xf>
    <xf numFmtId="41" fontId="3" fillId="0" borderId="4" xfId="2" applyNumberFormat="1" applyFont="1" applyBorder="1" applyAlignment="1">
      <alignment horizontal="left" wrapText="1" indent="2"/>
    </xf>
    <xf numFmtId="43" fontId="8" fillId="3" borderId="0" xfId="1" applyFont="1" applyFill="1" applyBorder="1" applyAlignment="1">
      <alignment horizontal="left" wrapText="1" indent="2"/>
    </xf>
    <xf numFmtId="41" fontId="3" fillId="0" borderId="0" xfId="1" applyNumberFormat="1" applyFont="1" applyFill="1" applyAlignment="1">
      <alignment wrapText="1"/>
    </xf>
    <xf numFmtId="165" fontId="3" fillId="0" borderId="0" xfId="1" applyNumberFormat="1" applyFont="1" applyFill="1" applyAlignment="1">
      <alignment horizontal="left" wrapText="1" indent="2"/>
    </xf>
    <xf numFmtId="3" fontId="3" fillId="0" borderId="0" xfId="2" applyNumberFormat="1" applyFont="1" applyAlignment="1">
      <alignment wrapText="1"/>
    </xf>
    <xf numFmtId="41" fontId="3" fillId="0" borderId="0" xfId="2" applyNumberFormat="1" applyFont="1" applyAlignment="1">
      <alignment horizontal="left" wrapText="1" indent="3"/>
    </xf>
    <xf numFmtId="164" fontId="3" fillId="0" borderId="0" xfId="2" applyNumberFormat="1" applyFont="1" applyAlignment="1">
      <alignment horizontal="left" wrapText="1" indent="4"/>
    </xf>
    <xf numFmtId="0" fontId="3" fillId="0" borderId="0" xfId="2" applyFont="1" applyAlignment="1">
      <alignment horizontal="left" wrapText="1" indent="2"/>
    </xf>
    <xf numFmtId="0" fontId="3" fillId="0" borderId="0" xfId="2" applyFont="1" applyAlignment="1">
      <alignment horizontal="left" wrapText="1" indent="3"/>
    </xf>
    <xf numFmtId="0" fontId="3" fillId="0" borderId="0" xfId="2" applyFont="1" applyAlignment="1">
      <alignment horizontal="left" wrapText="1" indent="1"/>
    </xf>
    <xf numFmtId="43" fontId="3" fillId="0" borderId="0" xfId="1" applyFont="1" applyFill="1" applyAlignment="1">
      <alignment wrapText="1"/>
    </xf>
    <xf numFmtId="0" fontId="3" fillId="0" borderId="0" xfId="2" applyFont="1" applyAlignment="1">
      <alignment horizontal="left" wrapText="1"/>
    </xf>
    <xf numFmtId="0" fontId="4" fillId="0" borderId="0" xfId="2" applyFont="1" applyAlignment="1">
      <alignment horizontal="left" wrapText="1"/>
    </xf>
    <xf numFmtId="165" fontId="3" fillId="0" borderId="4" xfId="2" applyNumberFormat="1" applyFont="1" applyBorder="1"/>
    <xf numFmtId="165" fontId="3" fillId="0" borderId="0" xfId="2" applyNumberFormat="1" applyFont="1"/>
    <xf numFmtId="3" fontId="3" fillId="0" borderId="3" xfId="2" applyNumberFormat="1" applyFont="1" applyBorder="1" applyAlignment="1">
      <alignment horizontal="right" wrapText="1"/>
    </xf>
    <xf numFmtId="165" fontId="3" fillId="0" borderId="3" xfId="2" applyNumberFormat="1" applyFont="1" applyBorder="1"/>
    <xf numFmtId="165" fontId="3" fillId="0" borderId="2" xfId="2" applyNumberFormat="1" applyFont="1" applyBorder="1"/>
    <xf numFmtId="0" fontId="3" fillId="0" borderId="2" xfId="2" applyFont="1" applyBorder="1" applyAlignment="1">
      <alignment wrapText="1"/>
    </xf>
    <xf numFmtId="3" fontId="3" fillId="0" borderId="3" xfId="2" applyNumberFormat="1" applyFont="1" applyBorder="1" applyAlignment="1">
      <alignment wrapText="1"/>
    </xf>
    <xf numFmtId="41" fontId="3" fillId="0" borderId="3" xfId="2" applyNumberFormat="1" applyFont="1" applyBorder="1" applyAlignment="1">
      <alignment horizontal="left" wrapText="1" indent="1"/>
    </xf>
    <xf numFmtId="165" fontId="3" fillId="0" borderId="0" xfId="1" applyNumberFormat="1" applyFont="1" applyFill="1" applyAlignment="1"/>
    <xf numFmtId="41" fontId="3" fillId="0" borderId="0" xfId="2" applyNumberFormat="1" applyFont="1" applyAlignment="1">
      <alignment horizontal="left" wrapText="1" indent="1"/>
    </xf>
    <xf numFmtId="3" fontId="8" fillId="3" borderId="0" xfId="2" applyNumberFormat="1" applyFont="1" applyFill="1" applyAlignment="1">
      <alignment horizontal="center" wrapText="1"/>
    </xf>
    <xf numFmtId="0" fontId="3" fillId="0" borderId="0" xfId="2" applyFont="1" applyAlignment="1">
      <alignment horizontal="center" wrapText="1"/>
    </xf>
    <xf numFmtId="164" fontId="3" fillId="0" borderId="0" xfId="2" applyNumberFormat="1" applyFont="1" applyAlignment="1">
      <alignment horizontal="left" vertical="center" wrapText="1"/>
    </xf>
    <xf numFmtId="3" fontId="3" fillId="0" borderId="3" xfId="2" applyNumberFormat="1" applyFont="1" applyBorder="1" applyAlignment="1">
      <alignment horizontal="center" wrapText="1"/>
    </xf>
    <xf numFmtId="3" fontId="8" fillId="3" borderId="0" xfId="2" applyNumberFormat="1" applyFont="1" applyFill="1" applyAlignment="1">
      <alignment wrapText="1"/>
    </xf>
    <xf numFmtId="165" fontId="3" fillId="0" borderId="0" xfId="1" applyNumberFormat="1" applyFont="1" applyFill="1" applyBorder="1" applyAlignment="1">
      <alignment horizontal="left" wrapText="1" indent="3"/>
    </xf>
    <xf numFmtId="165" fontId="3" fillId="0" borderId="3" xfId="1" applyNumberFormat="1" applyFont="1" applyFill="1" applyBorder="1" applyAlignment="1">
      <alignment horizontal="left" wrapText="1" indent="3"/>
    </xf>
    <xf numFmtId="43" fontId="3" fillId="0" borderId="4" xfId="1" applyFont="1" applyFill="1" applyBorder="1" applyAlignment="1">
      <alignment horizontal="left" wrapText="1" indent="2"/>
    </xf>
    <xf numFmtId="0" fontId="8" fillId="3" borderId="0" xfId="2" applyFont="1" applyFill="1" applyAlignment="1">
      <alignment horizontal="right" wrapText="1"/>
    </xf>
    <xf numFmtId="165" fontId="3" fillId="0" borderId="0" xfId="2" applyNumberFormat="1" applyFont="1" applyAlignment="1">
      <alignment horizontal="right" wrapText="1"/>
    </xf>
    <xf numFmtId="165" fontId="3" fillId="0" borderId="0" xfId="1" applyNumberFormat="1" applyFont="1" applyFill="1" applyBorder="1" applyAlignment="1">
      <alignment horizontal="left" indent="2"/>
    </xf>
    <xf numFmtId="165" fontId="3" fillId="0" borderId="0" xfId="1" applyNumberFormat="1" applyFont="1" applyFill="1" applyBorder="1" applyAlignment="1">
      <alignment horizontal="right" indent="2"/>
    </xf>
    <xf numFmtId="165" fontId="3" fillId="0" borderId="4" xfId="1" applyNumberFormat="1" applyFont="1" applyFill="1" applyBorder="1" applyAlignment="1">
      <alignment horizontal="left" wrapText="1" indent="2"/>
    </xf>
    <xf numFmtId="0" fontId="3" fillId="0" borderId="3" xfId="2" applyFont="1" applyBorder="1" applyAlignment="1">
      <alignment wrapText="1"/>
    </xf>
    <xf numFmtId="165" fontId="3" fillId="0" borderId="3" xfId="1" applyNumberFormat="1" applyFont="1" applyFill="1" applyBorder="1" applyAlignment="1">
      <alignment horizontal="left" wrapText="1"/>
    </xf>
    <xf numFmtId="41" fontId="3" fillId="0" borderId="0" xfId="2" applyNumberFormat="1" applyFont="1"/>
    <xf numFmtId="165" fontId="3" fillId="0" borderId="0" xfId="1" applyNumberFormat="1" applyFont="1" applyFill="1" applyAlignment="1">
      <alignment horizontal="left" wrapText="1" indent="1"/>
    </xf>
    <xf numFmtId="41" fontId="3" fillId="0" borderId="4" xfId="2" applyNumberFormat="1" applyFont="1" applyBorder="1" applyAlignment="1">
      <alignment horizontal="left" wrapText="1" indent="1"/>
    </xf>
    <xf numFmtId="165" fontId="3" fillId="0" borderId="4" xfId="1" applyNumberFormat="1" applyFont="1" applyFill="1" applyBorder="1" applyAlignment="1">
      <alignment horizontal="left" wrapText="1" indent="1"/>
    </xf>
    <xf numFmtId="165" fontId="3" fillId="0" borderId="0" xfId="1" applyNumberFormat="1" applyFont="1" applyFill="1" applyAlignment="1">
      <alignment horizontal="left" wrapText="1"/>
    </xf>
    <xf numFmtId="0" fontId="9" fillId="3" borderId="0" xfId="2" applyFont="1" applyFill="1" applyAlignment="1">
      <alignment horizontal="left" wrapText="1"/>
    </xf>
    <xf numFmtId="0" fontId="4" fillId="0" borderId="3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3" xfId="2" applyFont="1" applyBorder="1" applyAlignment="1">
      <alignment horizontal="center" wrapText="1"/>
    </xf>
    <xf numFmtId="0" fontId="4" fillId="0" borderId="0" xfId="2" applyFont="1" applyAlignment="1">
      <alignment wrapText="1"/>
    </xf>
    <xf numFmtId="0" fontId="7" fillId="3" borderId="0" xfId="2" applyFont="1" applyFill="1" applyAlignment="1">
      <alignment wrapText="1"/>
    </xf>
    <xf numFmtId="0" fontId="1" fillId="0" borderId="0" xfId="2" applyFont="1" applyAlignment="1">
      <alignment wrapText="1"/>
    </xf>
    <xf numFmtId="0" fontId="5" fillId="0" borderId="0" xfId="2" applyFont="1"/>
    <xf numFmtId="0" fontId="5" fillId="2" borderId="0" xfId="2" applyFont="1" applyFill="1"/>
    <xf numFmtId="0" fontId="10" fillId="3" borderId="0" xfId="2" applyFont="1" applyFill="1"/>
    <xf numFmtId="0" fontId="11" fillId="3" borderId="0" xfId="2" applyFont="1" applyFill="1"/>
    <xf numFmtId="0" fontId="6" fillId="0" borderId="3" xfId="2" applyFont="1" applyBorder="1"/>
    <xf numFmtId="0" fontId="6" fillId="0" borderId="4" xfId="2" applyFont="1" applyBorder="1"/>
    <xf numFmtId="0" fontId="1" fillId="0" borderId="0" xfId="2" applyFont="1" applyAlignment="1">
      <alignment horizontal="left" wrapText="1"/>
    </xf>
    <xf numFmtId="0" fontId="4" fillId="0" borderId="0" xfId="2" applyFont="1" applyAlignment="1">
      <alignment horizontal="center" wrapText="1"/>
    </xf>
    <xf numFmtId="0" fontId="3" fillId="0" borderId="0" xfId="2" applyFont="1" applyAlignment="1">
      <alignment horizontal="left"/>
    </xf>
    <xf numFmtId="0" fontId="4" fillId="0" borderId="3" xfId="2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EA7714CB-B91B-4060-A774-5F548C4E92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47625</xdr:rowOff>
    </xdr:from>
    <xdr:to>
      <xdr:col>0</xdr:col>
      <xdr:colOff>1133475</xdr:colOff>
      <xdr:row>84</xdr:row>
      <xdr:rowOff>47625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54E7FA4-9AFC-4E04-954F-F9F47B613098}"/>
            </a:ext>
          </a:extLst>
        </xdr:cNvPr>
        <xdr:cNvSpPr>
          <a:spLocks noChangeShapeType="1"/>
        </xdr:cNvSpPr>
      </xdr:nvSpPr>
      <xdr:spPr bwMode="auto">
        <a:xfrm>
          <a:off x="0" y="1364932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B0EB-9C25-42AB-844D-0D9AD6AA3625}">
  <dimension ref="A2:AG149"/>
  <sheetViews>
    <sheetView tabSelected="1" topLeftCell="A62" zoomScale="140" zoomScaleNormal="140" zoomScaleSheetLayoutView="115" workbookViewId="0">
      <selection activeCell="E14" sqref="E14"/>
    </sheetView>
  </sheetViews>
  <sheetFormatPr defaultColWidth="8.85546875" defaultRowHeight="9.9499999999999993" customHeight="1" x14ac:dyDescent="0.2"/>
  <cols>
    <col min="1" max="1" width="34.85546875" style="8" customWidth="1"/>
    <col min="2" max="2" width="2.7109375" style="8" customWidth="1"/>
    <col min="3" max="3" width="25.28515625" style="8" customWidth="1"/>
    <col min="4" max="4" width="2.7109375" style="8" customWidth="1"/>
    <col min="5" max="5" width="22.7109375" style="8" customWidth="1"/>
    <col min="6" max="6" width="3.140625" style="8" customWidth="1"/>
    <col min="7" max="7" width="17.7109375" style="8" customWidth="1"/>
    <col min="8" max="8" width="3.140625" style="8" customWidth="1"/>
    <col min="9" max="9" width="20.85546875" style="8" customWidth="1"/>
    <col min="10" max="10" width="2" style="4" customWidth="1"/>
    <col min="11" max="11" width="14.85546875" style="8" customWidth="1"/>
    <col min="12" max="13" width="2" style="4" customWidth="1"/>
    <col min="14" max="14" width="16" style="4" customWidth="1"/>
    <col min="15" max="15" width="2" style="4" customWidth="1"/>
    <col min="16" max="16" width="17.42578125" style="4" customWidth="1"/>
    <col min="17" max="17" width="2" style="4" customWidth="1"/>
    <col min="18" max="18" width="16.5703125" style="4" customWidth="1"/>
    <col min="19" max="19" width="1.28515625" style="4" customWidth="1"/>
    <col min="20" max="20" width="1.28515625" style="4" bestFit="1" customWidth="1"/>
    <col min="21" max="21" width="14.28515625" style="8" customWidth="1"/>
    <col min="22" max="22" width="2.7109375" style="8" customWidth="1"/>
    <col min="23" max="23" width="1.28515625" style="4" bestFit="1" customWidth="1"/>
    <col min="24" max="24" width="14.28515625" style="8" customWidth="1"/>
    <col min="25" max="25" width="2.7109375" style="8" customWidth="1"/>
    <col min="26" max="26" width="1.28515625" style="4" bestFit="1" customWidth="1"/>
    <col min="27" max="27" width="14.28515625" style="8" hidden="1" customWidth="1"/>
    <col min="28" max="28" width="1.85546875" style="8" customWidth="1"/>
    <col min="29" max="29" width="14.28515625" style="7" customWidth="1"/>
    <col min="30" max="30" width="2.7109375" style="6" customWidth="1"/>
    <col min="31" max="31" width="8.85546875" style="6"/>
    <col min="32" max="33" width="8.85546875" style="5"/>
    <col min="34" max="16384" width="8.85546875" style="4"/>
  </cols>
  <sheetData>
    <row r="2" spans="1:33" ht="15.75" x14ac:dyDescent="0.25">
      <c r="A2" s="95" t="s">
        <v>7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 t="s">
        <v>6</v>
      </c>
      <c r="Y2" s="95"/>
      <c r="Z2" s="95"/>
      <c r="AB2" s="95"/>
      <c r="AD2" s="93"/>
    </row>
    <row r="3" spans="1:33" s="90" customFormat="1" ht="15.75" x14ac:dyDescent="0.25">
      <c r="A3" s="94" t="s">
        <v>72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3"/>
      <c r="AD3" s="93"/>
      <c r="AE3" s="92"/>
      <c r="AF3" s="91"/>
      <c r="AG3" s="91"/>
    </row>
    <row r="4" spans="1:33" ht="9.9499999999999993" customHeight="1" x14ac:dyDescent="0.2">
      <c r="A4" s="1"/>
      <c r="B4" s="1"/>
      <c r="C4" s="1"/>
      <c r="D4" s="1"/>
      <c r="E4" s="1"/>
      <c r="F4" s="1"/>
      <c r="G4" s="1"/>
      <c r="H4" s="1"/>
      <c r="I4" s="1"/>
      <c r="J4" s="89"/>
      <c r="K4" s="1"/>
      <c r="L4" s="89"/>
      <c r="M4" s="89"/>
      <c r="N4" s="89"/>
      <c r="O4" s="89"/>
      <c r="P4" s="89"/>
      <c r="Q4" s="89"/>
      <c r="R4" s="89"/>
      <c r="S4" s="89"/>
      <c r="T4" s="89"/>
      <c r="U4" s="1"/>
      <c r="V4" s="1"/>
      <c r="W4" s="89"/>
      <c r="X4" s="1"/>
      <c r="Y4" s="1"/>
      <c r="Z4" s="89"/>
      <c r="AA4" s="1"/>
      <c r="AB4" s="1"/>
      <c r="AC4" s="9"/>
      <c r="AD4" s="88"/>
    </row>
    <row r="5" spans="1:33" s="19" customFormat="1" ht="9.9499999999999993" customHeight="1" x14ac:dyDescent="0.2">
      <c r="A5" s="51"/>
      <c r="B5" s="51"/>
      <c r="C5" s="51"/>
      <c r="D5" s="51"/>
      <c r="E5" s="51"/>
      <c r="F5" s="51"/>
      <c r="G5" s="51"/>
      <c r="H5" s="51"/>
      <c r="I5" s="97" t="s">
        <v>5</v>
      </c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21"/>
      <c r="AF5" s="20"/>
      <c r="AG5" s="20"/>
    </row>
    <row r="6" spans="1:33" s="19" customFormat="1" ht="9.9499999999999993" customHeight="1" x14ac:dyDescent="0.2">
      <c r="A6" s="51"/>
      <c r="B6" s="51"/>
      <c r="C6" s="86">
        <v>2023</v>
      </c>
      <c r="D6" s="51"/>
      <c r="E6" s="86">
        <v>2022</v>
      </c>
      <c r="F6" s="51"/>
      <c r="G6" s="86">
        <v>2021</v>
      </c>
      <c r="H6" s="51"/>
      <c r="I6" s="86">
        <v>2020</v>
      </c>
      <c r="J6" s="64"/>
      <c r="K6" s="86">
        <v>2019</v>
      </c>
      <c r="L6" s="64"/>
      <c r="M6" s="64"/>
      <c r="N6" s="86">
        <v>2018</v>
      </c>
      <c r="O6" s="64"/>
      <c r="P6" s="86">
        <v>2017</v>
      </c>
      <c r="Q6" s="64"/>
      <c r="R6" s="86">
        <v>2016</v>
      </c>
      <c r="S6" s="87"/>
      <c r="T6" s="87"/>
      <c r="U6" s="86">
        <v>2015</v>
      </c>
      <c r="V6" s="86"/>
      <c r="W6" s="99">
        <v>2014</v>
      </c>
      <c r="X6" s="99"/>
      <c r="Y6" s="86"/>
      <c r="Z6" s="86"/>
      <c r="AA6" s="84">
        <v>2013</v>
      </c>
      <c r="AB6" s="85"/>
      <c r="AC6" s="84"/>
      <c r="AD6" s="10"/>
      <c r="AE6" s="21"/>
      <c r="AF6" s="20"/>
      <c r="AG6" s="20"/>
    </row>
    <row r="7" spans="1:33" s="19" customFormat="1" ht="9.9499999999999993" customHeight="1" x14ac:dyDescent="0.2">
      <c r="A7" s="51"/>
      <c r="B7" s="51"/>
      <c r="C7" s="51"/>
      <c r="D7" s="51"/>
      <c r="E7" s="51"/>
      <c r="F7" s="51"/>
      <c r="G7" s="51"/>
      <c r="H7" s="51"/>
      <c r="I7" s="97" t="s">
        <v>71</v>
      </c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21"/>
      <c r="AF7" s="20"/>
      <c r="AG7" s="20"/>
    </row>
    <row r="8" spans="1:33" s="19" customFormat="1" ht="9.9499999999999993" customHeight="1" x14ac:dyDescent="0.2">
      <c r="A8" s="52"/>
      <c r="B8" s="52"/>
      <c r="C8" s="52"/>
      <c r="D8" s="52"/>
      <c r="E8" s="52"/>
      <c r="F8" s="52"/>
      <c r="G8" s="52"/>
      <c r="H8" s="52"/>
      <c r="I8" s="52"/>
      <c r="J8" s="12"/>
      <c r="K8" s="52"/>
      <c r="L8" s="12"/>
      <c r="M8" s="12"/>
      <c r="N8" s="12"/>
      <c r="O8" s="12"/>
      <c r="P8" s="12"/>
      <c r="Q8" s="12"/>
      <c r="R8" s="16"/>
      <c r="S8" s="12"/>
      <c r="T8" s="12"/>
      <c r="U8" s="12"/>
      <c r="V8" s="16"/>
      <c r="W8" s="12"/>
      <c r="X8" s="16"/>
      <c r="Y8" s="16"/>
      <c r="Z8" s="12"/>
      <c r="AA8" s="52"/>
      <c r="AB8" s="52"/>
      <c r="AC8" s="83"/>
      <c r="AD8" s="10"/>
      <c r="AE8" s="21"/>
      <c r="AF8" s="20"/>
      <c r="AG8" s="20"/>
    </row>
    <row r="9" spans="1:33" s="19" customFormat="1" ht="9.9499999999999993" customHeight="1" x14ac:dyDescent="0.2">
      <c r="A9" s="52" t="s">
        <v>70</v>
      </c>
      <c r="B9" s="51"/>
      <c r="C9" s="51"/>
      <c r="D9" s="51"/>
      <c r="E9" s="52"/>
      <c r="F9" s="51"/>
      <c r="G9" s="51"/>
      <c r="H9" s="51"/>
      <c r="I9" s="51"/>
      <c r="J9" s="12"/>
      <c r="K9" s="51"/>
      <c r="L9" s="12"/>
      <c r="M9" s="12"/>
      <c r="N9" s="12"/>
      <c r="O9" s="12"/>
      <c r="P9" s="12"/>
      <c r="Q9" s="12"/>
      <c r="R9" s="16"/>
      <c r="S9" s="12"/>
      <c r="T9" s="12"/>
      <c r="U9" s="12"/>
      <c r="V9" s="16"/>
      <c r="W9" s="12"/>
      <c r="X9" s="16"/>
      <c r="Y9" s="16"/>
      <c r="Z9" s="12"/>
      <c r="AA9" s="51"/>
      <c r="AB9" s="51"/>
      <c r="AC9" s="11"/>
      <c r="AD9" s="10"/>
      <c r="AE9" s="21"/>
      <c r="AF9" s="20"/>
      <c r="AG9" s="20"/>
    </row>
    <row r="10" spans="1:33" s="19" customFormat="1" ht="9.9499999999999993" customHeight="1" x14ac:dyDescent="0.2">
      <c r="A10" s="49" t="s">
        <v>4</v>
      </c>
      <c r="B10" s="51"/>
      <c r="C10" s="82"/>
      <c r="D10" s="51"/>
      <c r="E10" s="49"/>
      <c r="F10" s="51"/>
      <c r="G10" s="51"/>
      <c r="H10" s="51"/>
      <c r="I10" s="51"/>
      <c r="J10" s="12"/>
      <c r="K10" s="51"/>
      <c r="L10" s="12"/>
      <c r="M10" s="12"/>
      <c r="N10" s="12"/>
      <c r="O10" s="12"/>
      <c r="P10" s="12"/>
      <c r="Q10" s="12"/>
      <c r="R10" s="16"/>
      <c r="S10" s="12"/>
      <c r="T10" s="12"/>
      <c r="U10" s="12"/>
      <c r="V10" s="16"/>
      <c r="W10" s="12"/>
      <c r="X10" s="16"/>
      <c r="Y10" s="16"/>
      <c r="Z10" s="12"/>
      <c r="AA10" s="51"/>
      <c r="AB10" s="51"/>
      <c r="AC10" s="11"/>
      <c r="AD10" s="10"/>
      <c r="AE10" s="21"/>
      <c r="AF10" s="20"/>
      <c r="AG10" s="20"/>
    </row>
    <row r="11" spans="1:33" s="19" customFormat="1" ht="9.9499999999999993" customHeight="1" x14ac:dyDescent="0.2">
      <c r="A11" s="32" t="s">
        <v>64</v>
      </c>
      <c r="B11" s="12" t="s">
        <v>2</v>
      </c>
      <c r="C11" s="3">
        <v>3873117</v>
      </c>
      <c r="D11" s="12" t="s">
        <v>2</v>
      </c>
      <c r="E11" s="3">
        <v>6095409</v>
      </c>
      <c r="F11" s="12" t="s">
        <v>2</v>
      </c>
      <c r="G11" s="3">
        <v>8196762</v>
      </c>
      <c r="H11" s="12" t="s">
        <v>2</v>
      </c>
      <c r="I11" s="62">
        <v>6840460</v>
      </c>
      <c r="J11" s="12" t="s">
        <v>2</v>
      </c>
      <c r="K11" s="62">
        <v>6547234</v>
      </c>
      <c r="L11" s="12"/>
      <c r="M11" s="12" t="s">
        <v>2</v>
      </c>
      <c r="N11" s="42">
        <v>6525142</v>
      </c>
      <c r="O11" s="12" t="s">
        <v>2</v>
      </c>
      <c r="P11" s="3">
        <v>5360092</v>
      </c>
      <c r="Q11" s="12" t="s">
        <v>2</v>
      </c>
      <c r="R11" s="44">
        <v>5259894</v>
      </c>
      <c r="S11" s="12"/>
      <c r="T11" s="12" t="s">
        <v>2</v>
      </c>
      <c r="U11" s="44">
        <v>5479762</v>
      </c>
      <c r="V11" s="14"/>
      <c r="W11" s="12" t="s">
        <v>2</v>
      </c>
      <c r="X11" s="14">
        <v>4324146</v>
      </c>
      <c r="Y11" s="14"/>
      <c r="Z11" s="12" t="s">
        <v>2</v>
      </c>
      <c r="AA11" s="44">
        <v>4262092</v>
      </c>
      <c r="AB11" s="12"/>
      <c r="AC11" s="67">
        <v>4144136</v>
      </c>
      <c r="AD11" s="10"/>
      <c r="AE11" s="21"/>
      <c r="AF11" s="20"/>
      <c r="AG11" s="20"/>
    </row>
    <row r="12" spans="1:33" s="19" customFormat="1" ht="9.9499999999999993" customHeight="1" x14ac:dyDescent="0.2">
      <c r="A12" s="32" t="s">
        <v>63</v>
      </c>
      <c r="B12" s="33"/>
      <c r="C12" s="79">
        <v>22448788</v>
      </c>
      <c r="D12" s="33"/>
      <c r="E12" s="79">
        <v>21422599</v>
      </c>
      <c r="F12" s="33"/>
      <c r="G12" s="79">
        <v>17797609</v>
      </c>
      <c r="H12" s="33"/>
      <c r="I12" s="62">
        <v>19768697</v>
      </c>
      <c r="J12" s="12"/>
      <c r="K12" s="62">
        <v>21347661</v>
      </c>
      <c r="L12" s="12"/>
      <c r="M12" s="12"/>
      <c r="N12" s="42">
        <v>19465581</v>
      </c>
      <c r="O12" s="12"/>
      <c r="P12" s="3">
        <v>18961329</v>
      </c>
      <c r="Q12" s="12"/>
      <c r="R12" s="44">
        <v>19681206</v>
      </c>
      <c r="S12" s="12"/>
      <c r="T12" s="12"/>
      <c r="U12" s="44">
        <v>13840502</v>
      </c>
      <c r="V12" s="14"/>
      <c r="W12" s="12"/>
      <c r="X12" s="14">
        <v>13614413</v>
      </c>
      <c r="Y12" s="14"/>
      <c r="Z12" s="12"/>
      <c r="AA12" s="44">
        <v>17095181</v>
      </c>
      <c r="AB12" s="12"/>
      <c r="AC12" s="67">
        <v>17077117</v>
      </c>
      <c r="AD12" s="10"/>
      <c r="AE12" s="21"/>
      <c r="AF12" s="20"/>
      <c r="AG12" s="20"/>
    </row>
    <row r="13" spans="1:33" s="19" customFormat="1" ht="9.9499999999999993" customHeight="1" x14ac:dyDescent="0.2">
      <c r="A13" s="32" t="s">
        <v>62</v>
      </c>
      <c r="B13" s="33"/>
      <c r="C13" s="79">
        <v>35586049</v>
      </c>
      <c r="D13" s="33"/>
      <c r="E13" s="79">
        <v>32363168</v>
      </c>
      <c r="F13" s="33"/>
      <c r="G13" s="79">
        <v>30760255</v>
      </c>
      <c r="H13" s="33"/>
      <c r="I13" s="62">
        <v>36607460</v>
      </c>
      <c r="J13" s="12"/>
      <c r="K13" s="62">
        <v>34679981</v>
      </c>
      <c r="L13" s="12"/>
      <c r="M13" s="12"/>
      <c r="N13" s="42">
        <v>30367019</v>
      </c>
      <c r="O13" s="12"/>
      <c r="P13" s="3">
        <v>28839477</v>
      </c>
      <c r="Q13" s="12"/>
      <c r="R13" s="44">
        <v>29295515</v>
      </c>
      <c r="S13" s="12"/>
      <c r="T13" s="12"/>
      <c r="U13" s="44">
        <v>22915670</v>
      </c>
      <c r="V13" s="31"/>
      <c r="W13" s="12"/>
      <c r="X13" s="14">
        <v>21805586</v>
      </c>
      <c r="Y13" s="14"/>
      <c r="Z13" s="12"/>
      <c r="AA13" s="44">
        <v>24842776</v>
      </c>
      <c r="AB13" s="12"/>
      <c r="AC13" s="67">
        <v>24957704</v>
      </c>
      <c r="AD13" s="10"/>
      <c r="AE13" s="21"/>
      <c r="AF13" s="20"/>
      <c r="AG13" s="20"/>
    </row>
    <row r="14" spans="1:33" s="19" customFormat="1" ht="9.9499999999999993" customHeight="1" x14ac:dyDescent="0.2">
      <c r="A14" s="32" t="s">
        <v>61</v>
      </c>
      <c r="B14" s="33"/>
      <c r="C14" s="79">
        <v>1295751</v>
      </c>
      <c r="D14" s="33"/>
      <c r="E14" s="79">
        <v>774972</v>
      </c>
      <c r="F14" s="33"/>
      <c r="G14" s="79">
        <v>1142211</v>
      </c>
      <c r="H14" s="33"/>
      <c r="I14" s="62">
        <v>1275426</v>
      </c>
      <c r="J14" s="12"/>
      <c r="K14" s="62">
        <v>1318594</v>
      </c>
      <c r="L14" s="12"/>
      <c r="M14" s="12"/>
      <c r="N14" s="42">
        <v>1261467</v>
      </c>
      <c r="O14" s="12"/>
      <c r="P14" s="3">
        <v>1252444</v>
      </c>
      <c r="Q14" s="12"/>
      <c r="R14" s="44">
        <v>1342333</v>
      </c>
      <c r="S14" s="12"/>
      <c r="T14" s="12"/>
      <c r="U14" s="44">
        <v>1094172</v>
      </c>
      <c r="V14" s="31"/>
      <c r="W14" s="12"/>
      <c r="X14" s="14">
        <v>1065176</v>
      </c>
      <c r="Y14" s="14"/>
      <c r="Z14" s="12"/>
      <c r="AA14" s="44">
        <v>968571</v>
      </c>
      <c r="AB14" s="12"/>
      <c r="AC14" s="67">
        <v>954590</v>
      </c>
      <c r="AD14" s="10"/>
      <c r="AE14" s="21"/>
      <c r="AF14" s="20"/>
      <c r="AG14" s="20"/>
    </row>
    <row r="15" spans="1:33" s="19" customFormat="1" ht="9.9499999999999993" customHeight="1" x14ac:dyDescent="0.2">
      <c r="A15" s="32" t="s">
        <v>60</v>
      </c>
      <c r="B15" s="33"/>
      <c r="C15" s="79">
        <v>20705483</v>
      </c>
      <c r="D15" s="33"/>
      <c r="E15" s="79">
        <v>15449841</v>
      </c>
      <c r="F15" s="33"/>
      <c r="G15" s="79">
        <v>16353658</v>
      </c>
      <c r="H15" s="33"/>
      <c r="I15" s="62">
        <v>16690111</v>
      </c>
      <c r="J15" s="12"/>
      <c r="K15" s="62">
        <v>16923646</v>
      </c>
      <c r="L15" s="12"/>
      <c r="M15" s="12"/>
      <c r="N15" s="42">
        <v>16143790</v>
      </c>
      <c r="O15" s="12"/>
      <c r="P15" s="3">
        <v>15402193</v>
      </c>
      <c r="Q15" s="12"/>
      <c r="R15" s="44">
        <v>14969178</v>
      </c>
      <c r="S15" s="12"/>
      <c r="T15" s="12"/>
      <c r="U15" s="44">
        <v>14514037</v>
      </c>
      <c r="V15" s="31"/>
      <c r="W15" s="12"/>
      <c r="X15" s="14">
        <v>14248276</v>
      </c>
      <c r="Y15" s="14"/>
      <c r="Z15" s="12"/>
      <c r="AA15" s="44">
        <v>14308076</v>
      </c>
      <c r="AB15" s="12"/>
      <c r="AC15" s="67">
        <v>14181836</v>
      </c>
      <c r="AD15" s="10"/>
      <c r="AE15" s="21"/>
      <c r="AF15" s="20"/>
      <c r="AG15" s="20"/>
    </row>
    <row r="16" spans="1:33" s="19" customFormat="1" ht="9.9499999999999993" customHeight="1" x14ac:dyDescent="0.2">
      <c r="A16" s="32" t="s">
        <v>59</v>
      </c>
      <c r="B16" s="33"/>
      <c r="C16" s="79">
        <v>5073949</v>
      </c>
      <c r="D16" s="33"/>
      <c r="E16" s="79">
        <v>4382879</v>
      </c>
      <c r="F16" s="33"/>
      <c r="G16" s="79">
        <v>4796434</v>
      </c>
      <c r="H16" s="33"/>
      <c r="I16" s="62">
        <v>4715122</v>
      </c>
      <c r="J16" s="12"/>
      <c r="K16" s="62">
        <v>4502959</v>
      </c>
      <c r="L16" s="12"/>
      <c r="M16" s="12"/>
      <c r="N16" s="42">
        <v>4248059</v>
      </c>
      <c r="O16" s="12"/>
      <c r="P16" s="3">
        <v>3570278</v>
      </c>
      <c r="Q16" s="12"/>
      <c r="R16" s="44">
        <v>3709540</v>
      </c>
      <c r="S16" s="12"/>
      <c r="T16" s="12"/>
      <c r="U16" s="44">
        <v>3188665</v>
      </c>
      <c r="V16" s="31"/>
      <c r="W16" s="12"/>
      <c r="X16" s="14">
        <v>4022369</v>
      </c>
      <c r="Y16" s="14"/>
      <c r="Z16" s="12"/>
      <c r="AA16" s="44">
        <v>4029470</v>
      </c>
      <c r="AB16" s="12"/>
      <c r="AC16" s="67">
        <v>3456151</v>
      </c>
      <c r="AD16" s="10"/>
      <c r="AE16" s="21"/>
      <c r="AF16" s="20"/>
      <c r="AG16" s="20"/>
    </row>
    <row r="17" spans="1:33" s="19" customFormat="1" ht="9.9499999999999993" customHeight="1" x14ac:dyDescent="0.2">
      <c r="A17" s="32" t="s">
        <v>58</v>
      </c>
      <c r="B17" s="33"/>
      <c r="C17" s="79">
        <v>3741062</v>
      </c>
      <c r="D17" s="33"/>
      <c r="E17" s="79">
        <v>3009324</v>
      </c>
      <c r="F17" s="33"/>
      <c r="G17" s="79">
        <v>2871049</v>
      </c>
      <c r="H17" s="33"/>
      <c r="I17" s="62">
        <v>2763111</v>
      </c>
      <c r="J17" s="12"/>
      <c r="K17" s="62">
        <v>3221709</v>
      </c>
      <c r="L17" s="12"/>
      <c r="M17" s="12"/>
      <c r="N17" s="42">
        <v>2788532</v>
      </c>
      <c r="O17" s="12"/>
      <c r="P17" s="3">
        <v>2542300</v>
      </c>
      <c r="Q17" s="12"/>
      <c r="R17" s="44">
        <v>2784695</v>
      </c>
      <c r="S17" s="12"/>
      <c r="T17" s="12"/>
      <c r="U17" s="44">
        <v>2460777</v>
      </c>
      <c r="V17" s="31"/>
      <c r="W17" s="12"/>
      <c r="X17" s="14">
        <v>2419644</v>
      </c>
      <c r="Y17" s="14"/>
      <c r="Z17" s="12"/>
      <c r="AA17" s="44">
        <v>2508152</v>
      </c>
      <c r="AB17" s="12"/>
      <c r="AC17" s="67">
        <v>2536846</v>
      </c>
      <c r="AD17" s="10"/>
      <c r="AE17" s="21"/>
      <c r="AF17" s="20"/>
      <c r="AG17" s="20"/>
    </row>
    <row r="18" spans="1:33" s="19" customFormat="1" ht="9.9499999999999993" customHeight="1" x14ac:dyDescent="0.2">
      <c r="A18" s="32" t="s">
        <v>57</v>
      </c>
      <c r="B18" s="33"/>
      <c r="C18" s="79">
        <v>1153522</v>
      </c>
      <c r="D18" s="33"/>
      <c r="E18" s="79">
        <v>1083292</v>
      </c>
      <c r="F18" s="33"/>
      <c r="G18" s="79">
        <v>1231136</v>
      </c>
      <c r="H18" s="33"/>
      <c r="I18" s="62">
        <v>1257151</v>
      </c>
      <c r="J18" s="12"/>
      <c r="K18" s="62">
        <v>1428692</v>
      </c>
      <c r="L18" s="12"/>
      <c r="M18" s="12"/>
      <c r="N18" s="42">
        <v>1339580</v>
      </c>
      <c r="O18" s="12"/>
      <c r="P18" s="3">
        <v>1265383</v>
      </c>
      <c r="Q18" s="12"/>
      <c r="R18" s="44">
        <v>1149928</v>
      </c>
      <c r="S18" s="12"/>
      <c r="T18" s="12"/>
      <c r="U18" s="44">
        <v>1249560</v>
      </c>
      <c r="V18" s="31"/>
      <c r="W18" s="12"/>
      <c r="X18" s="14">
        <v>1771837</v>
      </c>
      <c r="Y18" s="14"/>
      <c r="Z18" s="12"/>
      <c r="AA18" s="44">
        <v>1062436</v>
      </c>
      <c r="AB18" s="12"/>
      <c r="AC18" s="67">
        <v>1086246</v>
      </c>
      <c r="AD18" s="10"/>
      <c r="AE18" s="21"/>
      <c r="AF18" s="20"/>
      <c r="AG18" s="20"/>
    </row>
    <row r="19" spans="1:33" s="19" customFormat="1" ht="9.9499999999999993" customHeight="1" x14ac:dyDescent="0.2">
      <c r="A19" s="32" t="s">
        <v>56</v>
      </c>
      <c r="B19" s="33"/>
      <c r="C19" s="79">
        <v>3701177</v>
      </c>
      <c r="D19" s="33"/>
      <c r="E19" s="79">
        <v>2745893</v>
      </c>
      <c r="F19" s="33"/>
      <c r="G19" s="79">
        <v>2665949</v>
      </c>
      <c r="H19" s="33"/>
      <c r="I19" s="62">
        <v>2597792</v>
      </c>
      <c r="J19" s="12"/>
      <c r="K19" s="62">
        <v>3069371</v>
      </c>
      <c r="L19" s="12"/>
      <c r="M19" s="12"/>
      <c r="N19" s="42">
        <v>2765381</v>
      </c>
      <c r="O19" s="12"/>
      <c r="P19" s="3">
        <v>2394963</v>
      </c>
      <c r="Q19" s="12"/>
      <c r="R19" s="44">
        <v>2006924</v>
      </c>
      <c r="S19" s="12"/>
      <c r="T19" s="12"/>
      <c r="U19" s="44">
        <v>1574233</v>
      </c>
      <c r="V19" s="31"/>
      <c r="W19" s="12"/>
      <c r="X19" s="14">
        <v>1446617</v>
      </c>
      <c r="Y19" s="14"/>
      <c r="Z19" s="12"/>
      <c r="AA19" s="44">
        <v>1323243</v>
      </c>
      <c r="AB19" s="12"/>
      <c r="AC19" s="67">
        <v>1327674</v>
      </c>
      <c r="AD19" s="10"/>
      <c r="AE19" s="21"/>
      <c r="AF19" s="20"/>
      <c r="AG19" s="20"/>
    </row>
    <row r="20" spans="1:33" s="19" customFormat="1" ht="21" customHeight="1" x14ac:dyDescent="0.2">
      <c r="A20" s="32" t="s">
        <v>55</v>
      </c>
      <c r="B20" s="33"/>
      <c r="C20" s="79">
        <v>5328352</v>
      </c>
      <c r="D20" s="33"/>
      <c r="E20" s="79">
        <v>6439698</v>
      </c>
      <c r="F20" s="33"/>
      <c r="G20" s="79">
        <v>5463861</v>
      </c>
      <c r="H20" s="33"/>
      <c r="I20" s="62">
        <v>3474850</v>
      </c>
      <c r="J20" s="12"/>
      <c r="K20" s="62">
        <v>3601500</v>
      </c>
      <c r="L20" s="12"/>
      <c r="M20" s="12"/>
      <c r="N20" s="3">
        <v>3317969</v>
      </c>
      <c r="O20" s="12"/>
      <c r="P20" s="3">
        <v>2874032</v>
      </c>
      <c r="Q20" s="12"/>
      <c r="R20" s="44">
        <v>3277736</v>
      </c>
      <c r="S20" s="12"/>
      <c r="T20" s="12"/>
      <c r="U20" s="44">
        <v>2186493</v>
      </c>
      <c r="V20" s="31"/>
      <c r="W20" s="12"/>
      <c r="X20" s="14">
        <v>2364475</v>
      </c>
      <c r="Y20" s="14"/>
      <c r="Z20" s="12"/>
      <c r="AA20" s="44">
        <v>2607625</v>
      </c>
      <c r="AB20" s="12"/>
      <c r="AC20" s="67">
        <v>2419857</v>
      </c>
      <c r="AD20" s="10"/>
      <c r="AE20" s="21"/>
      <c r="AF20" s="20"/>
      <c r="AG20" s="20"/>
    </row>
    <row r="21" spans="1:33" s="19" customFormat="1" ht="9.9499999999999993" customHeight="1" x14ac:dyDescent="0.2">
      <c r="A21" s="32" t="s">
        <v>54</v>
      </c>
      <c r="B21" s="33"/>
      <c r="C21" s="79">
        <v>509290</v>
      </c>
      <c r="D21" s="33"/>
      <c r="E21" s="79">
        <v>468869</v>
      </c>
      <c r="F21" s="33"/>
      <c r="G21" s="79">
        <v>449072</v>
      </c>
      <c r="H21" s="33"/>
      <c r="I21" s="62">
        <v>412829</v>
      </c>
      <c r="J21" s="12"/>
      <c r="K21" s="62">
        <v>486749</v>
      </c>
      <c r="L21" s="12"/>
      <c r="M21" s="12"/>
      <c r="N21" s="3">
        <v>428635</v>
      </c>
      <c r="O21" s="12"/>
      <c r="P21" s="3">
        <v>420994</v>
      </c>
      <c r="Q21" s="12"/>
      <c r="R21" s="44">
        <v>457653</v>
      </c>
      <c r="S21" s="12"/>
      <c r="T21" s="12"/>
      <c r="U21" s="44">
        <v>350475</v>
      </c>
      <c r="V21" s="31"/>
      <c r="W21" s="12"/>
      <c r="X21" s="14">
        <v>292568</v>
      </c>
      <c r="Y21" s="14"/>
      <c r="Z21" s="12"/>
      <c r="AA21" s="44">
        <v>337315</v>
      </c>
      <c r="AB21" s="12"/>
      <c r="AC21" s="67">
        <v>243470</v>
      </c>
      <c r="AD21" s="10"/>
      <c r="AE21" s="21"/>
      <c r="AF21" s="20"/>
      <c r="AG21" s="20"/>
    </row>
    <row r="22" spans="1:33" s="19" customFormat="1" ht="9.9499999999999993" customHeight="1" x14ac:dyDescent="0.2">
      <c r="A22" s="32" t="s">
        <v>69</v>
      </c>
      <c r="B22" s="33"/>
      <c r="C22" s="81">
        <v>3188811</v>
      </c>
      <c r="D22" s="33"/>
      <c r="E22" s="81">
        <v>2880777.915</v>
      </c>
      <c r="F22" s="33"/>
      <c r="G22" s="81">
        <v>2922974</v>
      </c>
      <c r="H22" s="33"/>
      <c r="I22" s="80">
        <v>3154438</v>
      </c>
      <c r="J22" s="12"/>
      <c r="K22" s="80">
        <v>3159364</v>
      </c>
      <c r="L22" s="12"/>
      <c r="M22" s="12"/>
      <c r="N22" s="38">
        <v>3035387</v>
      </c>
      <c r="O22" s="12"/>
      <c r="P22" s="38">
        <v>2958883</v>
      </c>
      <c r="Q22" s="12"/>
      <c r="R22" s="37">
        <v>2932656</v>
      </c>
      <c r="S22" s="12"/>
      <c r="T22" s="12"/>
      <c r="U22" s="37">
        <v>2929046</v>
      </c>
      <c r="V22" s="12"/>
      <c r="W22" s="12"/>
      <c r="X22" s="36">
        <v>3025056</v>
      </c>
      <c r="Y22" s="14"/>
      <c r="Z22" s="12"/>
      <c r="AA22" s="37">
        <v>2955121</v>
      </c>
      <c r="AB22" s="12"/>
      <c r="AC22" s="67">
        <v>2929182</v>
      </c>
      <c r="AD22" s="10"/>
      <c r="AE22" s="21"/>
      <c r="AF22" s="20"/>
      <c r="AG22" s="20"/>
    </row>
    <row r="23" spans="1:33" s="19" customFormat="1" ht="9.9499999999999993" customHeight="1" x14ac:dyDescent="0.2">
      <c r="A23" s="32" t="s">
        <v>68</v>
      </c>
      <c r="B23" s="33"/>
      <c r="C23" s="79">
        <f>SUM(C11:C22)</f>
        <v>106605351</v>
      </c>
      <c r="D23" s="33"/>
      <c r="E23" s="79">
        <f>SUM(E11:E22)</f>
        <v>97116721.915000007</v>
      </c>
      <c r="F23" s="33"/>
      <c r="G23" s="79">
        <f>SUM(G11:G22)</f>
        <v>94650970</v>
      </c>
      <c r="H23" s="33"/>
      <c r="I23" s="62">
        <f>SUM(I11:I22)</f>
        <v>99557447</v>
      </c>
      <c r="J23" s="12"/>
      <c r="K23" s="62">
        <f>SUM(K11:K22)</f>
        <v>100287460</v>
      </c>
      <c r="L23" s="12"/>
      <c r="M23" s="12"/>
      <c r="N23" s="3">
        <f>SUM(N11:N22)</f>
        <v>91686542</v>
      </c>
      <c r="O23" s="12"/>
      <c r="P23" s="3">
        <f>SUM(P11:P22)</f>
        <v>85842368</v>
      </c>
      <c r="Q23" s="12"/>
      <c r="R23" s="44">
        <f>SUM(R11:R22)</f>
        <v>86867258</v>
      </c>
      <c r="S23" s="12"/>
      <c r="T23" s="12"/>
      <c r="U23" s="44">
        <f>SUM(U11:U22)</f>
        <v>71783392</v>
      </c>
      <c r="V23" s="12"/>
      <c r="W23" s="12"/>
      <c r="X23" s="14">
        <f>SUM(X11:X22)</f>
        <v>70400163</v>
      </c>
      <c r="Y23" s="14"/>
      <c r="Z23" s="12"/>
      <c r="AA23" s="44">
        <f>SUM(AA11:AA22)</f>
        <v>76300058</v>
      </c>
      <c r="AB23" s="12"/>
      <c r="AC23" s="67"/>
      <c r="AD23" s="10"/>
      <c r="AE23" s="21"/>
      <c r="AF23" s="20"/>
      <c r="AG23" s="20"/>
    </row>
    <row r="24" spans="1:33" s="19" customFormat="1" ht="9.9499999999999993" customHeight="1" x14ac:dyDescent="0.2">
      <c r="A24" s="33" t="s">
        <v>16</v>
      </c>
      <c r="B24" s="33"/>
      <c r="C24" s="79">
        <v>172960</v>
      </c>
      <c r="D24" s="33"/>
      <c r="E24" s="79">
        <v>292858</v>
      </c>
      <c r="F24" s="33"/>
      <c r="G24" s="79">
        <v>199743</v>
      </c>
      <c r="H24" s="33"/>
      <c r="I24" s="78">
        <v>349013</v>
      </c>
      <c r="J24" s="12"/>
      <c r="K24" s="78">
        <v>279159</v>
      </c>
      <c r="L24" s="12"/>
      <c r="M24" s="12"/>
      <c r="N24" s="3">
        <v>288106</v>
      </c>
      <c r="O24" s="12"/>
      <c r="P24" s="3">
        <v>322203</v>
      </c>
      <c r="Q24" s="12"/>
      <c r="R24" s="44">
        <v>241366</v>
      </c>
      <c r="S24" s="12"/>
      <c r="T24" s="12"/>
      <c r="U24" s="31" t="s">
        <v>3</v>
      </c>
      <c r="V24" s="64"/>
      <c r="W24" s="64"/>
      <c r="X24" s="31" t="s">
        <v>3</v>
      </c>
      <c r="Y24" s="31"/>
      <c r="Z24" s="64"/>
      <c r="AA24" s="31" t="s">
        <v>3</v>
      </c>
      <c r="AB24" s="64"/>
      <c r="AC24" s="63" t="s">
        <v>3</v>
      </c>
      <c r="AD24" s="10"/>
      <c r="AE24" s="21"/>
      <c r="AF24" s="20"/>
      <c r="AG24" s="20"/>
    </row>
    <row r="25" spans="1:33" s="19" customFormat="1" ht="9.75" customHeight="1" x14ac:dyDescent="0.2">
      <c r="A25" s="24" t="s">
        <v>67</v>
      </c>
      <c r="B25" s="24"/>
      <c r="C25" s="77">
        <f>SUM(C23:C24)</f>
        <v>106778311</v>
      </c>
      <c r="D25" s="24"/>
      <c r="E25" s="77">
        <f>SUM(E23:E24)</f>
        <v>97409579.915000007</v>
      </c>
      <c r="F25" s="24"/>
      <c r="G25" s="77">
        <f>SUM(G23:G24)</f>
        <v>94850713</v>
      </c>
      <c r="H25" s="24"/>
      <c r="I25" s="77">
        <f>SUM(I23:I24)</f>
        <v>99906460</v>
      </c>
      <c r="J25" s="12"/>
      <c r="K25" s="77">
        <f>SUM(K23:K24)</f>
        <v>100566619</v>
      </c>
      <c r="L25" s="12"/>
      <c r="M25" s="12"/>
      <c r="N25" s="59">
        <f>SUM(N23:N24)</f>
        <v>91974648</v>
      </c>
      <c r="O25" s="12"/>
      <c r="P25" s="59">
        <f>SUM(P23:P24)</f>
        <v>86164571</v>
      </c>
      <c r="Q25" s="12"/>
      <c r="R25" s="59">
        <f>SUM(R23:R24)</f>
        <v>87108624</v>
      </c>
      <c r="S25" s="12"/>
      <c r="T25" s="12"/>
      <c r="U25" s="59">
        <f>SUM(U11:U22)</f>
        <v>71783392</v>
      </c>
      <c r="V25" s="12"/>
      <c r="W25" s="12"/>
      <c r="X25" s="55">
        <v>70400163</v>
      </c>
      <c r="Y25" s="55"/>
      <c r="Z25" s="76"/>
      <c r="AA25" s="59">
        <v>76300058</v>
      </c>
      <c r="AB25" s="12"/>
      <c r="AC25" s="67">
        <f>SUM(AC11:AC22)</f>
        <v>75314809</v>
      </c>
      <c r="AD25" s="10"/>
      <c r="AE25" s="21"/>
      <c r="AF25" s="20"/>
      <c r="AG25" s="20"/>
    </row>
    <row r="26" spans="1:33" s="19" customFormat="1" ht="9.9499999999999993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12"/>
      <c r="K26" s="51"/>
      <c r="L26" s="12"/>
      <c r="M26" s="12"/>
      <c r="N26" s="3"/>
      <c r="O26" s="12"/>
      <c r="P26" s="3"/>
      <c r="Q26" s="12"/>
      <c r="R26" s="16"/>
      <c r="S26" s="12"/>
      <c r="T26" s="12"/>
      <c r="U26" s="12"/>
      <c r="V26" s="12"/>
      <c r="W26" s="12"/>
      <c r="X26" s="16"/>
      <c r="Y26" s="16"/>
      <c r="Z26" s="12"/>
      <c r="AA26" s="44"/>
      <c r="AB26" s="12"/>
      <c r="AC26" s="67"/>
      <c r="AD26" s="10"/>
      <c r="AE26" s="21"/>
      <c r="AF26" s="20"/>
      <c r="AG26" s="20"/>
    </row>
    <row r="27" spans="1:33" s="19" customFormat="1" ht="9.9499999999999993" customHeight="1" x14ac:dyDescent="0.2">
      <c r="A27" s="52" t="s">
        <v>66</v>
      </c>
      <c r="B27" s="51"/>
      <c r="C27" s="51"/>
      <c r="D27" s="51"/>
      <c r="E27" s="51"/>
      <c r="F27" s="51"/>
      <c r="G27" s="51"/>
      <c r="H27" s="51"/>
      <c r="I27" s="51"/>
      <c r="J27" s="12"/>
      <c r="K27" s="51"/>
      <c r="L27" s="12"/>
      <c r="M27" s="12"/>
      <c r="N27" s="3"/>
      <c r="O27" s="12"/>
      <c r="P27" s="3"/>
      <c r="Q27" s="12"/>
      <c r="R27" s="16"/>
      <c r="S27" s="12"/>
      <c r="T27" s="12"/>
      <c r="U27" s="12"/>
      <c r="V27" s="64"/>
      <c r="W27" s="12"/>
      <c r="X27" s="16"/>
      <c r="Y27" s="16"/>
      <c r="Z27" s="12"/>
      <c r="AA27" s="44"/>
      <c r="AB27" s="12"/>
      <c r="AC27" s="67"/>
      <c r="AD27" s="10"/>
      <c r="AE27" s="21"/>
      <c r="AF27" s="20"/>
      <c r="AG27" s="20"/>
    </row>
    <row r="28" spans="1:33" s="19" customFormat="1" ht="9.9499999999999993" customHeight="1" x14ac:dyDescent="0.2">
      <c r="A28" s="51" t="s">
        <v>65</v>
      </c>
      <c r="B28" s="49"/>
      <c r="C28" s="49"/>
      <c r="D28" s="49"/>
      <c r="E28" s="49"/>
      <c r="F28" s="49"/>
      <c r="G28" s="49"/>
      <c r="H28" s="49"/>
      <c r="I28" s="49"/>
      <c r="J28" s="12"/>
      <c r="K28" s="49"/>
      <c r="L28" s="12"/>
      <c r="M28" s="12"/>
      <c r="N28" s="3"/>
      <c r="O28" s="12"/>
      <c r="P28" s="3"/>
      <c r="Q28" s="12"/>
      <c r="R28" s="16"/>
      <c r="S28" s="12"/>
      <c r="T28" s="12"/>
      <c r="U28" s="12"/>
      <c r="V28" s="64"/>
      <c r="W28" s="12"/>
      <c r="X28" s="16"/>
      <c r="Y28" s="16"/>
      <c r="Z28" s="12"/>
      <c r="AA28" s="44"/>
      <c r="AB28" s="12"/>
      <c r="AC28" s="67"/>
      <c r="AD28" s="10"/>
      <c r="AE28" s="21"/>
      <c r="AF28" s="20"/>
      <c r="AG28" s="20"/>
    </row>
    <row r="29" spans="1:33" s="19" customFormat="1" ht="9.9499999999999993" customHeight="1" x14ac:dyDescent="0.2">
      <c r="A29" s="49" t="s">
        <v>4</v>
      </c>
      <c r="B29" s="49"/>
      <c r="C29" s="49"/>
      <c r="D29" s="49"/>
      <c r="E29" s="49"/>
      <c r="F29" s="49"/>
      <c r="G29" s="49"/>
      <c r="H29" s="49"/>
      <c r="I29" s="49"/>
      <c r="J29" s="12"/>
      <c r="K29" s="49"/>
      <c r="L29" s="12"/>
      <c r="M29" s="12"/>
      <c r="N29" s="3"/>
      <c r="O29" s="12"/>
      <c r="P29" s="3"/>
      <c r="Q29" s="12"/>
      <c r="R29" s="16"/>
      <c r="S29" s="12"/>
      <c r="T29" s="12"/>
      <c r="U29" s="12"/>
      <c r="V29" s="64"/>
      <c r="W29" s="12"/>
      <c r="X29" s="16"/>
      <c r="Y29" s="16"/>
      <c r="Z29" s="12"/>
      <c r="AA29" s="44"/>
      <c r="AB29" s="12"/>
      <c r="AC29" s="67"/>
      <c r="AD29" s="10"/>
      <c r="AE29" s="21"/>
      <c r="AF29" s="20"/>
      <c r="AG29" s="20"/>
    </row>
    <row r="30" spans="1:33" s="19" customFormat="1" ht="9.9499999999999993" customHeight="1" x14ac:dyDescent="0.2">
      <c r="A30" s="32" t="s">
        <v>64</v>
      </c>
      <c r="B30" s="12"/>
      <c r="C30" s="3">
        <v>1134504</v>
      </c>
      <c r="D30" s="12"/>
      <c r="E30" s="30">
        <v>1067625</v>
      </c>
      <c r="F30" s="12"/>
      <c r="G30" s="30">
        <v>1442838</v>
      </c>
      <c r="H30" s="32"/>
      <c r="I30" s="30">
        <v>1061978</v>
      </c>
      <c r="J30" s="12"/>
      <c r="K30" s="30">
        <v>1463684</v>
      </c>
      <c r="L30" s="12"/>
      <c r="M30" s="12"/>
      <c r="N30" s="3">
        <v>821484</v>
      </c>
      <c r="O30" s="12"/>
      <c r="P30" s="3">
        <v>905738</v>
      </c>
      <c r="Q30" s="12"/>
      <c r="R30" s="44">
        <v>928917</v>
      </c>
      <c r="S30" s="12"/>
      <c r="T30" s="12"/>
      <c r="U30" s="44">
        <v>2139192</v>
      </c>
      <c r="V30" s="14"/>
      <c r="W30" s="12"/>
      <c r="X30" s="14">
        <v>1076840</v>
      </c>
      <c r="Y30" s="14"/>
      <c r="Z30" s="12"/>
      <c r="AA30" s="44">
        <v>982295</v>
      </c>
      <c r="AB30" s="12"/>
      <c r="AC30" s="67">
        <v>1122481</v>
      </c>
      <c r="AD30" s="10"/>
      <c r="AE30" s="21"/>
      <c r="AF30" s="20"/>
      <c r="AG30" s="20"/>
    </row>
    <row r="31" spans="1:33" s="19" customFormat="1" ht="9.9499999999999993" customHeight="1" x14ac:dyDescent="0.2">
      <c r="A31" s="32" t="s">
        <v>63</v>
      </c>
      <c r="B31" s="32"/>
      <c r="C31" s="43">
        <v>336744</v>
      </c>
      <c r="D31" s="32"/>
      <c r="E31" s="30">
        <v>305006</v>
      </c>
      <c r="F31" s="32"/>
      <c r="G31" s="30">
        <v>408953</v>
      </c>
      <c r="H31" s="32"/>
      <c r="I31" s="30">
        <v>636361</v>
      </c>
      <c r="J31" s="12"/>
      <c r="K31" s="30">
        <v>318957</v>
      </c>
      <c r="L31" s="12"/>
      <c r="M31" s="12"/>
      <c r="N31" s="3">
        <v>306084</v>
      </c>
      <c r="O31" s="12"/>
      <c r="P31" s="3">
        <v>332938</v>
      </c>
      <c r="Q31" s="12"/>
      <c r="R31" s="44">
        <v>311520</v>
      </c>
      <c r="S31" s="12"/>
      <c r="T31" s="12"/>
      <c r="U31" s="44">
        <v>318318</v>
      </c>
      <c r="V31" s="14"/>
      <c r="W31" s="12"/>
      <c r="X31" s="14">
        <v>626199</v>
      </c>
      <c r="Y31" s="14"/>
      <c r="Z31" s="12"/>
      <c r="AA31" s="44">
        <v>284274</v>
      </c>
      <c r="AB31" s="12"/>
      <c r="AC31" s="67">
        <v>279128</v>
      </c>
      <c r="AD31" s="10"/>
      <c r="AE31" s="21"/>
      <c r="AF31" s="20"/>
      <c r="AG31" s="20"/>
    </row>
    <row r="32" spans="1:33" s="19" customFormat="1" ht="9.9499999999999993" customHeight="1" x14ac:dyDescent="0.2">
      <c r="A32" s="32" t="s">
        <v>62</v>
      </c>
      <c r="B32" s="32"/>
      <c r="C32" s="43">
        <v>46268</v>
      </c>
      <c r="D32" s="32"/>
      <c r="E32" s="30">
        <v>51082</v>
      </c>
      <c r="F32" s="32"/>
      <c r="G32" s="30">
        <v>25892</v>
      </c>
      <c r="H32" s="32"/>
      <c r="I32" s="30">
        <v>87527</v>
      </c>
      <c r="J32" s="12"/>
      <c r="K32" s="30">
        <v>91239</v>
      </c>
      <c r="L32" s="12"/>
      <c r="M32" s="12"/>
      <c r="N32" s="3">
        <v>53709</v>
      </c>
      <c r="O32" s="12"/>
      <c r="P32" s="3">
        <v>148009</v>
      </c>
      <c r="Q32" s="12"/>
      <c r="R32" s="44">
        <v>75555</v>
      </c>
      <c r="S32" s="12"/>
      <c r="T32" s="12"/>
      <c r="U32" s="44">
        <v>77577</v>
      </c>
      <c r="V32" s="14"/>
      <c r="W32" s="12"/>
      <c r="X32" s="14">
        <v>88811</v>
      </c>
      <c r="Y32" s="14"/>
      <c r="Z32" s="12"/>
      <c r="AA32" s="44">
        <v>69497</v>
      </c>
      <c r="AB32" s="12"/>
      <c r="AC32" s="67">
        <v>68102</v>
      </c>
      <c r="AD32" s="10"/>
      <c r="AE32" s="21"/>
      <c r="AF32" s="20"/>
      <c r="AG32" s="20"/>
    </row>
    <row r="33" spans="1:33" s="19" customFormat="1" ht="9.9499999999999993" customHeight="1" x14ac:dyDescent="0.2">
      <c r="A33" s="32" t="s">
        <v>61</v>
      </c>
      <c r="B33" s="32"/>
      <c r="C33" s="43">
        <v>210287</v>
      </c>
      <c r="D33" s="32"/>
      <c r="E33" s="30">
        <v>237414</v>
      </c>
      <c r="F33" s="32"/>
      <c r="G33" s="30">
        <v>304052</v>
      </c>
      <c r="H33" s="32"/>
      <c r="I33" s="30">
        <v>347633</v>
      </c>
      <c r="J33" s="12"/>
      <c r="K33" s="30">
        <v>379033</v>
      </c>
      <c r="L33" s="12"/>
      <c r="M33" s="12"/>
      <c r="N33" s="3">
        <v>387227</v>
      </c>
      <c r="O33" s="12"/>
      <c r="P33" s="3">
        <v>404758</v>
      </c>
      <c r="Q33" s="12"/>
      <c r="R33" s="44">
        <v>394974</v>
      </c>
      <c r="S33" s="12"/>
      <c r="T33" s="12"/>
      <c r="U33" s="44">
        <v>383012</v>
      </c>
      <c r="V33" s="14"/>
      <c r="W33" s="12"/>
      <c r="X33" s="14">
        <v>363538</v>
      </c>
      <c r="Y33" s="14"/>
      <c r="Z33" s="12"/>
      <c r="AA33" s="44">
        <v>336975</v>
      </c>
      <c r="AB33" s="12"/>
      <c r="AC33" s="67">
        <v>313901</v>
      </c>
      <c r="AD33" s="10"/>
      <c r="AE33" s="21"/>
      <c r="AF33" s="20"/>
      <c r="AG33" s="20"/>
    </row>
    <row r="34" spans="1:33" s="19" customFormat="1" ht="9.9499999999999993" customHeight="1" x14ac:dyDescent="0.2">
      <c r="A34" s="32" t="s">
        <v>60</v>
      </c>
      <c r="B34" s="32"/>
      <c r="C34" s="43">
        <v>68188</v>
      </c>
      <c r="D34" s="32"/>
      <c r="E34" s="30">
        <v>63070</v>
      </c>
      <c r="F34" s="32"/>
      <c r="G34" s="30">
        <v>87581</v>
      </c>
      <c r="H34" s="32"/>
      <c r="I34" s="30">
        <v>76796</v>
      </c>
      <c r="J34" s="12"/>
      <c r="K34" s="30">
        <v>73637</v>
      </c>
      <c r="L34" s="12"/>
      <c r="M34" s="12"/>
      <c r="N34" s="3">
        <v>65552</v>
      </c>
      <c r="O34" s="12"/>
      <c r="P34" s="3">
        <v>66693</v>
      </c>
      <c r="Q34" s="12"/>
      <c r="R34" s="44">
        <v>61592</v>
      </c>
      <c r="S34" s="12"/>
      <c r="T34" s="12"/>
      <c r="U34" s="44">
        <v>55827</v>
      </c>
      <c r="V34" s="14"/>
      <c r="W34" s="12"/>
      <c r="X34" s="14">
        <v>54353</v>
      </c>
      <c r="Y34" s="14"/>
      <c r="Z34" s="12"/>
      <c r="AA34" s="44">
        <v>51367</v>
      </c>
      <c r="AB34" s="12"/>
      <c r="AC34" s="67">
        <v>45090</v>
      </c>
      <c r="AD34" s="10"/>
      <c r="AE34" s="21"/>
      <c r="AF34" s="20"/>
      <c r="AG34" s="20"/>
    </row>
    <row r="35" spans="1:33" s="19" customFormat="1" ht="9.9499999999999993" customHeight="1" x14ac:dyDescent="0.2">
      <c r="A35" s="32" t="s">
        <v>59</v>
      </c>
      <c r="B35" s="32"/>
      <c r="C35" s="43">
        <v>1755829</v>
      </c>
      <c r="D35" s="32"/>
      <c r="E35" s="30">
        <v>1619315</v>
      </c>
      <c r="F35" s="32"/>
      <c r="G35" s="30">
        <v>1733303</v>
      </c>
      <c r="H35" s="32"/>
      <c r="I35" s="30">
        <v>1659965</v>
      </c>
      <c r="J35" s="12"/>
      <c r="K35" s="30">
        <v>1529637</v>
      </c>
      <c r="L35" s="12"/>
      <c r="M35" s="12"/>
      <c r="N35" s="3">
        <v>1452249</v>
      </c>
      <c r="O35" s="12"/>
      <c r="P35" s="3">
        <v>1445740</v>
      </c>
      <c r="Q35" s="12"/>
      <c r="R35" s="44">
        <v>1343526</v>
      </c>
      <c r="S35" s="12"/>
      <c r="T35" s="12"/>
      <c r="U35" s="44">
        <v>1483453</v>
      </c>
      <c r="V35" s="14"/>
      <c r="W35" s="12"/>
      <c r="X35" s="14">
        <v>1537538</v>
      </c>
      <c r="Y35" s="14"/>
      <c r="Z35" s="12"/>
      <c r="AA35" s="44">
        <v>1405631</v>
      </c>
      <c r="AB35" s="12"/>
      <c r="AC35" s="67">
        <v>1418324</v>
      </c>
      <c r="AD35" s="10"/>
      <c r="AE35" s="21"/>
      <c r="AF35" s="20"/>
      <c r="AG35" s="20"/>
    </row>
    <row r="36" spans="1:33" s="19" customFormat="1" ht="9.9499999999999993" customHeight="1" x14ac:dyDescent="0.2">
      <c r="A36" s="32" t="s">
        <v>58</v>
      </c>
      <c r="B36" s="32"/>
      <c r="C36" s="43">
        <v>1602006</v>
      </c>
      <c r="D36" s="32"/>
      <c r="E36" s="30">
        <v>1241107</v>
      </c>
      <c r="F36" s="32"/>
      <c r="G36" s="30">
        <v>1111958</v>
      </c>
      <c r="H36" s="32"/>
      <c r="I36" s="30">
        <v>1142198</v>
      </c>
      <c r="J36" s="12"/>
      <c r="K36" s="30">
        <v>1201069</v>
      </c>
      <c r="L36" s="12"/>
      <c r="M36" s="12"/>
      <c r="N36" s="3">
        <v>1105725</v>
      </c>
      <c r="O36" s="12"/>
      <c r="P36" s="3">
        <v>1039443</v>
      </c>
      <c r="Q36" s="12"/>
      <c r="R36" s="44">
        <v>1069257</v>
      </c>
      <c r="S36" s="12"/>
      <c r="T36" s="12"/>
      <c r="U36" s="44">
        <v>1046642</v>
      </c>
      <c r="V36" s="14"/>
      <c r="W36" s="12"/>
      <c r="X36" s="14">
        <v>982304</v>
      </c>
      <c r="Y36" s="14"/>
      <c r="Z36" s="12"/>
      <c r="AA36" s="44">
        <v>860047</v>
      </c>
      <c r="AB36" s="12"/>
      <c r="AC36" s="67">
        <v>923112</v>
      </c>
      <c r="AD36" s="10"/>
      <c r="AE36" s="21"/>
      <c r="AF36" s="20"/>
      <c r="AG36" s="20"/>
    </row>
    <row r="37" spans="1:33" s="19" customFormat="1" ht="9.9499999999999993" customHeight="1" x14ac:dyDescent="0.2">
      <c r="A37" s="32" t="s">
        <v>57</v>
      </c>
      <c r="B37" s="32"/>
      <c r="C37" s="43">
        <v>16009</v>
      </c>
      <c r="D37" s="32"/>
      <c r="E37" s="30">
        <v>65453</v>
      </c>
      <c r="F37" s="32"/>
      <c r="G37" s="30">
        <v>33332</v>
      </c>
      <c r="H37" s="32"/>
      <c r="I37" s="30">
        <v>83550</v>
      </c>
      <c r="J37" s="12"/>
      <c r="K37" s="30">
        <v>82363</v>
      </c>
      <c r="L37" s="12"/>
      <c r="M37" s="12"/>
      <c r="N37" s="3">
        <v>116584</v>
      </c>
      <c r="O37" s="12"/>
      <c r="P37" s="3">
        <v>95604</v>
      </c>
      <c r="Q37" s="12"/>
      <c r="R37" s="44">
        <v>96456</v>
      </c>
      <c r="S37" s="12"/>
      <c r="T37" s="12"/>
      <c r="U37" s="44">
        <v>93490</v>
      </c>
      <c r="V37" s="14"/>
      <c r="W37" s="12"/>
      <c r="X37" s="14">
        <v>96117</v>
      </c>
      <c r="Y37" s="14"/>
      <c r="Z37" s="12"/>
      <c r="AA37" s="44">
        <v>92415</v>
      </c>
      <c r="AB37" s="12"/>
      <c r="AC37" s="67">
        <v>89631</v>
      </c>
      <c r="AD37" s="10"/>
      <c r="AE37" s="21"/>
      <c r="AF37" s="20"/>
      <c r="AG37" s="20"/>
    </row>
    <row r="38" spans="1:33" s="19" customFormat="1" ht="9.9499999999999993" customHeight="1" x14ac:dyDescent="0.2">
      <c r="A38" s="32" t="s">
        <v>56</v>
      </c>
      <c r="B38" s="32"/>
      <c r="C38" s="43">
        <v>462052</v>
      </c>
      <c r="D38" s="32"/>
      <c r="E38" s="30">
        <v>491449</v>
      </c>
      <c r="F38" s="32"/>
      <c r="G38" s="30">
        <v>421070</v>
      </c>
      <c r="H38" s="32"/>
      <c r="I38" s="30">
        <v>522491</v>
      </c>
      <c r="J38" s="12"/>
      <c r="K38" s="30">
        <v>494979</v>
      </c>
      <c r="L38" s="12"/>
      <c r="M38" s="12"/>
      <c r="N38" s="3">
        <v>464388</v>
      </c>
      <c r="O38" s="12"/>
      <c r="P38" s="3">
        <v>424844</v>
      </c>
      <c r="Q38" s="12"/>
      <c r="R38" s="44">
        <v>416901</v>
      </c>
      <c r="S38" s="12"/>
      <c r="T38" s="12"/>
      <c r="U38" s="44">
        <v>416119</v>
      </c>
      <c r="V38" s="14"/>
      <c r="W38" s="12"/>
      <c r="X38" s="14">
        <v>344939</v>
      </c>
      <c r="Y38" s="14"/>
      <c r="Z38" s="12"/>
      <c r="AA38" s="44">
        <v>325669</v>
      </c>
      <c r="AB38" s="12"/>
      <c r="AC38" s="67">
        <v>276014</v>
      </c>
      <c r="AD38" s="10"/>
      <c r="AE38" s="21"/>
      <c r="AF38" s="20"/>
      <c r="AG38" s="20"/>
    </row>
    <row r="39" spans="1:33" s="19" customFormat="1" ht="21.75" customHeight="1" x14ac:dyDescent="0.2">
      <c r="A39" s="32" t="s">
        <v>55</v>
      </c>
      <c r="B39" s="32"/>
      <c r="C39" s="75">
        <v>128365</v>
      </c>
      <c r="D39" s="32"/>
      <c r="E39" s="40">
        <v>117237</v>
      </c>
      <c r="F39" s="32"/>
      <c r="G39" s="40">
        <v>95676</v>
      </c>
      <c r="H39" s="32"/>
      <c r="I39" s="40">
        <v>110759</v>
      </c>
      <c r="J39" s="12"/>
      <c r="K39" s="40">
        <v>66303</v>
      </c>
      <c r="L39" s="12"/>
      <c r="M39" s="12"/>
      <c r="N39" s="38">
        <v>63213</v>
      </c>
      <c r="O39" s="12"/>
      <c r="P39" s="38">
        <v>55842</v>
      </c>
      <c r="Q39" s="12"/>
      <c r="R39" s="37">
        <v>87303</v>
      </c>
      <c r="S39" s="12"/>
      <c r="T39" s="12"/>
      <c r="U39" s="37">
        <v>64634</v>
      </c>
      <c r="V39" s="14"/>
      <c r="W39" s="12"/>
      <c r="X39" s="36">
        <v>71614</v>
      </c>
      <c r="Y39" s="14"/>
      <c r="Z39" s="12"/>
      <c r="AA39" s="37">
        <v>75803</v>
      </c>
      <c r="AB39" s="12"/>
      <c r="AC39" s="67">
        <v>90487</v>
      </c>
      <c r="AD39" s="10"/>
      <c r="AE39" s="21"/>
      <c r="AF39" s="20"/>
      <c r="AG39" s="20"/>
    </row>
    <row r="40" spans="1:33" s="19" customFormat="1" ht="9.9499999999999993" hidden="1" customHeight="1" x14ac:dyDescent="0.2">
      <c r="A40" s="32" t="s">
        <v>54</v>
      </c>
      <c r="B40" s="32"/>
      <c r="C40" s="32"/>
      <c r="D40" s="32"/>
      <c r="E40" s="32"/>
      <c r="F40" s="32"/>
      <c r="G40" s="32"/>
      <c r="H40" s="32"/>
      <c r="I40" s="32"/>
      <c r="J40" s="12"/>
      <c r="K40" s="32"/>
      <c r="L40" s="12"/>
      <c r="M40" s="12"/>
      <c r="N40" s="16" t="s">
        <v>53</v>
      </c>
      <c r="O40" s="12"/>
      <c r="P40" s="16" t="s">
        <v>53</v>
      </c>
      <c r="Q40" s="12"/>
      <c r="R40" s="16" t="s">
        <v>53</v>
      </c>
      <c r="S40" s="12"/>
      <c r="T40" s="12"/>
      <c r="U40" s="16" t="s">
        <v>53</v>
      </c>
      <c r="V40" s="12"/>
      <c r="W40" s="12"/>
      <c r="X40" s="16" t="s">
        <v>53</v>
      </c>
      <c r="Y40" s="16"/>
      <c r="Z40" s="12"/>
      <c r="AA40" s="16" t="s">
        <v>53</v>
      </c>
      <c r="AB40" s="12"/>
      <c r="AC40" s="71" t="s">
        <v>53</v>
      </c>
      <c r="AD40" s="10"/>
      <c r="AE40" s="21"/>
      <c r="AF40" s="20"/>
      <c r="AG40" s="20"/>
    </row>
    <row r="41" spans="1:33" s="19" customFormat="1" ht="23.25" customHeight="1" x14ac:dyDescent="0.2">
      <c r="A41" s="32" t="s">
        <v>52</v>
      </c>
      <c r="B41" s="32"/>
      <c r="C41" s="74">
        <f>SUM(C30:C40)</f>
        <v>5760252</v>
      </c>
      <c r="D41" s="32"/>
      <c r="E41" s="74">
        <f>SUM(E30:E40)</f>
        <v>5258758</v>
      </c>
      <c r="F41" s="32"/>
      <c r="G41" s="74">
        <f>SUM(G30:G40)</f>
        <v>5664655</v>
      </c>
      <c r="H41" s="32"/>
      <c r="I41" s="73">
        <f>SUM(I30:I40)</f>
        <v>5729258</v>
      </c>
      <c r="J41" s="12"/>
      <c r="K41" s="73">
        <f>SUM(K30:K40)</f>
        <v>5700901</v>
      </c>
      <c r="L41" s="12"/>
      <c r="M41" s="12"/>
      <c r="N41" s="72">
        <f>SUM(N30:N40)</f>
        <v>4836215</v>
      </c>
      <c r="O41" s="12"/>
      <c r="P41" s="72">
        <f>SUM(P30:P40)</f>
        <v>4919609</v>
      </c>
      <c r="Q41" s="12"/>
      <c r="R41" s="14">
        <f>SUM(R30:R40)</f>
        <v>4786001</v>
      </c>
      <c r="S41" s="12"/>
      <c r="T41" s="12"/>
      <c r="U41" s="14">
        <f>SUM(U30:U40)</f>
        <v>6078264</v>
      </c>
      <c r="V41" s="12"/>
      <c r="W41" s="12"/>
      <c r="X41" s="14">
        <f>SUM(X30:X40)</f>
        <v>5242253</v>
      </c>
      <c r="Y41" s="16"/>
      <c r="Z41" s="12"/>
      <c r="AA41" s="14">
        <f>SUM(AA30:AA40)</f>
        <v>4483973</v>
      </c>
      <c r="AB41" s="12"/>
      <c r="AC41" s="71"/>
      <c r="AD41" s="10"/>
      <c r="AE41" s="21"/>
      <c r="AF41" s="20"/>
      <c r="AG41" s="20"/>
    </row>
    <row r="42" spans="1:33" s="19" customFormat="1" ht="14.25" customHeight="1" x14ac:dyDescent="0.2">
      <c r="A42" s="33" t="s">
        <v>16</v>
      </c>
      <c r="B42" s="32"/>
      <c r="C42" s="40">
        <v>8679</v>
      </c>
      <c r="D42" s="32"/>
      <c r="E42" s="40">
        <v>6931</v>
      </c>
      <c r="F42" s="32"/>
      <c r="G42" s="40">
        <v>4575</v>
      </c>
      <c r="H42" s="32"/>
      <c r="I42" s="40">
        <v>5169</v>
      </c>
      <c r="J42" s="12"/>
      <c r="K42" s="40">
        <v>5983</v>
      </c>
      <c r="L42" s="12"/>
      <c r="M42" s="12"/>
      <c r="N42" s="38">
        <v>5566</v>
      </c>
      <c r="O42" s="12"/>
      <c r="P42" s="38">
        <v>4242</v>
      </c>
      <c r="Q42" s="12"/>
      <c r="R42" s="23">
        <v>4245</v>
      </c>
      <c r="S42" s="12"/>
      <c r="T42" s="12"/>
      <c r="U42" s="70" t="s">
        <v>3</v>
      </c>
      <c r="V42" s="12"/>
      <c r="W42" s="12"/>
      <c r="X42" s="70" t="s">
        <v>3</v>
      </c>
      <c r="Y42" s="16"/>
      <c r="Z42" s="12"/>
      <c r="AA42" s="70" t="s">
        <v>3</v>
      </c>
      <c r="AB42" s="12"/>
      <c r="AC42" s="41" t="s">
        <v>3</v>
      </c>
      <c r="AD42" s="10"/>
      <c r="AE42" s="21"/>
      <c r="AF42" s="20"/>
      <c r="AG42" s="20"/>
    </row>
    <row r="43" spans="1:33" s="19" customFormat="1" ht="14.25" customHeight="1" x14ac:dyDescent="0.2">
      <c r="A43" s="24" t="s">
        <v>51</v>
      </c>
      <c r="B43" s="35"/>
      <c r="C43" s="69">
        <f>SUM(C41:C42)</f>
        <v>5768931</v>
      </c>
      <c r="D43" s="35"/>
      <c r="E43" s="69">
        <f>SUM(E41:E42)</f>
        <v>5265689</v>
      </c>
      <c r="F43" s="35"/>
      <c r="G43" s="69">
        <f>SUM(G41:G42)</f>
        <v>5669230</v>
      </c>
      <c r="H43" s="35"/>
      <c r="I43" s="69">
        <f>SUM(I41:I42)</f>
        <v>5734427</v>
      </c>
      <c r="J43" s="12"/>
      <c r="K43" s="69">
        <f>SUM(K41:K42)</f>
        <v>5706884</v>
      </c>
      <c r="L43" s="12"/>
      <c r="M43" s="12"/>
      <c r="N43" s="59">
        <f>SUM(N41:N42)</f>
        <v>4841781</v>
      </c>
      <c r="O43" s="12"/>
      <c r="P43" s="59">
        <f>SUM(P41:P42)</f>
        <v>4923851</v>
      </c>
      <c r="Q43" s="12"/>
      <c r="R43" s="59">
        <f>SUM(R41:R42)</f>
        <v>4790246</v>
      </c>
      <c r="S43" s="12"/>
      <c r="T43" s="12"/>
      <c r="U43" s="59">
        <f>SUM(U30:U40)</f>
        <v>6078264</v>
      </c>
      <c r="V43" s="12"/>
      <c r="W43" s="12"/>
      <c r="X43" s="55">
        <v>5242253</v>
      </c>
      <c r="Y43" s="14"/>
      <c r="Z43" s="12"/>
      <c r="AA43" s="59">
        <v>4483973</v>
      </c>
      <c r="AB43" s="12"/>
      <c r="AC43" s="67">
        <v>4626270</v>
      </c>
      <c r="AD43" s="10"/>
      <c r="AE43" s="21"/>
      <c r="AF43" s="20"/>
      <c r="AG43" s="20"/>
    </row>
    <row r="44" spans="1:33" s="19" customFormat="1" ht="9.9499999999999993" customHeight="1" x14ac:dyDescent="0.2">
      <c r="A44" s="51" t="s">
        <v>50</v>
      </c>
      <c r="B44" s="35"/>
      <c r="C44" s="35"/>
      <c r="D44" s="35"/>
      <c r="E44" s="35"/>
      <c r="F44" s="35"/>
      <c r="G44" s="35"/>
      <c r="H44" s="35"/>
      <c r="I44" s="68"/>
      <c r="J44" s="12"/>
      <c r="K44" s="68"/>
      <c r="L44" s="12"/>
      <c r="M44" s="12"/>
      <c r="N44" s="44"/>
      <c r="O44" s="12"/>
      <c r="P44" s="44"/>
      <c r="Q44" s="12"/>
      <c r="R44" s="44"/>
      <c r="S44" s="12"/>
      <c r="T44" s="12"/>
      <c r="U44" s="44"/>
      <c r="V44" s="12"/>
      <c r="W44" s="12"/>
      <c r="X44" s="14"/>
      <c r="Y44" s="14"/>
      <c r="Z44" s="12"/>
      <c r="AA44" s="44"/>
      <c r="AB44" s="12"/>
      <c r="AC44" s="67"/>
      <c r="AD44" s="10"/>
      <c r="AE44" s="21"/>
      <c r="AF44" s="20"/>
      <c r="AG44" s="20"/>
    </row>
    <row r="45" spans="1:33" s="19" customFormat="1" ht="12.75" customHeight="1" x14ac:dyDescent="0.2">
      <c r="A45" s="24" t="s">
        <v>49</v>
      </c>
      <c r="B45" s="33"/>
      <c r="C45" s="62">
        <v>27915470</v>
      </c>
      <c r="D45" s="33"/>
      <c r="E45" s="62">
        <v>31596825</v>
      </c>
      <c r="F45" s="33"/>
      <c r="G45" s="62">
        <v>28092836</v>
      </c>
      <c r="H45" s="33"/>
      <c r="I45" s="62">
        <v>25692929</v>
      </c>
      <c r="J45" s="12"/>
      <c r="K45" s="62">
        <v>23804810</v>
      </c>
      <c r="L45" s="12"/>
      <c r="M45" s="12"/>
      <c r="N45" s="3">
        <v>23465237</v>
      </c>
      <c r="O45" s="12"/>
      <c r="P45" s="61">
        <v>23344455</v>
      </c>
      <c r="Q45" s="12"/>
      <c r="R45" s="44">
        <v>20897593</v>
      </c>
      <c r="S45" s="12"/>
      <c r="T45" s="12"/>
      <c r="U45" s="44">
        <v>19437743</v>
      </c>
      <c r="V45" s="12"/>
      <c r="W45" s="12"/>
      <c r="X45" s="14">
        <v>18395238</v>
      </c>
      <c r="Y45" s="14"/>
      <c r="Z45" s="12"/>
      <c r="AA45" s="14">
        <v>20063707</v>
      </c>
      <c r="AB45" s="12"/>
      <c r="AC45" s="11">
        <v>18768706</v>
      </c>
      <c r="AD45" s="10"/>
      <c r="AE45" s="21"/>
      <c r="AF45" s="20"/>
      <c r="AG45" s="20"/>
    </row>
    <row r="46" spans="1:33" s="19" customFormat="1" ht="9.75" customHeight="1" x14ac:dyDescent="0.2">
      <c r="A46" s="33" t="s">
        <v>48</v>
      </c>
      <c r="B46" s="33"/>
      <c r="C46" s="62"/>
      <c r="D46" s="33"/>
      <c r="E46" s="62"/>
      <c r="F46" s="33"/>
      <c r="G46" s="62"/>
      <c r="H46" s="33"/>
      <c r="I46" s="62"/>
      <c r="J46" s="12"/>
      <c r="K46" s="62"/>
      <c r="L46" s="12"/>
      <c r="M46" s="12"/>
      <c r="N46" s="3"/>
      <c r="O46" s="12"/>
      <c r="P46" s="61"/>
      <c r="Q46" s="12"/>
      <c r="R46" s="44"/>
      <c r="S46" s="12"/>
      <c r="T46" s="12"/>
      <c r="U46" s="44"/>
      <c r="V46" s="12"/>
      <c r="W46" s="12"/>
      <c r="X46" s="14"/>
      <c r="Y46" s="14"/>
      <c r="Z46" s="12"/>
      <c r="AA46" s="14"/>
      <c r="AB46" s="12"/>
      <c r="AC46" s="11"/>
      <c r="AD46" s="10"/>
      <c r="AE46" s="21"/>
      <c r="AF46" s="20"/>
      <c r="AG46" s="20"/>
    </row>
    <row r="47" spans="1:33" s="19" customFormat="1" ht="10.5" customHeight="1" x14ac:dyDescent="0.2">
      <c r="A47" s="24" t="s">
        <v>47</v>
      </c>
      <c r="B47" s="33"/>
      <c r="C47" s="62">
        <v>19200</v>
      </c>
      <c r="D47" s="33"/>
      <c r="E47" s="62">
        <v>160171</v>
      </c>
      <c r="F47" s="33"/>
      <c r="G47" s="62">
        <v>15749</v>
      </c>
      <c r="H47" s="33"/>
      <c r="I47" s="62">
        <v>142761</v>
      </c>
      <c r="J47" s="12"/>
      <c r="K47" s="62">
        <v>49854</v>
      </c>
      <c r="L47" s="12"/>
      <c r="M47" s="12"/>
      <c r="N47" s="3">
        <v>156018</v>
      </c>
      <c r="O47" s="12"/>
      <c r="P47" s="61">
        <v>149676</v>
      </c>
      <c r="Q47" s="12"/>
      <c r="R47" s="44">
        <v>100065</v>
      </c>
      <c r="S47" s="12"/>
      <c r="T47" s="12"/>
      <c r="U47" s="31" t="s">
        <v>3</v>
      </c>
      <c r="V47" s="64"/>
      <c r="W47" s="64"/>
      <c r="X47" s="31" t="s">
        <v>3</v>
      </c>
      <c r="Y47" s="31"/>
      <c r="Z47" s="64"/>
      <c r="AA47" s="31" t="s">
        <v>3</v>
      </c>
      <c r="AB47" s="64"/>
      <c r="AC47" s="63" t="s">
        <v>3</v>
      </c>
      <c r="AD47" s="10"/>
      <c r="AE47" s="21"/>
      <c r="AF47" s="20"/>
      <c r="AG47" s="20"/>
    </row>
    <row r="48" spans="1:33" s="19" customFormat="1" ht="9" customHeight="1" x14ac:dyDescent="0.2">
      <c r="A48" s="33" t="s">
        <v>46</v>
      </c>
      <c r="B48" s="33"/>
      <c r="C48" s="33"/>
      <c r="D48" s="33"/>
      <c r="E48" s="62"/>
      <c r="F48" s="33"/>
      <c r="G48" s="62"/>
      <c r="H48" s="33"/>
      <c r="I48" s="62"/>
      <c r="J48" s="12"/>
      <c r="K48" s="62"/>
      <c r="L48" s="12"/>
      <c r="M48" s="12"/>
      <c r="N48" s="3"/>
      <c r="O48" s="12"/>
      <c r="P48" s="61"/>
      <c r="Q48" s="12"/>
      <c r="R48" s="44"/>
      <c r="S48" s="12"/>
      <c r="T48" s="12"/>
      <c r="U48" s="44"/>
      <c r="V48" s="12"/>
      <c r="W48" s="12"/>
      <c r="X48" s="36"/>
      <c r="Y48" s="14"/>
      <c r="Z48" s="12"/>
      <c r="AA48" s="36"/>
      <c r="AB48" s="12"/>
      <c r="AC48" s="11"/>
      <c r="AD48" s="10"/>
      <c r="AE48" s="21"/>
      <c r="AF48" s="20"/>
      <c r="AG48" s="20"/>
    </row>
    <row r="49" spans="1:33" s="19" customFormat="1" ht="21.75" customHeight="1" x14ac:dyDescent="0.2">
      <c r="A49" s="51" t="s">
        <v>45</v>
      </c>
      <c r="B49" s="33"/>
      <c r="C49" s="60">
        <f>SUM(C45:C47)</f>
        <v>27934670</v>
      </c>
      <c r="D49" s="33"/>
      <c r="E49" s="60">
        <f>SUM(E45:E47)</f>
        <v>31756996</v>
      </c>
      <c r="F49" s="33"/>
      <c r="G49" s="60">
        <f>SUM(G45:G47)</f>
        <v>28108585</v>
      </c>
      <c r="H49" s="33"/>
      <c r="I49" s="60">
        <f>SUM(I45:I47)</f>
        <v>25835690</v>
      </c>
      <c r="J49" s="12"/>
      <c r="K49" s="60">
        <f>SUM(K45:K47)</f>
        <v>23854664</v>
      </c>
      <c r="L49" s="12"/>
      <c r="M49" s="12"/>
      <c r="N49" s="60">
        <f>SUM(N45:N47)</f>
        <v>23621255</v>
      </c>
      <c r="O49" s="12"/>
      <c r="P49" s="60">
        <f>SUM(P45:P47)</f>
        <v>23494131</v>
      </c>
      <c r="Q49" s="12"/>
      <c r="R49" s="60">
        <f>SUM(R45:R47)</f>
        <v>20997658</v>
      </c>
      <c r="S49" s="12"/>
      <c r="T49" s="12"/>
      <c r="U49" s="66">
        <f>U45</f>
        <v>19437743</v>
      </c>
      <c r="V49" s="64"/>
      <c r="W49" s="64"/>
      <c r="X49" s="66">
        <f>X45</f>
        <v>18395238</v>
      </c>
      <c r="Y49" s="31"/>
      <c r="Z49" s="64"/>
      <c r="AA49" s="66">
        <f>AA45</f>
        <v>20063707</v>
      </c>
      <c r="AB49" s="64"/>
      <c r="AC49" s="63" t="s">
        <v>3</v>
      </c>
      <c r="AD49" s="10"/>
      <c r="AE49" s="21"/>
      <c r="AF49" s="20"/>
      <c r="AG49" s="20"/>
    </row>
    <row r="50" spans="1:33" s="19" customFormat="1" ht="9" customHeight="1" x14ac:dyDescent="0.2">
      <c r="A50" s="51" t="s">
        <v>44</v>
      </c>
      <c r="B50" s="33"/>
      <c r="C50" s="33"/>
      <c r="D50" s="33"/>
      <c r="E50" s="62"/>
      <c r="F50" s="33"/>
      <c r="G50" s="62"/>
      <c r="H50" s="33"/>
      <c r="I50" s="62"/>
      <c r="J50" s="12"/>
      <c r="K50" s="62"/>
      <c r="L50" s="12"/>
      <c r="M50" s="12"/>
      <c r="N50" s="3"/>
      <c r="O50" s="12"/>
      <c r="P50" s="61"/>
      <c r="Q50" s="12"/>
      <c r="R50" s="44"/>
      <c r="S50" s="12"/>
      <c r="T50" s="12"/>
      <c r="U50" s="44"/>
      <c r="V50" s="12"/>
      <c r="W50" s="12"/>
      <c r="X50" s="14"/>
      <c r="Y50" s="14"/>
      <c r="Z50" s="12"/>
      <c r="AA50" s="14"/>
      <c r="AB50" s="12"/>
      <c r="AC50" s="11"/>
      <c r="AD50" s="10"/>
      <c r="AE50" s="21"/>
      <c r="AF50" s="20"/>
      <c r="AG50" s="20"/>
    </row>
    <row r="51" spans="1:33" s="19" customFormat="1" ht="16.5" customHeight="1" x14ac:dyDescent="0.2">
      <c r="A51" s="65" t="s">
        <v>43</v>
      </c>
      <c r="B51" s="33"/>
      <c r="C51" s="62">
        <v>620108</v>
      </c>
      <c r="D51" s="33"/>
      <c r="E51" s="62">
        <v>633649.1379999998</v>
      </c>
      <c r="F51" s="33"/>
      <c r="G51" s="62">
        <v>660768</v>
      </c>
      <c r="H51" s="33"/>
      <c r="I51" s="62">
        <v>681694</v>
      </c>
      <c r="J51" s="12"/>
      <c r="K51" s="62">
        <v>822561</v>
      </c>
      <c r="L51" s="12"/>
      <c r="M51" s="12"/>
      <c r="N51" s="3">
        <v>551804</v>
      </c>
      <c r="O51" s="12"/>
      <c r="P51" s="61">
        <v>479210</v>
      </c>
      <c r="Q51" s="12"/>
      <c r="R51" s="44">
        <v>723038</v>
      </c>
      <c r="S51" s="12"/>
      <c r="T51" s="12"/>
      <c r="U51" s="44">
        <v>973430</v>
      </c>
      <c r="V51" s="14"/>
      <c r="W51" s="12"/>
      <c r="X51" s="14">
        <v>695650</v>
      </c>
      <c r="Y51" s="14"/>
      <c r="Z51" s="12"/>
      <c r="AA51" s="14">
        <v>849828</v>
      </c>
      <c r="AB51" s="12"/>
      <c r="AC51" s="11">
        <v>594313</v>
      </c>
      <c r="AD51" s="10"/>
      <c r="AE51" s="21"/>
      <c r="AF51" s="20"/>
      <c r="AG51" s="20"/>
    </row>
    <row r="52" spans="1:33" s="19" customFormat="1" ht="10.5" customHeight="1" x14ac:dyDescent="0.2">
      <c r="A52" s="33" t="s">
        <v>41</v>
      </c>
      <c r="B52" s="33"/>
      <c r="C52" s="62"/>
      <c r="D52" s="33"/>
      <c r="E52" s="62"/>
      <c r="F52" s="33"/>
      <c r="G52" s="62"/>
      <c r="H52" s="33"/>
      <c r="I52" s="62"/>
      <c r="J52" s="12"/>
      <c r="K52" s="62"/>
      <c r="L52" s="12"/>
      <c r="M52" s="12"/>
      <c r="N52" s="3"/>
      <c r="O52" s="12"/>
      <c r="P52" s="61"/>
      <c r="Q52" s="12"/>
      <c r="R52" s="44"/>
      <c r="S52" s="12"/>
      <c r="T52" s="12"/>
      <c r="U52" s="44"/>
      <c r="V52" s="14"/>
      <c r="W52" s="12"/>
      <c r="X52" s="14"/>
      <c r="Y52" s="14"/>
      <c r="Z52" s="12"/>
      <c r="AA52" s="14"/>
      <c r="AB52" s="12"/>
      <c r="AC52" s="11"/>
      <c r="AD52" s="10"/>
      <c r="AE52" s="21"/>
      <c r="AF52" s="20"/>
      <c r="AG52" s="20"/>
    </row>
    <row r="53" spans="1:33" s="19" customFormat="1" ht="15.75" customHeight="1" x14ac:dyDescent="0.2">
      <c r="A53" s="65" t="s">
        <v>42</v>
      </c>
      <c r="B53" s="33"/>
      <c r="C53" s="62">
        <v>37011</v>
      </c>
      <c r="D53" s="33"/>
      <c r="E53" s="62">
        <v>22244</v>
      </c>
      <c r="F53" s="33"/>
      <c r="G53" s="62">
        <v>14347</v>
      </c>
      <c r="H53" s="33"/>
      <c r="I53" s="62">
        <v>17200</v>
      </c>
      <c r="J53" s="12"/>
      <c r="K53" s="62">
        <v>21442</v>
      </c>
      <c r="L53" s="12"/>
      <c r="M53" s="12"/>
      <c r="N53" s="3">
        <v>35190</v>
      </c>
      <c r="O53" s="12"/>
      <c r="P53" s="61">
        <v>45298</v>
      </c>
      <c r="Q53" s="12"/>
      <c r="R53" s="44">
        <v>50891</v>
      </c>
      <c r="S53" s="12"/>
      <c r="T53" s="12"/>
      <c r="U53" s="31" t="s">
        <v>3</v>
      </c>
      <c r="V53" s="31"/>
      <c r="W53" s="64"/>
      <c r="X53" s="31" t="s">
        <v>3</v>
      </c>
      <c r="Y53" s="31"/>
      <c r="Z53" s="64"/>
      <c r="AA53" s="31" t="s">
        <v>3</v>
      </c>
      <c r="AB53" s="64"/>
      <c r="AC53" s="63" t="s">
        <v>3</v>
      </c>
      <c r="AD53" s="10"/>
      <c r="AE53" s="21"/>
      <c r="AF53" s="20"/>
      <c r="AG53" s="20"/>
    </row>
    <row r="54" spans="1:33" s="19" customFormat="1" ht="10.5" customHeight="1" x14ac:dyDescent="0.2">
      <c r="A54" s="33" t="s">
        <v>41</v>
      </c>
      <c r="B54" s="33"/>
      <c r="C54" s="33"/>
      <c r="D54" s="33"/>
      <c r="E54" s="33"/>
      <c r="F54" s="33"/>
      <c r="G54" s="33"/>
      <c r="H54" s="33"/>
      <c r="I54" s="62"/>
      <c r="J54" s="12"/>
      <c r="K54" s="62"/>
      <c r="L54" s="12"/>
      <c r="M54" s="12"/>
      <c r="N54" s="3"/>
      <c r="O54" s="12"/>
      <c r="P54" s="61"/>
      <c r="Q54" s="12"/>
      <c r="R54" s="44"/>
      <c r="S54" s="12"/>
      <c r="T54" s="12"/>
      <c r="U54" s="44"/>
      <c r="V54" s="14"/>
      <c r="W54" s="12"/>
      <c r="X54" s="36"/>
      <c r="Y54" s="14"/>
      <c r="Z54" s="12"/>
      <c r="AA54" s="36"/>
      <c r="AB54" s="12"/>
      <c r="AC54" s="11"/>
      <c r="AD54" s="10"/>
      <c r="AE54" s="21"/>
      <c r="AF54" s="20"/>
      <c r="AG54" s="20"/>
    </row>
    <row r="55" spans="1:33" s="19" customFormat="1" ht="22.5" customHeight="1" x14ac:dyDescent="0.2">
      <c r="A55" s="51" t="s">
        <v>40</v>
      </c>
      <c r="B55" s="33"/>
      <c r="C55" s="60">
        <f>SUM(C51:C53)</f>
        <v>657119</v>
      </c>
      <c r="D55" s="33"/>
      <c r="E55" s="60">
        <f>SUM(E51:E53)</f>
        <v>655893.1379999998</v>
      </c>
      <c r="F55" s="33"/>
      <c r="G55" s="60">
        <f>SUM(G51:G53)</f>
        <v>675115</v>
      </c>
      <c r="H55" s="33"/>
      <c r="I55" s="60">
        <f>SUM(I51:I53)</f>
        <v>698894</v>
      </c>
      <c r="J55" s="12"/>
      <c r="K55" s="60">
        <f>SUM(K51:K53)</f>
        <v>844003</v>
      </c>
      <c r="L55" s="12"/>
      <c r="M55" s="12"/>
      <c r="N55" s="60">
        <f>SUM(N51:N53)</f>
        <v>586994</v>
      </c>
      <c r="O55" s="12"/>
      <c r="P55" s="60">
        <f>SUM(P51:P53)</f>
        <v>524508</v>
      </c>
      <c r="Q55" s="12"/>
      <c r="R55" s="60">
        <f>SUM(R51:R53)</f>
        <v>773929</v>
      </c>
      <c r="S55" s="12"/>
      <c r="T55" s="12"/>
      <c r="U55" s="59">
        <f>U51</f>
        <v>973430</v>
      </c>
      <c r="V55" s="14"/>
      <c r="W55" s="12"/>
      <c r="X55" s="14">
        <f>X51</f>
        <v>695650</v>
      </c>
      <c r="Y55" s="14"/>
      <c r="Z55" s="12"/>
      <c r="AA55" s="14">
        <f>AA51</f>
        <v>849828</v>
      </c>
      <c r="AB55" s="12"/>
      <c r="AC55" s="11"/>
      <c r="AD55" s="10"/>
      <c r="AE55" s="21"/>
      <c r="AF55" s="20"/>
      <c r="AG55" s="20"/>
    </row>
    <row r="56" spans="1:33" s="19" customFormat="1" ht="14.25" customHeight="1" x14ac:dyDescent="0.2">
      <c r="A56" s="24" t="s">
        <v>39</v>
      </c>
      <c r="B56" s="24"/>
      <c r="C56" s="57">
        <f>C41+C45+C51</f>
        <v>34295830</v>
      </c>
      <c r="D56" s="24"/>
      <c r="E56" s="57">
        <f>E41+E45+E51</f>
        <v>37489232.137999997</v>
      </c>
      <c r="F56" s="24"/>
      <c r="G56" s="57">
        <f>G41+G45+G51</f>
        <v>34418259</v>
      </c>
      <c r="H56" s="24"/>
      <c r="I56" s="57">
        <f>I41+I45+I51</f>
        <v>32103881</v>
      </c>
      <c r="J56" s="12"/>
      <c r="K56" s="57">
        <f>K41+K45+K51</f>
        <v>30328272</v>
      </c>
      <c r="L56" s="12"/>
      <c r="M56" s="12"/>
      <c r="N56" s="57">
        <f>N41+N45+N51</f>
        <v>28853256</v>
      </c>
      <c r="O56" s="12"/>
      <c r="P56" s="57">
        <f>P41+P45+P51</f>
        <v>28743274</v>
      </c>
      <c r="Q56" s="12"/>
      <c r="R56" s="57">
        <f>R41+R45+R51</f>
        <v>26406632</v>
      </c>
      <c r="S56" s="12"/>
      <c r="T56" s="12"/>
      <c r="U56" s="57">
        <f>U43+U49+U55</f>
        <v>26489437</v>
      </c>
      <c r="V56" s="12"/>
      <c r="W56" s="12"/>
      <c r="X56" s="57">
        <f>X43+X49+X55</f>
        <v>24333141</v>
      </c>
      <c r="Y56" s="14"/>
      <c r="Z56" s="58"/>
      <c r="AA56" s="57">
        <f>AA43+AA49+AA55</f>
        <v>25397508</v>
      </c>
      <c r="AB56" s="12"/>
      <c r="AC56" s="11">
        <f>AC43+AC45+AC51</f>
        <v>23989289</v>
      </c>
      <c r="AD56" s="10"/>
      <c r="AE56" s="21"/>
      <c r="AF56" s="20"/>
      <c r="AG56" s="20"/>
    </row>
    <row r="57" spans="1:33" s="19" customFormat="1" ht="17.25" customHeight="1" x14ac:dyDescent="0.2">
      <c r="A57" s="24" t="s">
        <v>38</v>
      </c>
      <c r="B57" s="24"/>
      <c r="C57" s="54">
        <f>C42+C47+C53</f>
        <v>64890</v>
      </c>
      <c r="D57" s="24"/>
      <c r="E57" s="54">
        <f>E42+E47+E53</f>
        <v>189346</v>
      </c>
      <c r="F57" s="24"/>
      <c r="G57" s="54">
        <f>G42+G47+G53</f>
        <v>34671</v>
      </c>
      <c r="H57" s="24"/>
      <c r="I57" s="54">
        <f>I42+I47+I53</f>
        <v>165130</v>
      </c>
      <c r="J57" s="12"/>
      <c r="K57" s="54">
        <f>K42+K47+K53</f>
        <v>77279</v>
      </c>
      <c r="L57" s="12"/>
      <c r="M57" s="12"/>
      <c r="N57" s="54">
        <f>N42+N47+N53</f>
        <v>196774</v>
      </c>
      <c r="O57" s="12"/>
      <c r="P57" s="54">
        <f>P42+P47+P53</f>
        <v>199216</v>
      </c>
      <c r="Q57" s="12"/>
      <c r="R57" s="54">
        <f>R42+R47+R53</f>
        <v>155201</v>
      </c>
      <c r="S57" s="12"/>
      <c r="T57" s="12"/>
      <c r="U57" s="31" t="s">
        <v>3</v>
      </c>
      <c r="V57" s="12"/>
      <c r="W57" s="12"/>
      <c r="X57" s="22" t="s">
        <v>3</v>
      </c>
      <c r="Y57" s="14"/>
      <c r="Z57" s="12"/>
      <c r="AA57" s="22" t="s">
        <v>3</v>
      </c>
      <c r="AB57" s="12"/>
      <c r="AC57" s="11"/>
      <c r="AD57" s="10"/>
      <c r="AE57" s="21"/>
      <c r="AF57" s="20"/>
      <c r="AG57" s="20"/>
    </row>
    <row r="58" spans="1:33" s="19" customFormat="1" ht="9.9499999999999993" customHeight="1" x14ac:dyDescent="0.2">
      <c r="A58" s="24" t="s">
        <v>37</v>
      </c>
      <c r="B58" s="24"/>
      <c r="C58" s="56">
        <f>C56+C57</f>
        <v>34360720</v>
      </c>
      <c r="D58" s="24"/>
      <c r="E58" s="56">
        <f>E56+E57</f>
        <v>37678578.137999997</v>
      </c>
      <c r="F58" s="24"/>
      <c r="G58" s="56">
        <f>G56+G57</f>
        <v>34452930</v>
      </c>
      <c r="H58" s="24"/>
      <c r="I58" s="56">
        <f>I56+I57</f>
        <v>32269011</v>
      </c>
      <c r="J58" s="12"/>
      <c r="K58" s="56">
        <f>K56+K57</f>
        <v>30405551</v>
      </c>
      <c r="L58" s="12"/>
      <c r="M58" s="12"/>
      <c r="N58" s="56">
        <f>N56+N57</f>
        <v>29050030</v>
      </c>
      <c r="O58" s="12"/>
      <c r="P58" s="56">
        <f>P56+P57</f>
        <v>28942490</v>
      </c>
      <c r="Q58" s="12"/>
      <c r="R58" s="56">
        <f>R56+R57</f>
        <v>26561833</v>
      </c>
      <c r="S58" s="12"/>
      <c r="T58" s="12"/>
      <c r="U58" s="56">
        <f>U43+U49+U55</f>
        <v>26489437</v>
      </c>
      <c r="V58" s="12"/>
      <c r="W58" s="12"/>
      <c r="X58" s="55">
        <f>X56</f>
        <v>24333141</v>
      </c>
      <c r="Y58" s="14"/>
      <c r="Z58" s="12"/>
      <c r="AA58" s="55">
        <f>AA56</f>
        <v>25397508</v>
      </c>
      <c r="AB58" s="12"/>
      <c r="AC58" s="11"/>
      <c r="AD58" s="10"/>
      <c r="AE58" s="21"/>
      <c r="AF58" s="20"/>
      <c r="AG58" s="20"/>
    </row>
    <row r="59" spans="1:33" s="19" customFormat="1" ht="9.9499999999999993" customHeight="1" x14ac:dyDescent="0.2">
      <c r="A59" s="24" t="s">
        <v>36</v>
      </c>
      <c r="B59" s="24"/>
      <c r="C59" s="54">
        <f>-C23+C56</f>
        <v>-72309521</v>
      </c>
      <c r="D59" s="24"/>
      <c r="E59" s="54">
        <f>-E23+E56</f>
        <v>-59627489.77700001</v>
      </c>
      <c r="F59" s="24"/>
      <c r="G59" s="54">
        <f>-G23+G56</f>
        <v>-60232711</v>
      </c>
      <c r="H59" s="24"/>
      <c r="I59" s="54">
        <f>-I23+I56</f>
        <v>-67453566</v>
      </c>
      <c r="J59" s="12"/>
      <c r="K59" s="54">
        <f>-K23+K56</f>
        <v>-69959188</v>
      </c>
      <c r="L59" s="12"/>
      <c r="M59" s="12"/>
      <c r="N59" s="54">
        <f>-N23+N56</f>
        <v>-62833286</v>
      </c>
      <c r="O59" s="12"/>
      <c r="P59" s="54">
        <f>-P23+P56</f>
        <v>-57099094</v>
      </c>
      <c r="Q59" s="12"/>
      <c r="R59" s="54">
        <f>-R23+R56</f>
        <v>-60460626</v>
      </c>
      <c r="S59" s="12"/>
      <c r="T59" s="12"/>
      <c r="U59" s="54">
        <f>-U23+U56</f>
        <v>-45293955</v>
      </c>
      <c r="V59" s="12"/>
      <c r="W59" s="12"/>
      <c r="X59" s="54">
        <f>-X23+X56</f>
        <v>-46067022</v>
      </c>
      <c r="Y59" s="14"/>
      <c r="Z59" s="12"/>
      <c r="AA59" s="54">
        <f>-AA23+AA56</f>
        <v>-50902550</v>
      </c>
      <c r="AB59" s="12"/>
      <c r="AC59" s="11"/>
      <c r="AD59" s="10"/>
      <c r="AE59" s="21"/>
      <c r="AF59" s="20"/>
      <c r="AG59" s="20"/>
    </row>
    <row r="60" spans="1:33" s="19" customFormat="1" ht="9.9499999999999993" customHeight="1" x14ac:dyDescent="0.2">
      <c r="A60" s="24" t="s">
        <v>35</v>
      </c>
      <c r="B60" s="24"/>
      <c r="C60" s="53">
        <f>-C24+C57</f>
        <v>-108070</v>
      </c>
      <c r="D60" s="24"/>
      <c r="E60" s="53">
        <f>-E24+E57</f>
        <v>-103512</v>
      </c>
      <c r="F60" s="24"/>
      <c r="G60" s="53">
        <f>-G24+G57</f>
        <v>-165072</v>
      </c>
      <c r="H60" s="24"/>
      <c r="I60" s="53">
        <f>-I24+I57</f>
        <v>-183883</v>
      </c>
      <c r="J60" s="12"/>
      <c r="K60" s="53">
        <f>-K24+K57</f>
        <v>-201880</v>
      </c>
      <c r="L60" s="12"/>
      <c r="M60" s="12"/>
      <c r="N60" s="53">
        <f>-N24+N57</f>
        <v>-91332</v>
      </c>
      <c r="O60" s="12"/>
      <c r="P60" s="53">
        <f>-P24+P57</f>
        <v>-122987</v>
      </c>
      <c r="Q60" s="12"/>
      <c r="R60" s="53">
        <f>-R24+R57</f>
        <v>-86165</v>
      </c>
      <c r="S60" s="12"/>
      <c r="T60" s="12"/>
      <c r="U60" s="22" t="s">
        <v>3</v>
      </c>
      <c r="V60" s="12"/>
      <c r="W60" s="12"/>
      <c r="X60" s="22" t="s">
        <v>3</v>
      </c>
      <c r="Y60" s="14"/>
      <c r="Z60" s="12"/>
      <c r="AA60" s="22" t="s">
        <v>3</v>
      </c>
      <c r="AB60" s="12"/>
      <c r="AC60" s="11"/>
      <c r="AD60" s="10"/>
      <c r="AE60" s="21"/>
      <c r="AF60" s="20"/>
      <c r="AG60" s="20"/>
    </row>
    <row r="61" spans="1:33" s="19" customFormat="1" ht="9.9499999999999993" customHeight="1" x14ac:dyDescent="0.2">
      <c r="A61" s="24" t="s">
        <v>34</v>
      </c>
      <c r="B61" s="24"/>
      <c r="C61" s="38">
        <f>C58-C25</f>
        <v>-72417591</v>
      </c>
      <c r="D61" s="24"/>
      <c r="E61" s="38">
        <f>E58-E25</f>
        <v>-59731001.77700001</v>
      </c>
      <c r="F61" s="24"/>
      <c r="G61" s="38">
        <f>G58-G25</f>
        <v>-60397783</v>
      </c>
      <c r="H61" s="24"/>
      <c r="I61" s="38">
        <f>I58-I25</f>
        <v>-67637449</v>
      </c>
      <c r="J61" s="12"/>
      <c r="K61" s="38">
        <f>K58-K25</f>
        <v>-70161068</v>
      </c>
      <c r="L61" s="12"/>
      <c r="M61" s="12"/>
      <c r="N61" s="38">
        <f>N58-N25</f>
        <v>-62924618</v>
      </c>
      <c r="O61" s="12"/>
      <c r="P61" s="38">
        <f>P58-P25</f>
        <v>-57222081</v>
      </c>
      <c r="Q61" s="12"/>
      <c r="R61" s="38">
        <f>R58-R25</f>
        <v>-60546791</v>
      </c>
      <c r="S61" s="12"/>
      <c r="T61" s="12"/>
      <c r="U61" s="38">
        <f>U58-U25</f>
        <v>-45293955</v>
      </c>
      <c r="V61" s="12"/>
      <c r="W61" s="12"/>
      <c r="X61" s="38">
        <f>X58-X25</f>
        <v>-46067022</v>
      </c>
      <c r="Y61" s="12" t="s">
        <v>9</v>
      </c>
      <c r="Z61" s="12"/>
      <c r="AA61" s="38">
        <f>AA58-AA25</f>
        <v>-50902550</v>
      </c>
      <c r="AB61" s="12" t="s">
        <v>9</v>
      </c>
      <c r="AC61" s="11" t="s">
        <v>33</v>
      </c>
      <c r="AD61" s="10" t="s">
        <v>9</v>
      </c>
      <c r="AE61" s="21"/>
      <c r="AF61" s="20"/>
      <c r="AG61" s="20"/>
    </row>
    <row r="62" spans="1:33" s="19" customFormat="1" ht="9.9499999999999993" customHeight="1" x14ac:dyDescent="0.2">
      <c r="A62" s="52" t="s">
        <v>32</v>
      </c>
      <c r="B62" s="51"/>
      <c r="C62" s="51"/>
      <c r="D62" s="51"/>
      <c r="E62" s="51"/>
      <c r="F62" s="51"/>
      <c r="G62" s="51"/>
      <c r="H62" s="51"/>
      <c r="I62" s="51"/>
      <c r="J62" s="12"/>
      <c r="K62" s="51"/>
      <c r="L62" s="12"/>
      <c r="M62" s="12"/>
      <c r="N62" s="12"/>
      <c r="O62" s="12"/>
      <c r="P62" s="50"/>
      <c r="Q62" s="12"/>
      <c r="R62" s="16"/>
      <c r="S62" s="12"/>
      <c r="T62" s="12"/>
      <c r="U62" s="44"/>
      <c r="V62" s="12"/>
      <c r="W62" s="12"/>
      <c r="X62" s="14"/>
      <c r="Y62" s="16"/>
      <c r="Z62" s="12"/>
      <c r="AA62" s="14"/>
      <c r="AB62" s="12"/>
      <c r="AC62" s="11"/>
      <c r="AD62" s="10"/>
      <c r="AE62" s="21"/>
      <c r="AF62" s="20"/>
      <c r="AG62" s="20"/>
    </row>
    <row r="63" spans="1:33" s="19" customFormat="1" ht="9.9499999999999993" customHeight="1" x14ac:dyDescent="0.2">
      <c r="A63" s="49" t="s">
        <v>4</v>
      </c>
      <c r="B63" s="51"/>
      <c r="C63" s="51"/>
      <c r="D63" s="51"/>
      <c r="E63" s="51"/>
      <c r="F63" s="51"/>
      <c r="G63" s="51"/>
      <c r="H63" s="51"/>
      <c r="I63" s="51"/>
      <c r="J63" s="12"/>
      <c r="K63" s="51"/>
      <c r="L63" s="12"/>
      <c r="M63" s="12"/>
      <c r="N63" s="12"/>
      <c r="O63" s="12"/>
      <c r="P63" s="50"/>
      <c r="Q63" s="12"/>
      <c r="R63" s="16"/>
      <c r="S63" s="12"/>
      <c r="T63" s="12"/>
      <c r="U63" s="44"/>
      <c r="V63" s="12"/>
      <c r="W63" s="12"/>
      <c r="X63" s="14"/>
      <c r="Y63" s="16"/>
      <c r="Z63" s="12"/>
      <c r="AA63" s="14"/>
      <c r="AB63" s="12"/>
      <c r="AC63" s="11"/>
      <c r="AD63" s="10"/>
      <c r="AE63" s="21"/>
      <c r="AF63" s="20"/>
      <c r="AG63" s="20"/>
    </row>
    <row r="64" spans="1:33" s="19" customFormat="1" ht="9.9499999999999993" customHeight="1" x14ac:dyDescent="0.2">
      <c r="A64" s="47" t="s">
        <v>31</v>
      </c>
      <c r="B64" s="49"/>
      <c r="C64" s="49"/>
      <c r="D64" s="49"/>
      <c r="E64" s="49"/>
      <c r="F64" s="49"/>
      <c r="G64" s="49"/>
      <c r="H64" s="49"/>
      <c r="I64" s="49"/>
      <c r="J64" s="12"/>
      <c r="K64" s="49"/>
      <c r="L64" s="12"/>
      <c r="M64" s="12"/>
      <c r="N64" s="3"/>
      <c r="O64" s="12"/>
      <c r="P64" s="3"/>
      <c r="Q64" s="12"/>
      <c r="R64" s="16"/>
      <c r="S64" s="12"/>
      <c r="T64" s="12"/>
      <c r="U64" s="44"/>
      <c r="V64" s="14"/>
      <c r="W64" s="12"/>
      <c r="X64" s="14"/>
      <c r="Y64" s="16"/>
      <c r="Z64" s="12"/>
      <c r="AA64" s="14"/>
      <c r="AB64" s="12"/>
      <c r="AC64" s="11"/>
      <c r="AD64" s="10"/>
      <c r="AE64" s="21"/>
      <c r="AF64" s="20"/>
      <c r="AG64" s="20"/>
    </row>
    <row r="65" spans="1:33" s="19" customFormat="1" ht="9.9499999999999993" customHeight="1" x14ac:dyDescent="0.2">
      <c r="A65" s="35" t="s">
        <v>30</v>
      </c>
      <c r="B65" s="32"/>
      <c r="C65" s="30">
        <v>31501534</v>
      </c>
      <c r="D65" s="32"/>
      <c r="E65" s="30">
        <v>29507123</v>
      </c>
      <c r="F65" s="32"/>
      <c r="G65" s="30">
        <v>31421372</v>
      </c>
      <c r="H65" s="32"/>
      <c r="I65" s="30">
        <v>29617805</v>
      </c>
      <c r="J65" s="12"/>
      <c r="K65" s="30">
        <v>28080534</v>
      </c>
      <c r="L65" s="12"/>
      <c r="M65" s="12"/>
      <c r="N65" s="42">
        <v>26301276</v>
      </c>
      <c r="O65" s="12"/>
      <c r="P65" s="3">
        <v>24586758</v>
      </c>
      <c r="Q65" s="12"/>
      <c r="R65" s="44">
        <v>23171276</v>
      </c>
      <c r="S65" s="12"/>
      <c r="T65" s="12"/>
      <c r="U65" s="44">
        <v>21447965</v>
      </c>
      <c r="V65" s="14"/>
      <c r="W65" s="12"/>
      <c r="X65" s="14">
        <v>20033049</v>
      </c>
      <c r="Y65" s="14"/>
      <c r="Z65" s="12"/>
      <c r="AA65" s="14">
        <v>19070857</v>
      </c>
      <c r="AB65" s="12"/>
      <c r="AC65" s="11">
        <v>18177170</v>
      </c>
      <c r="AD65" s="10"/>
      <c r="AE65" s="21"/>
      <c r="AF65" s="20"/>
      <c r="AG65" s="20"/>
    </row>
    <row r="66" spans="1:33" s="19" customFormat="1" ht="9.9499999999999993" customHeight="1" x14ac:dyDescent="0.2">
      <c r="A66" s="35" t="s">
        <v>29</v>
      </c>
      <c r="B66" s="32"/>
      <c r="C66" s="30">
        <v>10577384</v>
      </c>
      <c r="D66" s="32"/>
      <c r="E66" s="30">
        <v>10105942</v>
      </c>
      <c r="F66" s="32"/>
      <c r="G66" s="30">
        <v>7613744</v>
      </c>
      <c r="H66" s="32"/>
      <c r="I66" s="30">
        <v>8442740</v>
      </c>
      <c r="J66" s="12"/>
      <c r="K66" s="30">
        <v>9110700</v>
      </c>
      <c r="L66" s="12"/>
      <c r="M66" s="12"/>
      <c r="N66" s="42">
        <v>8665755</v>
      </c>
      <c r="O66" s="12"/>
      <c r="P66" s="3">
        <v>8307525</v>
      </c>
      <c r="Q66" s="12"/>
      <c r="R66" s="44">
        <v>8534604</v>
      </c>
      <c r="S66" s="12"/>
      <c r="T66" s="12"/>
      <c r="U66" s="44">
        <v>8071466</v>
      </c>
      <c r="V66" s="14"/>
      <c r="W66" s="12"/>
      <c r="X66" s="14">
        <v>7604836</v>
      </c>
      <c r="Y66" s="14"/>
      <c r="Z66" s="12"/>
      <c r="AA66" s="14">
        <v>7065331</v>
      </c>
      <c r="AB66" s="12"/>
      <c r="AC66" s="11">
        <v>6618107</v>
      </c>
      <c r="AD66" s="10"/>
      <c r="AE66" s="21"/>
      <c r="AF66" s="20"/>
      <c r="AG66" s="20"/>
    </row>
    <row r="67" spans="1:33" s="19" customFormat="1" ht="9.9499999999999993" customHeight="1" x14ac:dyDescent="0.2">
      <c r="A67" s="35" t="s">
        <v>28</v>
      </c>
      <c r="B67" s="32"/>
      <c r="C67" s="30">
        <v>15312978</v>
      </c>
      <c r="D67" s="32"/>
      <c r="E67" s="30">
        <v>15520563</v>
      </c>
      <c r="F67" s="32"/>
      <c r="G67" s="30">
        <v>15795380</v>
      </c>
      <c r="H67" s="32"/>
      <c r="I67" s="30">
        <v>13738179</v>
      </c>
      <c r="J67" s="12"/>
      <c r="K67" s="30">
        <v>13479944</v>
      </c>
      <c r="L67" s="12"/>
      <c r="M67" s="12"/>
      <c r="N67" s="42">
        <v>13598315</v>
      </c>
      <c r="O67" s="12"/>
      <c r="P67" s="3">
        <v>11256809</v>
      </c>
      <c r="Q67" s="12"/>
      <c r="R67" s="44">
        <v>11565473</v>
      </c>
      <c r="S67" s="12"/>
      <c r="T67" s="12"/>
      <c r="U67" s="44">
        <v>11559669</v>
      </c>
      <c r="V67" s="14"/>
      <c r="W67" s="12"/>
      <c r="X67" s="14">
        <v>10364714</v>
      </c>
      <c r="Y67" s="14"/>
      <c r="Z67" s="12"/>
      <c r="AA67" s="14">
        <v>9506798</v>
      </c>
      <c r="AB67" s="12"/>
      <c r="AC67" s="11">
        <v>8722002</v>
      </c>
      <c r="AD67" s="10"/>
      <c r="AE67" s="21"/>
      <c r="AF67" s="20"/>
      <c r="AG67" s="20"/>
    </row>
    <row r="68" spans="1:33" s="19" customFormat="1" ht="9.9499999999999993" customHeight="1" x14ac:dyDescent="0.2">
      <c r="A68" s="35" t="s">
        <v>27</v>
      </c>
      <c r="B68" s="32"/>
      <c r="C68" s="30">
        <v>13180713</v>
      </c>
      <c r="D68" s="32"/>
      <c r="E68" s="30">
        <v>9521327</v>
      </c>
      <c r="F68" s="32"/>
      <c r="G68" s="30">
        <v>9499422</v>
      </c>
      <c r="H68" s="32"/>
      <c r="I68" s="30">
        <v>7225996</v>
      </c>
      <c r="J68" s="12"/>
      <c r="K68" s="30">
        <v>7307265</v>
      </c>
      <c r="L68" s="12"/>
      <c r="M68" s="12"/>
      <c r="N68" s="42">
        <v>6547595</v>
      </c>
      <c r="O68" s="12"/>
      <c r="P68" s="3">
        <v>7875921</v>
      </c>
      <c r="Q68" s="12"/>
      <c r="R68" s="44">
        <v>6760614</v>
      </c>
      <c r="S68" s="12"/>
      <c r="T68" s="12"/>
      <c r="U68" s="44">
        <v>7965041</v>
      </c>
      <c r="V68" s="14"/>
      <c r="W68" s="12"/>
      <c r="X68" s="14">
        <v>7364845</v>
      </c>
      <c r="Y68" s="14"/>
      <c r="Z68" s="12"/>
      <c r="AA68" s="14">
        <v>7363633</v>
      </c>
      <c r="AB68" s="12"/>
      <c r="AC68" s="11">
        <v>6079881</v>
      </c>
      <c r="AD68" s="10"/>
      <c r="AE68" s="21"/>
      <c r="AF68" s="20"/>
      <c r="AG68" s="20"/>
    </row>
    <row r="69" spans="1:33" s="19" customFormat="1" ht="9.9499999999999993" customHeight="1" x14ac:dyDescent="0.2">
      <c r="A69" s="48" t="s">
        <v>26</v>
      </c>
      <c r="B69" s="47"/>
      <c r="C69" s="47"/>
      <c r="D69" s="47"/>
      <c r="E69" s="47"/>
      <c r="F69" s="47"/>
      <c r="G69" s="47"/>
      <c r="H69" s="47"/>
      <c r="I69" s="47"/>
      <c r="J69" s="12"/>
      <c r="K69" s="47"/>
      <c r="L69" s="12"/>
      <c r="M69" s="12"/>
      <c r="N69" s="3"/>
      <c r="O69" s="12"/>
      <c r="P69" s="3"/>
      <c r="Q69" s="12"/>
      <c r="R69" s="44"/>
      <c r="S69" s="12"/>
      <c r="T69" s="12"/>
      <c r="U69" s="12"/>
      <c r="V69" s="16"/>
      <c r="W69" s="12"/>
      <c r="X69" s="16"/>
      <c r="Y69" s="16"/>
      <c r="Z69" s="12"/>
      <c r="AA69" s="14"/>
      <c r="AB69" s="12"/>
      <c r="AC69" s="11"/>
      <c r="AD69" s="10"/>
      <c r="AE69" s="21"/>
      <c r="AF69" s="20"/>
      <c r="AG69" s="20"/>
    </row>
    <row r="70" spans="1:33" s="19" customFormat="1" ht="9.9499999999999993" customHeight="1" x14ac:dyDescent="0.2">
      <c r="A70" s="46" t="s">
        <v>25</v>
      </c>
      <c r="B70" s="35"/>
      <c r="C70" s="45">
        <v>992666</v>
      </c>
      <c r="D70" s="35"/>
      <c r="E70" s="45">
        <v>956614</v>
      </c>
      <c r="F70" s="35"/>
      <c r="G70" s="45">
        <v>941341</v>
      </c>
      <c r="H70" s="35"/>
      <c r="I70" s="45">
        <v>942889</v>
      </c>
      <c r="J70" s="12"/>
      <c r="K70" s="45">
        <v>995346</v>
      </c>
      <c r="L70" s="12"/>
      <c r="M70" s="12"/>
      <c r="N70" s="42">
        <v>919094</v>
      </c>
      <c r="O70" s="12"/>
      <c r="P70" s="3">
        <v>921374</v>
      </c>
      <c r="Q70" s="12"/>
      <c r="R70" s="44">
        <v>836816</v>
      </c>
      <c r="S70" s="12"/>
      <c r="T70" s="12"/>
      <c r="U70" s="44">
        <v>787035</v>
      </c>
      <c r="V70" s="14"/>
      <c r="W70" s="12"/>
      <c r="X70" s="14">
        <v>771186</v>
      </c>
      <c r="Y70" s="14"/>
      <c r="Z70" s="12"/>
      <c r="AA70" s="14">
        <v>721213</v>
      </c>
      <c r="AB70" s="12"/>
      <c r="AC70" s="11">
        <v>671722</v>
      </c>
      <c r="AD70" s="10"/>
      <c r="AE70" s="21"/>
      <c r="AF70" s="20"/>
      <c r="AG70" s="20"/>
    </row>
    <row r="71" spans="1:33" s="19" customFormat="1" ht="9.9499999999999993" customHeight="1" x14ac:dyDescent="0.2">
      <c r="A71" s="46" t="s">
        <v>24</v>
      </c>
      <c r="B71" s="35"/>
      <c r="C71" s="45">
        <v>1287403</v>
      </c>
      <c r="D71" s="35"/>
      <c r="E71" s="45">
        <v>1918387</v>
      </c>
      <c r="F71" s="35"/>
      <c r="G71" s="45">
        <v>1058480</v>
      </c>
      <c r="H71" s="35"/>
      <c r="I71" s="45">
        <v>1140136</v>
      </c>
      <c r="J71" s="12"/>
      <c r="K71" s="45">
        <v>1563388</v>
      </c>
      <c r="L71" s="12"/>
      <c r="M71" s="12"/>
      <c r="N71" s="42">
        <v>1426869</v>
      </c>
      <c r="O71" s="12"/>
      <c r="P71" s="3">
        <v>1418683</v>
      </c>
      <c r="Q71" s="12"/>
      <c r="R71" s="44">
        <v>1788182</v>
      </c>
      <c r="S71" s="12"/>
      <c r="T71" s="12"/>
      <c r="U71" s="44">
        <v>1772193</v>
      </c>
      <c r="V71" s="14"/>
      <c r="W71" s="12"/>
      <c r="X71" s="14">
        <v>1530167</v>
      </c>
      <c r="Y71" s="14"/>
      <c r="Z71" s="12"/>
      <c r="AA71" s="14">
        <v>1096431</v>
      </c>
      <c r="AB71" s="12"/>
      <c r="AC71" s="11">
        <v>917653</v>
      </c>
      <c r="AD71" s="10"/>
      <c r="AE71" s="21"/>
      <c r="AF71" s="20"/>
      <c r="AG71" s="20"/>
    </row>
    <row r="72" spans="1:33" s="19" customFormat="1" ht="9.9499999999999993" customHeight="1" x14ac:dyDescent="0.2">
      <c r="A72" s="46" t="s">
        <v>23</v>
      </c>
      <c r="B72" s="35"/>
      <c r="C72" s="45">
        <v>662181</v>
      </c>
      <c r="D72" s="35"/>
      <c r="E72" s="45">
        <v>354711</v>
      </c>
      <c r="F72" s="35"/>
      <c r="G72" s="45">
        <v>106424</v>
      </c>
      <c r="H72" s="35"/>
      <c r="I72" s="45">
        <v>481739</v>
      </c>
      <c r="J72" s="12"/>
      <c r="K72" s="45">
        <v>634023</v>
      </c>
      <c r="L72" s="12"/>
      <c r="M72" s="12"/>
      <c r="N72" s="42">
        <v>606728</v>
      </c>
      <c r="O72" s="12"/>
      <c r="P72" s="3">
        <v>582481</v>
      </c>
      <c r="Q72" s="12"/>
      <c r="R72" s="44">
        <v>568069</v>
      </c>
      <c r="S72" s="12"/>
      <c r="T72" s="12"/>
      <c r="U72" s="44">
        <v>559846</v>
      </c>
      <c r="V72" s="14"/>
      <c r="W72" s="12"/>
      <c r="X72" s="14">
        <v>541293</v>
      </c>
      <c r="Y72" s="14"/>
      <c r="Z72" s="12"/>
      <c r="AA72" s="14">
        <v>512342</v>
      </c>
      <c r="AB72" s="12"/>
      <c r="AC72" s="11">
        <v>486525</v>
      </c>
      <c r="AD72" s="10"/>
      <c r="AE72" s="21"/>
      <c r="AF72" s="20"/>
      <c r="AG72" s="20"/>
    </row>
    <row r="73" spans="1:33" s="19" customFormat="1" ht="9.9499999999999993" customHeight="1" x14ac:dyDescent="0.2">
      <c r="A73" s="46" t="s">
        <v>22</v>
      </c>
      <c r="B73" s="35"/>
      <c r="C73" s="45">
        <v>652483</v>
      </c>
      <c r="D73" s="35"/>
      <c r="E73" s="45">
        <v>455375</v>
      </c>
      <c r="F73" s="35"/>
      <c r="G73" s="45">
        <v>550063</v>
      </c>
      <c r="H73" s="35"/>
      <c r="I73" s="45">
        <v>736618</v>
      </c>
      <c r="J73" s="12"/>
      <c r="K73" s="45">
        <v>491292</v>
      </c>
      <c r="L73" s="12"/>
      <c r="M73" s="12"/>
      <c r="N73" s="42">
        <v>376545</v>
      </c>
      <c r="O73" s="12"/>
      <c r="P73" s="3">
        <v>351438</v>
      </c>
      <c r="Q73" s="12"/>
      <c r="R73" s="44">
        <v>320634</v>
      </c>
      <c r="S73" s="12"/>
      <c r="T73" s="12"/>
      <c r="U73" s="44">
        <v>304585</v>
      </c>
      <c r="V73" s="14"/>
      <c r="W73" s="12"/>
      <c r="X73" s="14">
        <v>270131</v>
      </c>
      <c r="Y73" s="14"/>
      <c r="Z73" s="12"/>
      <c r="AA73" s="14">
        <v>265164</v>
      </c>
      <c r="AB73" s="12"/>
      <c r="AC73" s="11">
        <v>261128</v>
      </c>
      <c r="AD73" s="10"/>
      <c r="AE73" s="21"/>
      <c r="AF73" s="20"/>
      <c r="AG73" s="20"/>
    </row>
    <row r="74" spans="1:33" s="19" customFormat="1" ht="9.9499999999999993" customHeight="1" x14ac:dyDescent="0.2">
      <c r="A74" s="46" t="s">
        <v>18</v>
      </c>
      <c r="B74" s="35"/>
      <c r="C74" s="45">
        <v>65809</v>
      </c>
      <c r="D74" s="35"/>
      <c r="E74" s="45">
        <v>73235</v>
      </c>
      <c r="F74" s="35"/>
      <c r="G74" s="45">
        <v>79225</v>
      </c>
      <c r="H74" s="35"/>
      <c r="I74" s="45">
        <v>-11108</v>
      </c>
      <c r="J74" s="12"/>
      <c r="K74" s="45">
        <v>42536</v>
      </c>
      <c r="L74" s="12"/>
      <c r="M74" s="12"/>
      <c r="N74" s="42">
        <v>35212</v>
      </c>
      <c r="O74" s="12"/>
      <c r="P74" s="3">
        <v>36808</v>
      </c>
      <c r="Q74" s="12"/>
      <c r="R74" s="44">
        <v>19005</v>
      </c>
      <c r="S74" s="12"/>
      <c r="T74" s="12"/>
      <c r="U74" s="44">
        <v>55382</v>
      </c>
      <c r="V74" s="14"/>
      <c r="W74" s="12"/>
      <c r="X74" s="14">
        <v>49058</v>
      </c>
      <c r="Y74" s="14"/>
      <c r="Z74" s="12"/>
      <c r="AA74" s="14">
        <v>67870</v>
      </c>
      <c r="AB74" s="12"/>
      <c r="AC74" s="11">
        <v>48309</v>
      </c>
      <c r="AD74" s="10"/>
      <c r="AE74" s="21"/>
      <c r="AF74" s="20"/>
      <c r="AG74" s="20"/>
    </row>
    <row r="75" spans="1:33" s="19" customFormat="1" ht="9.9499999999999993" customHeight="1" x14ac:dyDescent="0.2">
      <c r="A75" s="35" t="s">
        <v>21</v>
      </c>
      <c r="B75" s="32"/>
      <c r="C75" s="30">
        <v>622175</v>
      </c>
      <c r="D75" s="32"/>
      <c r="E75" s="30">
        <v>36530</v>
      </c>
      <c r="F75" s="32"/>
      <c r="G75" s="30">
        <v>33375</v>
      </c>
      <c r="H75" s="32"/>
      <c r="I75" s="30">
        <v>184695</v>
      </c>
      <c r="J75" s="12"/>
      <c r="K75" s="30">
        <v>312636</v>
      </c>
      <c r="L75" s="12"/>
      <c r="M75" s="12"/>
      <c r="N75" s="42">
        <v>169654</v>
      </c>
      <c r="O75" s="12"/>
      <c r="P75" s="3">
        <v>110145</v>
      </c>
      <c r="Q75" s="12"/>
      <c r="R75" s="44">
        <v>94718</v>
      </c>
      <c r="S75" s="12"/>
      <c r="T75" s="12"/>
      <c r="U75" s="44">
        <v>161351</v>
      </c>
      <c r="V75" s="14"/>
      <c r="W75" s="12"/>
      <c r="X75" s="14">
        <v>79261</v>
      </c>
      <c r="Y75" s="14"/>
      <c r="Z75" s="12"/>
      <c r="AA75" s="14">
        <v>102612</v>
      </c>
      <c r="AB75" s="12"/>
      <c r="AC75" s="11">
        <v>117608</v>
      </c>
      <c r="AD75" s="10"/>
      <c r="AE75" s="21"/>
      <c r="AF75" s="20"/>
      <c r="AG75" s="20"/>
    </row>
    <row r="76" spans="1:33" s="19" customFormat="1" ht="9.9499999999999993" customHeight="1" x14ac:dyDescent="0.2">
      <c r="A76" s="35" t="s">
        <v>20</v>
      </c>
      <c r="B76" s="32"/>
      <c r="C76" s="30">
        <v>234329</v>
      </c>
      <c r="D76" s="32"/>
      <c r="E76" s="30">
        <v>549261</v>
      </c>
      <c r="F76" s="32"/>
      <c r="G76" s="30">
        <v>107522</v>
      </c>
      <c r="H76" s="32"/>
      <c r="I76" s="30">
        <v>258951</v>
      </c>
      <c r="J76" s="12"/>
      <c r="K76" s="30">
        <v>401514</v>
      </c>
      <c r="L76" s="12"/>
      <c r="M76" s="12"/>
      <c r="N76" s="42">
        <v>251810</v>
      </c>
      <c r="O76" s="12"/>
      <c r="P76" s="3">
        <v>311125</v>
      </c>
      <c r="Q76" s="12"/>
      <c r="R76" s="44">
        <v>258215</v>
      </c>
      <c r="S76" s="12"/>
      <c r="T76" s="12"/>
      <c r="U76" s="44">
        <v>252194</v>
      </c>
      <c r="V76" s="14"/>
      <c r="W76" s="12"/>
      <c r="X76" s="14">
        <v>251474</v>
      </c>
      <c r="Y76" s="14"/>
      <c r="Z76" s="12"/>
      <c r="AA76" s="14">
        <v>452122</v>
      </c>
      <c r="AB76" s="12"/>
      <c r="AC76" s="11">
        <v>730310</v>
      </c>
      <c r="AD76" s="10"/>
      <c r="AE76" s="21"/>
      <c r="AF76" s="20"/>
      <c r="AG76" s="20"/>
    </row>
    <row r="77" spans="1:33" s="19" customFormat="1" ht="9.9499999999999993" customHeight="1" x14ac:dyDescent="0.2">
      <c r="A77" s="35" t="s">
        <v>19</v>
      </c>
      <c r="B77" s="32"/>
      <c r="C77" s="43">
        <v>0</v>
      </c>
      <c r="D77" s="32"/>
      <c r="E77" s="43">
        <v>0</v>
      </c>
      <c r="F77" s="32"/>
      <c r="G77" s="43">
        <v>-9041</v>
      </c>
      <c r="H77" s="32"/>
      <c r="I77" s="2">
        <v>0</v>
      </c>
      <c r="J77" s="12"/>
      <c r="K77" s="2">
        <v>0</v>
      </c>
      <c r="L77" s="12"/>
      <c r="M77" s="12"/>
      <c r="N77" s="42">
        <v>730</v>
      </c>
      <c r="O77" s="12"/>
      <c r="P77" s="3">
        <v>0</v>
      </c>
      <c r="Q77" s="12"/>
      <c r="R77" s="2">
        <v>0</v>
      </c>
      <c r="S77" s="12"/>
      <c r="T77" s="12"/>
      <c r="U77" s="2">
        <v>0</v>
      </c>
      <c r="V77" s="14"/>
      <c r="W77" s="12"/>
      <c r="X77" s="2">
        <v>0</v>
      </c>
      <c r="Y77" s="14"/>
      <c r="Z77" s="12"/>
      <c r="AA77" s="2">
        <v>0</v>
      </c>
      <c r="AB77" s="12"/>
      <c r="AC77" s="41">
        <v>0</v>
      </c>
      <c r="AD77" s="10"/>
      <c r="AE77" s="21"/>
      <c r="AF77" s="20"/>
      <c r="AG77" s="20"/>
    </row>
    <row r="78" spans="1:33" s="19" customFormat="1" ht="9.9499999999999993" customHeight="1" x14ac:dyDescent="0.2">
      <c r="A78" s="35" t="s">
        <v>18</v>
      </c>
      <c r="B78" s="32"/>
      <c r="C78" s="40">
        <v>682857</v>
      </c>
      <c r="D78" s="32"/>
      <c r="E78" s="40">
        <v>709634</v>
      </c>
      <c r="F78" s="32"/>
      <c r="G78" s="40">
        <v>2403168</v>
      </c>
      <c r="H78" s="32"/>
      <c r="I78" s="40">
        <v>775250</v>
      </c>
      <c r="J78" s="12"/>
      <c r="K78" s="40">
        <v>593861</v>
      </c>
      <c r="L78" s="12"/>
      <c r="M78" s="12"/>
      <c r="N78" s="39">
        <v>602240</v>
      </c>
      <c r="O78" s="12"/>
      <c r="P78" s="38">
        <v>428702</v>
      </c>
      <c r="Q78" s="12"/>
      <c r="R78" s="23">
        <v>625870</v>
      </c>
      <c r="S78" s="12"/>
      <c r="T78" s="12"/>
      <c r="U78" s="37">
        <v>1403787</v>
      </c>
      <c r="V78" s="14"/>
      <c r="W78" s="12"/>
      <c r="X78" s="36">
        <v>848455</v>
      </c>
      <c r="Y78" s="14"/>
      <c r="Z78" s="12"/>
      <c r="AA78" s="36">
        <v>554404</v>
      </c>
      <c r="AB78" s="12"/>
      <c r="AC78" s="11">
        <v>980491</v>
      </c>
      <c r="AD78" s="10"/>
      <c r="AE78" s="21"/>
      <c r="AF78" s="20"/>
      <c r="AG78" s="20"/>
    </row>
    <row r="79" spans="1:33" s="19" customFormat="1" ht="25.5" customHeight="1" x14ac:dyDescent="0.2">
      <c r="A79" s="35" t="s">
        <v>17</v>
      </c>
      <c r="B79" s="32"/>
      <c r="C79" s="30">
        <f>SUM(C65:C78)</f>
        <v>75772512</v>
      </c>
      <c r="D79" s="32"/>
      <c r="E79" s="30">
        <f>SUM(E65:E78)</f>
        <v>69708702</v>
      </c>
      <c r="F79" s="32"/>
      <c r="G79" s="30">
        <f>SUM(G65:G78)</f>
        <v>69600475</v>
      </c>
      <c r="H79" s="30"/>
      <c r="I79" s="30">
        <f>SUM(I65:I78)</f>
        <v>63533890</v>
      </c>
      <c r="J79" s="30"/>
      <c r="K79" s="30">
        <f>SUM(K65:K78)</f>
        <v>63013039</v>
      </c>
      <c r="L79" s="30"/>
      <c r="M79" s="30"/>
      <c r="N79" s="34">
        <f>SUM(N65:N78)</f>
        <v>59501823</v>
      </c>
      <c r="O79" s="30"/>
      <c r="P79" s="34">
        <f>SUM(P65:P78)</f>
        <v>56187769</v>
      </c>
      <c r="Q79" s="30"/>
      <c r="R79" s="30">
        <f>SUM(R65:R78)</f>
        <v>54543476</v>
      </c>
      <c r="S79" s="30"/>
      <c r="T79" s="30"/>
      <c r="U79" s="30">
        <f>SUM(U65:U78)</f>
        <v>54340514</v>
      </c>
      <c r="V79" s="30"/>
      <c r="W79" s="30"/>
      <c r="X79" s="30">
        <f>SUM(X65:X78)</f>
        <v>49708469</v>
      </c>
      <c r="Y79" s="30"/>
      <c r="Z79" s="30"/>
      <c r="AA79" s="30">
        <f>SUM(AA65:AA78)</f>
        <v>46778777</v>
      </c>
      <c r="AB79" s="30"/>
      <c r="AC79" s="29"/>
      <c r="AD79" s="10"/>
      <c r="AE79" s="21"/>
      <c r="AF79" s="20"/>
      <c r="AG79" s="20"/>
    </row>
    <row r="80" spans="1:33" s="19" customFormat="1" ht="9.9499999999999993" customHeight="1" x14ac:dyDescent="0.2">
      <c r="A80" s="33" t="s">
        <v>16</v>
      </c>
      <c r="B80" s="32"/>
      <c r="C80" s="30">
        <v>116879</v>
      </c>
      <c r="D80" s="32"/>
      <c r="E80" s="30">
        <v>147581</v>
      </c>
      <c r="F80" s="32"/>
      <c r="G80" s="30">
        <v>122567</v>
      </c>
      <c r="H80" s="30"/>
      <c r="I80" s="30">
        <v>118798</v>
      </c>
      <c r="J80" s="30"/>
      <c r="K80" s="30">
        <v>203772</v>
      </c>
      <c r="L80" s="30"/>
      <c r="M80" s="30"/>
      <c r="N80" s="30">
        <v>161844</v>
      </c>
      <c r="O80" s="30"/>
      <c r="P80" s="30">
        <v>156467</v>
      </c>
      <c r="Q80" s="30"/>
      <c r="R80" s="30">
        <v>118579</v>
      </c>
      <c r="S80" s="30">
        <v>122567</v>
      </c>
      <c r="T80" s="30">
        <v>122567</v>
      </c>
      <c r="U80" s="31" t="s">
        <v>3</v>
      </c>
      <c r="V80" s="30"/>
      <c r="W80" s="30"/>
      <c r="X80" s="31" t="s">
        <v>3</v>
      </c>
      <c r="Y80" s="30"/>
      <c r="Z80" s="30"/>
      <c r="AA80" s="31" t="s">
        <v>3</v>
      </c>
      <c r="AB80" s="30"/>
      <c r="AC80" s="29">
        <v>122567</v>
      </c>
      <c r="AD80" s="10"/>
      <c r="AE80" s="21"/>
      <c r="AF80" s="20"/>
      <c r="AG80" s="20"/>
    </row>
    <row r="81" spans="1:33" s="19" customFormat="1" ht="11.25" x14ac:dyDescent="0.2">
      <c r="A81" s="24" t="s">
        <v>15</v>
      </c>
      <c r="B81" s="24"/>
      <c r="C81" s="27">
        <f>SUM(C79:C80)</f>
        <v>75889391</v>
      </c>
      <c r="D81" s="24"/>
      <c r="E81" s="27">
        <f>SUM(E79:E80)</f>
        <v>69856283</v>
      </c>
      <c r="F81" s="24"/>
      <c r="G81" s="27">
        <f>SUM(G79:G80)</f>
        <v>69723042</v>
      </c>
      <c r="H81" s="28"/>
      <c r="I81" s="27">
        <f>SUM(I79:I80)</f>
        <v>63652688</v>
      </c>
      <c r="J81" s="27"/>
      <c r="K81" s="27">
        <f>SUM(K79:K80)</f>
        <v>63216811</v>
      </c>
      <c r="L81" s="28"/>
      <c r="M81" s="28"/>
      <c r="N81" s="27">
        <f>SUM(N79:N80)</f>
        <v>59663667</v>
      </c>
      <c r="O81" s="28"/>
      <c r="P81" s="27">
        <f>SUM(P79:P80)</f>
        <v>56344236</v>
      </c>
      <c r="Q81" s="28"/>
      <c r="R81" s="27">
        <f>SUM(R79:R80)</f>
        <v>54662055</v>
      </c>
      <c r="S81" s="28">
        <f>SUM(S79:S80)</f>
        <v>122567</v>
      </c>
      <c r="T81" s="28">
        <f>SUM(T79:T80)</f>
        <v>122567</v>
      </c>
      <c r="U81" s="27">
        <f>SUM(U79:U80)</f>
        <v>54340514</v>
      </c>
      <c r="V81" s="28"/>
      <c r="W81" s="28">
        <f>SUM(W79:W80)</f>
        <v>0</v>
      </c>
      <c r="X81" s="27">
        <f>SUM(X79:X80)</f>
        <v>49708469</v>
      </c>
      <c r="Y81" s="28"/>
      <c r="Z81" s="28">
        <f>SUM(Z79:Z80)</f>
        <v>0</v>
      </c>
      <c r="AA81" s="27">
        <f>SUM(AA79:AA80)</f>
        <v>46778777</v>
      </c>
      <c r="AB81" s="27"/>
      <c r="AC81" s="26">
        <f>SUM(AC79:AC80)</f>
        <v>122567</v>
      </c>
      <c r="AD81" s="10"/>
      <c r="AE81" s="21"/>
      <c r="AF81" s="20"/>
      <c r="AG81" s="20"/>
    </row>
    <row r="82" spans="1:33" s="19" customFormat="1" ht="11.25" x14ac:dyDescent="0.2">
      <c r="A82" s="24" t="s">
        <v>14</v>
      </c>
      <c r="B82" s="24"/>
      <c r="C82" s="25">
        <f>C59+C79</f>
        <v>3462991</v>
      </c>
      <c r="D82" s="24"/>
      <c r="E82" s="25">
        <f>E59+E79</f>
        <v>10081212.22299999</v>
      </c>
      <c r="F82" s="24"/>
      <c r="G82" s="25">
        <f>G59+G79</f>
        <v>9367764</v>
      </c>
      <c r="H82" s="24"/>
      <c r="I82" s="25">
        <f>I59+I79</f>
        <v>-3919676</v>
      </c>
      <c r="J82" s="12"/>
      <c r="K82" s="25">
        <f>K59+K79</f>
        <v>-6946149</v>
      </c>
      <c r="L82" s="12"/>
      <c r="M82" s="12"/>
      <c r="N82" s="25">
        <f>N59+N79</f>
        <v>-3331463</v>
      </c>
      <c r="O82" s="12"/>
      <c r="P82" s="25">
        <f>P59+P79</f>
        <v>-911325</v>
      </c>
      <c r="Q82" s="12"/>
      <c r="R82" s="25">
        <f>R59+R79</f>
        <v>-5917150</v>
      </c>
      <c r="S82" s="12"/>
      <c r="T82" s="12"/>
      <c r="U82" s="25">
        <f>U59+U79</f>
        <v>9046559</v>
      </c>
      <c r="V82" s="12"/>
      <c r="W82" s="12"/>
      <c r="X82" s="25">
        <f>X59+X79</f>
        <v>3641447</v>
      </c>
      <c r="Y82" s="14"/>
      <c r="Z82" s="12"/>
      <c r="AA82" s="25">
        <f>AA59+AA79</f>
        <v>-4123773</v>
      </c>
      <c r="AB82" s="12"/>
      <c r="AC82" s="11"/>
      <c r="AD82" s="10"/>
      <c r="AE82" s="21"/>
      <c r="AF82" s="20"/>
      <c r="AG82" s="20"/>
    </row>
    <row r="83" spans="1:33" s="19" customFormat="1" ht="11.25" x14ac:dyDescent="0.2">
      <c r="A83" s="24" t="s">
        <v>13</v>
      </c>
      <c r="B83" s="24"/>
      <c r="C83" s="23">
        <f>C60+C80</f>
        <v>8809</v>
      </c>
      <c r="D83" s="24"/>
      <c r="E83" s="23">
        <f>E60+E80</f>
        <v>44069</v>
      </c>
      <c r="F83" s="24"/>
      <c r="G83" s="23">
        <f>G60+G80</f>
        <v>-42505</v>
      </c>
      <c r="H83" s="24"/>
      <c r="I83" s="23">
        <f>I60+I80</f>
        <v>-65085</v>
      </c>
      <c r="J83" s="12"/>
      <c r="K83" s="23">
        <f>K60+K80</f>
        <v>1892</v>
      </c>
      <c r="L83" s="12"/>
      <c r="M83" s="12"/>
      <c r="N83" s="23">
        <f>N60+N80</f>
        <v>70512</v>
      </c>
      <c r="O83" s="12"/>
      <c r="P83" s="23">
        <f>P60+P80</f>
        <v>33480</v>
      </c>
      <c r="Q83" s="12"/>
      <c r="R83" s="23">
        <f>R60+R80</f>
        <v>32414</v>
      </c>
      <c r="S83" s="12"/>
      <c r="T83" s="12"/>
      <c r="U83" s="22" t="s">
        <v>3</v>
      </c>
      <c r="V83" s="12"/>
      <c r="W83" s="12"/>
      <c r="X83" s="22" t="s">
        <v>3</v>
      </c>
      <c r="Y83" s="14"/>
      <c r="Z83" s="12"/>
      <c r="AA83" s="22" t="s">
        <v>3</v>
      </c>
      <c r="AB83" s="12"/>
      <c r="AC83" s="11"/>
      <c r="AD83" s="10"/>
      <c r="AE83" s="21"/>
      <c r="AF83" s="20"/>
      <c r="AG83" s="20"/>
    </row>
    <row r="84" spans="1:33" ht="15" customHeight="1" thickBot="1" x14ac:dyDescent="0.25">
      <c r="A84" s="18" t="s">
        <v>12</v>
      </c>
      <c r="B84" s="17" t="s">
        <v>2</v>
      </c>
      <c r="C84" s="15">
        <f>C81+C61</f>
        <v>3471800</v>
      </c>
      <c r="D84" s="17"/>
      <c r="E84" s="15">
        <f>E81+E61</f>
        <v>10125281.22299999</v>
      </c>
      <c r="F84" s="17" t="s">
        <v>2</v>
      </c>
      <c r="G84" s="15">
        <f>G81+G61</f>
        <v>9325259</v>
      </c>
      <c r="H84" s="16" t="s">
        <v>2</v>
      </c>
      <c r="I84" s="15">
        <f>I81+I61</f>
        <v>-3984761</v>
      </c>
      <c r="J84" s="12" t="s">
        <v>2</v>
      </c>
      <c r="K84" s="15">
        <f>K81+K61</f>
        <v>-6944257</v>
      </c>
      <c r="M84" s="12" t="s">
        <v>2</v>
      </c>
      <c r="N84" s="15">
        <f>N81+N61</f>
        <v>-3260951</v>
      </c>
      <c r="O84" s="12" t="s">
        <v>2</v>
      </c>
      <c r="P84" s="15">
        <f>P81+P61</f>
        <v>-877845</v>
      </c>
      <c r="Q84" s="12" t="s">
        <v>2</v>
      </c>
      <c r="R84" s="15">
        <f>R81+R61</f>
        <v>-5884736</v>
      </c>
      <c r="S84" s="12"/>
      <c r="T84" s="12" t="s">
        <v>2</v>
      </c>
      <c r="U84" s="13">
        <f>U81+U61</f>
        <v>9046559</v>
      </c>
      <c r="V84" s="12"/>
      <c r="W84" s="12" t="s">
        <v>2</v>
      </c>
      <c r="X84" s="13">
        <v>3641447</v>
      </c>
      <c r="Y84" s="14"/>
      <c r="Z84" s="12" t="s">
        <v>2</v>
      </c>
      <c r="AA84" s="13" t="s">
        <v>11</v>
      </c>
      <c r="AB84" s="12" t="s">
        <v>9</v>
      </c>
      <c r="AC84" s="11" t="s">
        <v>10</v>
      </c>
      <c r="AD84" s="10" t="s">
        <v>9</v>
      </c>
    </row>
    <row r="85" spans="1:33" ht="9.9499999999999993" customHeight="1" thickTop="1" x14ac:dyDescent="0.2"/>
    <row r="86" spans="1:33" ht="26.25" customHeight="1" x14ac:dyDescent="0.2">
      <c r="A86" s="96" t="s">
        <v>1</v>
      </c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</row>
    <row r="87" spans="1:33" ht="15" customHeight="1" x14ac:dyDescent="0.2">
      <c r="A87" s="1" t="s">
        <v>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9"/>
    </row>
    <row r="89" spans="1:33" ht="9.9499999999999993" customHeight="1" x14ac:dyDescent="0.2">
      <c r="A89" s="98" t="s">
        <v>8</v>
      </c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</row>
    <row r="91" spans="1:33" s="5" customFormat="1" ht="9.9499999999999993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4"/>
      <c r="K91" s="8"/>
      <c r="L91" s="4"/>
      <c r="M91" s="4"/>
      <c r="N91" s="4"/>
      <c r="O91" s="4"/>
      <c r="P91" s="4"/>
      <c r="Q91" s="4"/>
      <c r="R91" s="4"/>
      <c r="S91" s="4"/>
      <c r="T91" s="4"/>
      <c r="U91" s="8"/>
      <c r="V91" s="8"/>
      <c r="W91" s="4"/>
      <c r="X91" s="8"/>
      <c r="Y91" s="8"/>
      <c r="Z91" s="4"/>
      <c r="AA91" s="8"/>
      <c r="AB91" s="8"/>
      <c r="AC91" s="7"/>
      <c r="AD91" s="6"/>
      <c r="AE91" s="6"/>
    </row>
    <row r="92" spans="1:33" s="5" customFormat="1" ht="9.9499999999999993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4"/>
      <c r="K92" s="8"/>
      <c r="L92" s="4"/>
      <c r="M92" s="4"/>
      <c r="N92" s="4"/>
      <c r="O92" s="4"/>
      <c r="P92" s="4"/>
      <c r="Q92" s="4"/>
      <c r="R92" s="4"/>
      <c r="S92" s="4"/>
      <c r="T92" s="4"/>
      <c r="U92" s="8"/>
      <c r="V92" s="8"/>
      <c r="W92" s="4"/>
      <c r="X92" s="8"/>
      <c r="Y92" s="8"/>
      <c r="Z92" s="4"/>
      <c r="AA92" s="8"/>
      <c r="AB92" s="8"/>
      <c r="AC92" s="7"/>
      <c r="AD92" s="6"/>
      <c r="AE92" s="6"/>
    </row>
    <row r="93" spans="1:33" s="5" customFormat="1" ht="9.9499999999999993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4"/>
      <c r="K93" s="8"/>
      <c r="L93" s="4"/>
      <c r="M93" s="4"/>
      <c r="N93" s="4"/>
      <c r="O93" s="4"/>
      <c r="P93" s="4"/>
      <c r="Q93" s="4"/>
      <c r="R93" s="4"/>
      <c r="S93" s="4"/>
      <c r="T93" s="4"/>
      <c r="U93" s="8"/>
      <c r="V93" s="8"/>
      <c r="W93" s="4"/>
      <c r="X93" s="8"/>
      <c r="Y93" s="8"/>
      <c r="Z93" s="4"/>
      <c r="AA93" s="8"/>
      <c r="AB93" s="8"/>
      <c r="AC93" s="7"/>
      <c r="AD93" s="6"/>
      <c r="AE93" s="6"/>
    </row>
    <row r="94" spans="1:33" s="5" customFormat="1" ht="9.9499999999999993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4"/>
      <c r="K94" s="8"/>
      <c r="L94" s="4"/>
      <c r="M94" s="4"/>
      <c r="N94" s="4"/>
      <c r="O94" s="4"/>
      <c r="P94" s="4"/>
      <c r="Q94" s="4"/>
      <c r="R94" s="4"/>
      <c r="S94" s="4"/>
      <c r="T94" s="4"/>
      <c r="U94" s="8"/>
      <c r="V94" s="8"/>
      <c r="W94" s="4"/>
      <c r="X94" s="8"/>
      <c r="Y94" s="8"/>
      <c r="Z94" s="4"/>
      <c r="AA94" s="8"/>
      <c r="AB94" s="8"/>
      <c r="AC94" s="7"/>
      <c r="AD94" s="6"/>
      <c r="AE94" s="6"/>
    </row>
    <row r="95" spans="1:33" s="5" customFormat="1" ht="9.9499999999999993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4"/>
      <c r="K95" s="8"/>
      <c r="L95" s="4"/>
      <c r="M95" s="4"/>
      <c r="N95" s="4"/>
      <c r="O95" s="4"/>
      <c r="P95" s="4"/>
      <c r="Q95" s="4"/>
      <c r="R95" s="4"/>
      <c r="S95" s="4"/>
      <c r="T95" s="4"/>
      <c r="U95" s="8"/>
      <c r="V95" s="8"/>
      <c r="W95" s="4"/>
      <c r="X95" s="8"/>
      <c r="Y95" s="8"/>
      <c r="Z95" s="4"/>
      <c r="AA95" s="8"/>
      <c r="AB95" s="8"/>
      <c r="AC95" s="7"/>
      <c r="AD95" s="6"/>
      <c r="AE95" s="6"/>
    </row>
    <row r="96" spans="1:33" s="5" customFormat="1" ht="9.9499999999999993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4"/>
      <c r="K96" s="8"/>
      <c r="L96" s="4"/>
      <c r="M96" s="4"/>
      <c r="N96" s="4"/>
      <c r="O96" s="4"/>
      <c r="P96" s="4"/>
      <c r="Q96" s="4"/>
      <c r="R96" s="4"/>
      <c r="S96" s="4"/>
      <c r="T96" s="4"/>
      <c r="U96" s="8"/>
      <c r="V96" s="8"/>
      <c r="W96" s="4"/>
      <c r="X96" s="8"/>
      <c r="Y96" s="8"/>
      <c r="Z96" s="4"/>
      <c r="AA96" s="8"/>
      <c r="AB96" s="8"/>
      <c r="AC96" s="7"/>
      <c r="AD96" s="6"/>
      <c r="AE96" s="6"/>
    </row>
    <row r="97" spans="1:31" s="5" customFormat="1" ht="9.9499999999999993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4"/>
      <c r="K97" s="8"/>
      <c r="L97" s="4"/>
      <c r="M97" s="4"/>
      <c r="N97" s="4"/>
      <c r="O97" s="4"/>
      <c r="P97" s="4"/>
      <c r="Q97" s="4"/>
      <c r="R97" s="4"/>
      <c r="S97" s="4"/>
      <c r="T97" s="4"/>
      <c r="U97" s="8"/>
      <c r="V97" s="8"/>
      <c r="W97" s="4"/>
      <c r="X97" s="8"/>
      <c r="Y97" s="8"/>
      <c r="Z97" s="4"/>
      <c r="AA97" s="8"/>
      <c r="AB97" s="8"/>
      <c r="AC97" s="7"/>
      <c r="AD97" s="6"/>
      <c r="AE97" s="6"/>
    </row>
    <row r="98" spans="1:31" s="5" customFormat="1" ht="9.9499999999999993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4"/>
      <c r="K98" s="8"/>
      <c r="L98" s="4"/>
      <c r="M98" s="4"/>
      <c r="N98" s="4"/>
      <c r="O98" s="4"/>
      <c r="P98" s="4"/>
      <c r="Q98" s="4"/>
      <c r="R98" s="4"/>
      <c r="S98" s="4"/>
      <c r="T98" s="4"/>
      <c r="U98" s="8"/>
      <c r="V98" s="8"/>
      <c r="W98" s="4"/>
      <c r="X98" s="8"/>
      <c r="Y98" s="8"/>
      <c r="Z98" s="4"/>
      <c r="AA98" s="8"/>
      <c r="AB98" s="8"/>
      <c r="AC98" s="7"/>
      <c r="AD98" s="6"/>
      <c r="AE98" s="6"/>
    </row>
    <row r="99" spans="1:31" s="5" customFormat="1" ht="9.9499999999999993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4"/>
      <c r="K99" s="8"/>
      <c r="L99" s="4"/>
      <c r="M99" s="4"/>
      <c r="N99" s="4"/>
      <c r="O99" s="4"/>
      <c r="P99" s="4"/>
      <c r="Q99" s="4"/>
      <c r="R99" s="4"/>
      <c r="S99" s="4"/>
      <c r="T99" s="4"/>
      <c r="U99" s="8"/>
      <c r="V99" s="8"/>
      <c r="W99" s="4"/>
      <c r="X99" s="8"/>
      <c r="Y99" s="8"/>
      <c r="Z99" s="4"/>
      <c r="AA99" s="8"/>
      <c r="AB99" s="8"/>
      <c r="AC99" s="7"/>
      <c r="AD99" s="6"/>
      <c r="AE99" s="6"/>
    </row>
    <row r="100" spans="1:31" s="5" customFormat="1" ht="9.9499999999999993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4"/>
      <c r="K100" s="8"/>
      <c r="L100" s="4"/>
      <c r="M100" s="4"/>
      <c r="N100" s="4"/>
      <c r="O100" s="4"/>
      <c r="P100" s="4"/>
      <c r="Q100" s="4"/>
      <c r="R100" s="4"/>
      <c r="S100" s="4"/>
      <c r="T100" s="4"/>
      <c r="U100" s="8"/>
      <c r="V100" s="8"/>
      <c r="W100" s="4"/>
      <c r="X100" s="8"/>
      <c r="Y100" s="8"/>
      <c r="Z100" s="4"/>
      <c r="AA100" s="8"/>
      <c r="AB100" s="8"/>
      <c r="AC100" s="7"/>
      <c r="AD100" s="6"/>
      <c r="AE100" s="6"/>
    </row>
    <row r="101" spans="1:31" s="5" customFormat="1" ht="9.9499999999999993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4"/>
      <c r="K101" s="8"/>
      <c r="L101" s="4"/>
      <c r="M101" s="4"/>
      <c r="N101" s="4"/>
      <c r="O101" s="4"/>
      <c r="P101" s="4"/>
      <c r="Q101" s="4"/>
      <c r="R101" s="4"/>
      <c r="S101" s="4"/>
      <c r="T101" s="4"/>
      <c r="U101" s="8"/>
      <c r="V101" s="8"/>
      <c r="W101" s="4"/>
      <c r="X101" s="8"/>
      <c r="Y101" s="8"/>
      <c r="Z101" s="4"/>
      <c r="AA101" s="8"/>
      <c r="AB101" s="8"/>
      <c r="AC101" s="7"/>
      <c r="AD101" s="6"/>
      <c r="AE101" s="6"/>
    </row>
    <row r="102" spans="1:31" s="5" customFormat="1" ht="9.9499999999999993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4"/>
      <c r="K102" s="8"/>
      <c r="L102" s="4"/>
      <c r="M102" s="4"/>
      <c r="N102" s="4"/>
      <c r="O102" s="4"/>
      <c r="P102" s="4"/>
      <c r="Q102" s="4"/>
      <c r="R102" s="4"/>
      <c r="S102" s="4"/>
      <c r="T102" s="4"/>
      <c r="U102" s="8"/>
      <c r="V102" s="8"/>
      <c r="W102" s="4"/>
      <c r="X102" s="8"/>
      <c r="Y102" s="8"/>
      <c r="Z102" s="4"/>
      <c r="AA102" s="8"/>
      <c r="AB102" s="8"/>
      <c r="AC102" s="7"/>
      <c r="AD102" s="6"/>
      <c r="AE102" s="6"/>
    </row>
    <row r="103" spans="1:31" s="5" customFormat="1" ht="9.9499999999999993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4"/>
      <c r="K103" s="8"/>
      <c r="L103" s="4"/>
      <c r="M103" s="4"/>
      <c r="N103" s="4"/>
      <c r="O103" s="4"/>
      <c r="P103" s="4"/>
      <c r="Q103" s="4"/>
      <c r="R103" s="4"/>
      <c r="S103" s="4"/>
      <c r="T103" s="4"/>
      <c r="U103" s="8"/>
      <c r="V103" s="8"/>
      <c r="W103" s="4"/>
      <c r="X103" s="8"/>
      <c r="Y103" s="8"/>
      <c r="Z103" s="4"/>
      <c r="AA103" s="8"/>
      <c r="AB103" s="8"/>
      <c r="AC103" s="7"/>
      <c r="AD103" s="6"/>
      <c r="AE103" s="6"/>
    </row>
    <row r="104" spans="1:31" s="5" customFormat="1" ht="9.9499999999999993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4"/>
      <c r="K104" s="8"/>
      <c r="L104" s="4"/>
      <c r="M104" s="4"/>
      <c r="N104" s="4"/>
      <c r="O104" s="4"/>
      <c r="P104" s="4"/>
      <c r="Q104" s="4"/>
      <c r="R104" s="4"/>
      <c r="S104" s="4"/>
      <c r="T104" s="4"/>
      <c r="U104" s="8"/>
      <c r="V104" s="8"/>
      <c r="W104" s="4"/>
      <c r="X104" s="8"/>
      <c r="Y104" s="8"/>
      <c r="Z104" s="4"/>
      <c r="AA104" s="8"/>
      <c r="AB104" s="8"/>
      <c r="AC104" s="7"/>
      <c r="AD104" s="6"/>
      <c r="AE104" s="6"/>
    </row>
    <row r="105" spans="1:31" s="5" customFormat="1" ht="9.9499999999999993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4"/>
      <c r="K105" s="8"/>
      <c r="L105" s="4"/>
      <c r="M105" s="4"/>
      <c r="N105" s="4"/>
      <c r="O105" s="4"/>
      <c r="P105" s="4"/>
      <c r="Q105" s="4"/>
      <c r="R105" s="4"/>
      <c r="S105" s="4"/>
      <c r="T105" s="4"/>
      <c r="U105" s="8"/>
      <c r="V105" s="8"/>
      <c r="W105" s="4"/>
      <c r="X105" s="8"/>
      <c r="Y105" s="8"/>
      <c r="Z105" s="4"/>
      <c r="AA105" s="8"/>
      <c r="AB105" s="8"/>
      <c r="AC105" s="7"/>
      <c r="AD105" s="6"/>
      <c r="AE105" s="6"/>
    </row>
    <row r="106" spans="1:31" s="5" customFormat="1" ht="9.9499999999999993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4"/>
      <c r="K106" s="8"/>
      <c r="L106" s="4"/>
      <c r="M106" s="4"/>
      <c r="N106" s="4"/>
      <c r="O106" s="4"/>
      <c r="P106" s="4"/>
      <c r="Q106" s="4"/>
      <c r="R106" s="4"/>
      <c r="S106" s="4"/>
      <c r="T106" s="4"/>
      <c r="U106" s="8"/>
      <c r="V106" s="8"/>
      <c r="W106" s="4"/>
      <c r="X106" s="8"/>
      <c r="Y106" s="8"/>
      <c r="Z106" s="4"/>
      <c r="AA106" s="8"/>
      <c r="AB106" s="8"/>
      <c r="AC106" s="7"/>
      <c r="AD106" s="6"/>
      <c r="AE106" s="6"/>
    </row>
    <row r="107" spans="1:31" s="5" customFormat="1" ht="9.9499999999999993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4"/>
      <c r="K107" s="8"/>
      <c r="L107" s="4"/>
      <c r="M107" s="4"/>
      <c r="N107" s="4"/>
      <c r="O107" s="4"/>
      <c r="P107" s="4"/>
      <c r="Q107" s="4"/>
      <c r="R107" s="4"/>
      <c r="S107" s="4"/>
      <c r="T107" s="4"/>
      <c r="U107" s="8"/>
      <c r="V107" s="8"/>
      <c r="W107" s="4"/>
      <c r="X107" s="8"/>
      <c r="Y107" s="8"/>
      <c r="Z107" s="4"/>
      <c r="AA107" s="8"/>
      <c r="AB107" s="8"/>
      <c r="AC107" s="7"/>
      <c r="AD107" s="6"/>
      <c r="AE107" s="6"/>
    </row>
    <row r="108" spans="1:31" s="5" customFormat="1" ht="9.9499999999999993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4"/>
      <c r="K108" s="8"/>
      <c r="L108" s="4"/>
      <c r="M108" s="4"/>
      <c r="N108" s="4"/>
      <c r="O108" s="4"/>
      <c r="P108" s="4"/>
      <c r="Q108" s="4"/>
      <c r="R108" s="4"/>
      <c r="S108" s="4"/>
      <c r="T108" s="4"/>
      <c r="U108" s="8"/>
      <c r="V108" s="8"/>
      <c r="W108" s="4"/>
      <c r="X108" s="8"/>
      <c r="Y108" s="8"/>
      <c r="Z108" s="4"/>
      <c r="AA108" s="8"/>
      <c r="AB108" s="8"/>
      <c r="AC108" s="7"/>
      <c r="AD108" s="6"/>
      <c r="AE108" s="6"/>
    </row>
    <row r="109" spans="1:31" s="5" customFormat="1" ht="9.9499999999999993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4"/>
      <c r="K109" s="8"/>
      <c r="L109" s="4"/>
      <c r="M109" s="4"/>
      <c r="N109" s="4"/>
      <c r="O109" s="4"/>
      <c r="P109" s="4"/>
      <c r="Q109" s="4"/>
      <c r="R109" s="4"/>
      <c r="S109" s="4"/>
      <c r="T109" s="4"/>
      <c r="U109" s="8"/>
      <c r="V109" s="8"/>
      <c r="W109" s="4"/>
      <c r="X109" s="8"/>
      <c r="Y109" s="8"/>
      <c r="Z109" s="4"/>
      <c r="AA109" s="8"/>
      <c r="AB109" s="8"/>
      <c r="AC109" s="7"/>
      <c r="AD109" s="6"/>
      <c r="AE109" s="6"/>
    </row>
    <row r="110" spans="1:31" s="5" customFormat="1" ht="9.9499999999999993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4"/>
      <c r="K110" s="8"/>
      <c r="L110" s="4"/>
      <c r="M110" s="4"/>
      <c r="N110" s="4"/>
      <c r="O110" s="4"/>
      <c r="P110" s="4"/>
      <c r="Q110" s="4"/>
      <c r="R110" s="4"/>
      <c r="S110" s="4"/>
      <c r="T110" s="4"/>
      <c r="U110" s="8"/>
      <c r="V110" s="8"/>
      <c r="W110" s="4"/>
      <c r="X110" s="8"/>
      <c r="Y110" s="8"/>
      <c r="Z110" s="4"/>
      <c r="AA110" s="8"/>
      <c r="AB110" s="8"/>
      <c r="AC110" s="7"/>
      <c r="AD110" s="6"/>
      <c r="AE110" s="6"/>
    </row>
    <row r="111" spans="1:31" s="5" customFormat="1" ht="9.9499999999999993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4"/>
      <c r="K111" s="8"/>
      <c r="L111" s="4"/>
      <c r="M111" s="4"/>
      <c r="N111" s="4"/>
      <c r="O111" s="4"/>
      <c r="P111" s="4"/>
      <c r="Q111" s="4"/>
      <c r="R111" s="4"/>
      <c r="S111" s="4"/>
      <c r="T111" s="4"/>
      <c r="U111" s="8"/>
      <c r="V111" s="8"/>
      <c r="W111" s="4"/>
      <c r="X111" s="8"/>
      <c r="Y111" s="8"/>
      <c r="Z111" s="4"/>
      <c r="AA111" s="8"/>
      <c r="AB111" s="8"/>
      <c r="AC111" s="7"/>
      <c r="AD111" s="6"/>
      <c r="AE111" s="6"/>
    </row>
    <row r="112" spans="1:31" s="5" customFormat="1" ht="9.9499999999999993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4"/>
      <c r="K112" s="8"/>
      <c r="L112" s="4"/>
      <c r="M112" s="4"/>
      <c r="N112" s="4"/>
      <c r="O112" s="4"/>
      <c r="P112" s="4"/>
      <c r="Q112" s="4"/>
      <c r="R112" s="4"/>
      <c r="S112" s="4"/>
      <c r="T112" s="4"/>
      <c r="U112" s="8"/>
      <c r="V112" s="8"/>
      <c r="W112" s="4"/>
      <c r="X112" s="8"/>
      <c r="Y112" s="8"/>
      <c r="Z112" s="4"/>
      <c r="AA112" s="8"/>
      <c r="AB112" s="8"/>
      <c r="AC112" s="7"/>
      <c r="AD112" s="6"/>
      <c r="AE112" s="6"/>
    </row>
    <row r="113" spans="1:31" s="5" customFormat="1" ht="9.9499999999999993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4"/>
      <c r="K113" s="8"/>
      <c r="L113" s="4"/>
      <c r="M113" s="4"/>
      <c r="N113" s="4"/>
      <c r="O113" s="4"/>
      <c r="P113" s="4"/>
      <c r="Q113" s="4"/>
      <c r="R113" s="4"/>
      <c r="S113" s="4"/>
      <c r="T113" s="4"/>
      <c r="U113" s="8"/>
      <c r="V113" s="8"/>
      <c r="W113" s="4"/>
      <c r="X113" s="8"/>
      <c r="Y113" s="8"/>
      <c r="Z113" s="4"/>
      <c r="AA113" s="8"/>
      <c r="AB113" s="8"/>
      <c r="AC113" s="7"/>
      <c r="AD113" s="6"/>
      <c r="AE113" s="6"/>
    </row>
    <row r="114" spans="1:31" s="5" customFormat="1" ht="9.9499999999999993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4"/>
      <c r="K114" s="8"/>
      <c r="L114" s="4"/>
      <c r="M114" s="4"/>
      <c r="N114" s="4"/>
      <c r="O114" s="4"/>
      <c r="P114" s="4"/>
      <c r="Q114" s="4"/>
      <c r="R114" s="4"/>
      <c r="S114" s="4"/>
      <c r="T114" s="4"/>
      <c r="U114" s="8"/>
      <c r="V114" s="8"/>
      <c r="W114" s="4"/>
      <c r="X114" s="8"/>
      <c r="Y114" s="8"/>
      <c r="Z114" s="4"/>
      <c r="AA114" s="8"/>
      <c r="AB114" s="8"/>
      <c r="AC114" s="7"/>
      <c r="AD114" s="6"/>
      <c r="AE114" s="6"/>
    </row>
    <row r="115" spans="1:31" s="5" customFormat="1" ht="9.9499999999999993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4"/>
      <c r="K115" s="8"/>
      <c r="L115" s="4"/>
      <c r="M115" s="4"/>
      <c r="N115" s="4"/>
      <c r="O115" s="4"/>
      <c r="P115" s="4"/>
      <c r="Q115" s="4"/>
      <c r="R115" s="4"/>
      <c r="S115" s="4"/>
      <c r="T115" s="4"/>
      <c r="U115" s="8"/>
      <c r="V115" s="8"/>
      <c r="W115" s="4"/>
      <c r="X115" s="8"/>
      <c r="Y115" s="8"/>
      <c r="Z115" s="4"/>
      <c r="AA115" s="8"/>
      <c r="AB115" s="8"/>
      <c r="AC115" s="7"/>
      <c r="AD115" s="6"/>
      <c r="AE115" s="6"/>
    </row>
    <row r="116" spans="1:31" s="5" customFormat="1" ht="9.9499999999999993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4"/>
      <c r="K116" s="8"/>
      <c r="L116" s="4"/>
      <c r="M116" s="4"/>
      <c r="N116" s="4"/>
      <c r="O116" s="4"/>
      <c r="P116" s="4"/>
      <c r="Q116" s="4"/>
      <c r="R116" s="4"/>
      <c r="S116" s="4"/>
      <c r="T116" s="4"/>
      <c r="U116" s="8"/>
      <c r="V116" s="8"/>
      <c r="W116" s="4"/>
      <c r="X116" s="8"/>
      <c r="Y116" s="8"/>
      <c r="Z116" s="4"/>
      <c r="AA116" s="8"/>
      <c r="AB116" s="8"/>
      <c r="AC116" s="7"/>
      <c r="AD116" s="6"/>
      <c r="AE116" s="6"/>
    </row>
    <row r="117" spans="1:31" s="5" customFormat="1" ht="9.9499999999999993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4"/>
      <c r="K117" s="8"/>
      <c r="L117" s="4"/>
      <c r="M117" s="4"/>
      <c r="N117" s="4"/>
      <c r="O117" s="4"/>
      <c r="P117" s="4"/>
      <c r="Q117" s="4"/>
      <c r="R117" s="4"/>
      <c r="S117" s="4"/>
      <c r="T117" s="4"/>
      <c r="U117" s="8"/>
      <c r="V117" s="8"/>
      <c r="W117" s="4"/>
      <c r="X117" s="8"/>
      <c r="Y117" s="8"/>
      <c r="Z117" s="4"/>
      <c r="AA117" s="8"/>
      <c r="AB117" s="8"/>
      <c r="AC117" s="7"/>
      <c r="AD117" s="6"/>
      <c r="AE117" s="6"/>
    </row>
    <row r="118" spans="1:31" s="5" customFormat="1" ht="9.9499999999999993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4"/>
      <c r="K118" s="8"/>
      <c r="L118" s="4"/>
      <c r="M118" s="4"/>
      <c r="N118" s="4"/>
      <c r="O118" s="4"/>
      <c r="P118" s="4"/>
      <c r="Q118" s="4"/>
      <c r="R118" s="4"/>
      <c r="S118" s="4"/>
      <c r="T118" s="4"/>
      <c r="U118" s="8"/>
      <c r="V118" s="8"/>
      <c r="W118" s="4"/>
      <c r="X118" s="8"/>
      <c r="Y118" s="8"/>
      <c r="Z118" s="4"/>
      <c r="AA118" s="8"/>
      <c r="AB118" s="8"/>
      <c r="AC118" s="7"/>
      <c r="AD118" s="6"/>
      <c r="AE118" s="6"/>
    </row>
    <row r="119" spans="1:31" s="5" customFormat="1" ht="9.9499999999999993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4"/>
      <c r="K119" s="8"/>
      <c r="L119" s="4"/>
      <c r="M119" s="4"/>
      <c r="N119" s="4"/>
      <c r="O119" s="4"/>
      <c r="P119" s="4"/>
      <c r="Q119" s="4"/>
      <c r="R119" s="4"/>
      <c r="S119" s="4"/>
      <c r="T119" s="4"/>
      <c r="U119" s="8"/>
      <c r="V119" s="8"/>
      <c r="W119" s="4"/>
      <c r="X119" s="8"/>
      <c r="Y119" s="8"/>
      <c r="Z119" s="4"/>
      <c r="AA119" s="8"/>
      <c r="AB119" s="8"/>
      <c r="AC119" s="7"/>
      <c r="AD119" s="6"/>
      <c r="AE119" s="6"/>
    </row>
    <row r="120" spans="1:31" s="5" customFormat="1" ht="9.9499999999999993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4"/>
      <c r="K120" s="8"/>
      <c r="L120" s="4"/>
      <c r="M120" s="4"/>
      <c r="N120" s="4"/>
      <c r="O120" s="4"/>
      <c r="P120" s="4"/>
      <c r="Q120" s="4"/>
      <c r="R120" s="4"/>
      <c r="S120" s="4"/>
      <c r="T120" s="4"/>
      <c r="U120" s="8"/>
      <c r="V120" s="8"/>
      <c r="W120" s="4"/>
      <c r="X120" s="8"/>
      <c r="Y120" s="8"/>
      <c r="Z120" s="4"/>
      <c r="AA120" s="8"/>
      <c r="AB120" s="8"/>
      <c r="AC120" s="7"/>
      <c r="AD120" s="6"/>
      <c r="AE120" s="6"/>
    </row>
    <row r="121" spans="1:31" s="5" customFormat="1" ht="9.9499999999999993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4"/>
      <c r="K121" s="8"/>
      <c r="L121" s="4"/>
      <c r="M121" s="4"/>
      <c r="N121" s="4"/>
      <c r="O121" s="4"/>
      <c r="P121" s="4"/>
      <c r="Q121" s="4"/>
      <c r="R121" s="4"/>
      <c r="S121" s="4"/>
      <c r="T121" s="4"/>
      <c r="U121" s="8"/>
      <c r="V121" s="8"/>
      <c r="W121" s="4"/>
      <c r="X121" s="8"/>
      <c r="Y121" s="8"/>
      <c r="Z121" s="4"/>
      <c r="AA121" s="8"/>
      <c r="AB121" s="8"/>
      <c r="AC121" s="7"/>
      <c r="AD121" s="6"/>
      <c r="AE121" s="6"/>
    </row>
    <row r="122" spans="1:31" s="5" customFormat="1" ht="9.9499999999999993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4"/>
      <c r="K122" s="8"/>
      <c r="L122" s="4"/>
      <c r="M122" s="4"/>
      <c r="N122" s="4"/>
      <c r="O122" s="4"/>
      <c r="P122" s="4"/>
      <c r="Q122" s="4"/>
      <c r="R122" s="4"/>
      <c r="S122" s="4"/>
      <c r="T122" s="4"/>
      <c r="U122" s="8"/>
      <c r="V122" s="8"/>
      <c r="W122" s="4"/>
      <c r="X122" s="8"/>
      <c r="Y122" s="8"/>
      <c r="Z122" s="4"/>
      <c r="AA122" s="8"/>
      <c r="AB122" s="8"/>
      <c r="AC122" s="7"/>
      <c r="AD122" s="6"/>
      <c r="AE122" s="6"/>
    </row>
    <row r="123" spans="1:31" s="5" customFormat="1" ht="9.9499999999999993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4"/>
      <c r="K123" s="8"/>
      <c r="L123" s="4"/>
      <c r="M123" s="4"/>
      <c r="N123" s="4"/>
      <c r="O123" s="4"/>
      <c r="P123" s="4"/>
      <c r="Q123" s="4"/>
      <c r="R123" s="4"/>
      <c r="S123" s="4"/>
      <c r="T123" s="4"/>
      <c r="U123" s="8"/>
      <c r="V123" s="8"/>
      <c r="W123" s="4"/>
      <c r="X123" s="8"/>
      <c r="Y123" s="8"/>
      <c r="Z123" s="4"/>
      <c r="AA123" s="8"/>
      <c r="AB123" s="8"/>
      <c r="AC123" s="7"/>
      <c r="AD123" s="6"/>
      <c r="AE123" s="6"/>
    </row>
    <row r="124" spans="1:31" s="5" customFormat="1" ht="9.9499999999999993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4"/>
      <c r="K124" s="8"/>
      <c r="L124" s="4"/>
      <c r="M124" s="4"/>
      <c r="N124" s="4"/>
      <c r="O124" s="4"/>
      <c r="P124" s="4"/>
      <c r="Q124" s="4"/>
      <c r="R124" s="4"/>
      <c r="S124" s="4"/>
      <c r="T124" s="4"/>
      <c r="U124" s="8"/>
      <c r="V124" s="8"/>
      <c r="W124" s="4"/>
      <c r="X124" s="8"/>
      <c r="Y124" s="8"/>
      <c r="Z124" s="4"/>
      <c r="AA124" s="8"/>
      <c r="AB124" s="8"/>
      <c r="AC124" s="7"/>
      <c r="AD124" s="6"/>
      <c r="AE124" s="6"/>
    </row>
    <row r="125" spans="1:31" s="5" customFormat="1" ht="9.9499999999999993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4"/>
      <c r="K125" s="8"/>
      <c r="L125" s="4"/>
      <c r="M125" s="4"/>
      <c r="N125" s="4"/>
      <c r="O125" s="4"/>
      <c r="P125" s="4"/>
      <c r="Q125" s="4"/>
      <c r="R125" s="4"/>
      <c r="S125" s="4"/>
      <c r="T125" s="4"/>
      <c r="U125" s="8"/>
      <c r="V125" s="8"/>
      <c r="W125" s="4"/>
      <c r="X125" s="8"/>
      <c r="Y125" s="8"/>
      <c r="Z125" s="4"/>
      <c r="AA125" s="8"/>
      <c r="AB125" s="8"/>
      <c r="AC125" s="7"/>
      <c r="AD125" s="6"/>
      <c r="AE125" s="6"/>
    </row>
    <row r="126" spans="1:31" s="5" customFormat="1" ht="9.9499999999999993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4"/>
      <c r="K126" s="8"/>
      <c r="L126" s="4"/>
      <c r="M126" s="4"/>
      <c r="N126" s="4"/>
      <c r="O126" s="4"/>
      <c r="P126" s="4"/>
      <c r="Q126" s="4"/>
      <c r="R126" s="4"/>
      <c r="S126" s="4"/>
      <c r="T126" s="4"/>
      <c r="U126" s="8"/>
      <c r="V126" s="8"/>
      <c r="W126" s="4"/>
      <c r="X126" s="8"/>
      <c r="Y126" s="8"/>
      <c r="Z126" s="4"/>
      <c r="AA126" s="8"/>
      <c r="AB126" s="8"/>
      <c r="AC126" s="7"/>
      <c r="AD126" s="6"/>
      <c r="AE126" s="6"/>
    </row>
    <row r="127" spans="1:31" s="5" customFormat="1" ht="9.9499999999999993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4"/>
      <c r="K127" s="8"/>
      <c r="L127" s="4"/>
      <c r="M127" s="4"/>
      <c r="N127" s="4"/>
      <c r="O127" s="4"/>
      <c r="P127" s="4"/>
      <c r="Q127" s="4"/>
      <c r="R127" s="4"/>
      <c r="S127" s="4"/>
      <c r="T127" s="4"/>
      <c r="U127" s="8"/>
      <c r="V127" s="8"/>
      <c r="W127" s="4"/>
      <c r="X127" s="8"/>
      <c r="Y127" s="8"/>
      <c r="Z127" s="4"/>
      <c r="AA127" s="8"/>
      <c r="AB127" s="8"/>
      <c r="AC127" s="7"/>
      <c r="AD127" s="6"/>
      <c r="AE127" s="6"/>
    </row>
    <row r="128" spans="1:31" s="5" customFormat="1" ht="9.9499999999999993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4"/>
      <c r="K128" s="8"/>
      <c r="L128" s="4"/>
      <c r="M128" s="4"/>
      <c r="N128" s="4"/>
      <c r="O128" s="4"/>
      <c r="P128" s="4"/>
      <c r="Q128" s="4"/>
      <c r="R128" s="4"/>
      <c r="S128" s="4"/>
      <c r="T128" s="4"/>
      <c r="U128" s="8"/>
      <c r="V128" s="8"/>
      <c r="W128" s="4"/>
      <c r="X128" s="8"/>
      <c r="Y128" s="8"/>
      <c r="Z128" s="4"/>
      <c r="AA128" s="8"/>
      <c r="AB128" s="8"/>
      <c r="AC128" s="7"/>
      <c r="AD128" s="6"/>
      <c r="AE128" s="6"/>
    </row>
    <row r="129" spans="1:31" s="5" customFormat="1" ht="9.9499999999999993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4"/>
      <c r="K129" s="8"/>
      <c r="L129" s="4"/>
      <c r="M129" s="4"/>
      <c r="N129" s="4"/>
      <c r="O129" s="4"/>
      <c r="P129" s="4"/>
      <c r="Q129" s="4"/>
      <c r="R129" s="4"/>
      <c r="S129" s="4"/>
      <c r="T129" s="4"/>
      <c r="U129" s="8"/>
      <c r="V129" s="8"/>
      <c r="W129" s="4"/>
      <c r="X129" s="8"/>
      <c r="Y129" s="8"/>
      <c r="Z129" s="4"/>
      <c r="AA129" s="8"/>
      <c r="AB129" s="8"/>
      <c r="AC129" s="7"/>
      <c r="AD129" s="6"/>
      <c r="AE129" s="6"/>
    </row>
    <row r="130" spans="1:31" s="5" customFormat="1" ht="9.9499999999999993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4"/>
      <c r="K130" s="8"/>
      <c r="L130" s="4"/>
      <c r="M130" s="4"/>
      <c r="N130" s="4"/>
      <c r="O130" s="4"/>
      <c r="P130" s="4"/>
      <c r="Q130" s="4"/>
      <c r="R130" s="4"/>
      <c r="S130" s="4"/>
      <c r="T130" s="4"/>
      <c r="U130" s="8"/>
      <c r="V130" s="8"/>
      <c r="W130" s="4"/>
      <c r="X130" s="8"/>
      <c r="Y130" s="8"/>
      <c r="Z130" s="4"/>
      <c r="AA130" s="8"/>
      <c r="AB130" s="8"/>
      <c r="AC130" s="7"/>
      <c r="AD130" s="6"/>
      <c r="AE130" s="6"/>
    </row>
    <row r="131" spans="1:31" s="5" customFormat="1" ht="9.9499999999999993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4"/>
      <c r="K131" s="8"/>
      <c r="L131" s="4"/>
      <c r="M131" s="4"/>
      <c r="N131" s="4"/>
      <c r="O131" s="4"/>
      <c r="P131" s="4"/>
      <c r="Q131" s="4"/>
      <c r="R131" s="4"/>
      <c r="S131" s="4"/>
      <c r="T131" s="4"/>
      <c r="U131" s="8"/>
      <c r="V131" s="8"/>
      <c r="W131" s="4"/>
      <c r="X131" s="8"/>
      <c r="Y131" s="8"/>
      <c r="Z131" s="4"/>
      <c r="AA131" s="8"/>
      <c r="AB131" s="8"/>
      <c r="AC131" s="7"/>
      <c r="AD131" s="6"/>
      <c r="AE131" s="6"/>
    </row>
    <row r="132" spans="1:31" s="5" customFormat="1" ht="9.9499999999999993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4"/>
      <c r="K132" s="8"/>
      <c r="L132" s="4"/>
      <c r="M132" s="4"/>
      <c r="N132" s="4"/>
      <c r="O132" s="4"/>
      <c r="P132" s="4"/>
      <c r="Q132" s="4"/>
      <c r="R132" s="4"/>
      <c r="S132" s="4"/>
      <c r="T132" s="4"/>
      <c r="U132" s="8"/>
      <c r="V132" s="8"/>
      <c r="W132" s="4"/>
      <c r="X132" s="8"/>
      <c r="Y132" s="8"/>
      <c r="Z132" s="4"/>
      <c r="AA132" s="8"/>
      <c r="AB132" s="8"/>
      <c r="AC132" s="7"/>
      <c r="AD132" s="6"/>
      <c r="AE132" s="6"/>
    </row>
    <row r="133" spans="1:31" s="5" customFormat="1" ht="9.9499999999999993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4"/>
      <c r="K133" s="8"/>
      <c r="L133" s="4"/>
      <c r="M133" s="4"/>
      <c r="N133" s="4"/>
      <c r="O133" s="4"/>
      <c r="P133" s="4"/>
      <c r="Q133" s="4"/>
      <c r="R133" s="4"/>
      <c r="S133" s="4"/>
      <c r="T133" s="4"/>
      <c r="U133" s="8"/>
      <c r="V133" s="8"/>
      <c r="W133" s="4"/>
      <c r="X133" s="8"/>
      <c r="Y133" s="8"/>
      <c r="Z133" s="4"/>
      <c r="AA133" s="8"/>
      <c r="AB133" s="8"/>
      <c r="AC133" s="7"/>
      <c r="AD133" s="6"/>
      <c r="AE133" s="6"/>
    </row>
    <row r="134" spans="1:31" s="5" customFormat="1" ht="9.9499999999999993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4"/>
      <c r="K134" s="8"/>
      <c r="L134" s="4"/>
      <c r="M134" s="4"/>
      <c r="N134" s="4"/>
      <c r="O134" s="4"/>
      <c r="P134" s="4"/>
      <c r="Q134" s="4"/>
      <c r="R134" s="4"/>
      <c r="S134" s="4"/>
      <c r="T134" s="4"/>
      <c r="U134" s="8"/>
      <c r="V134" s="8"/>
      <c r="W134" s="4"/>
      <c r="X134" s="8"/>
      <c r="Y134" s="8"/>
      <c r="Z134" s="4"/>
      <c r="AA134" s="8"/>
      <c r="AB134" s="8"/>
      <c r="AC134" s="7"/>
      <c r="AD134" s="6"/>
      <c r="AE134" s="6"/>
    </row>
    <row r="135" spans="1:31" s="5" customFormat="1" ht="9.9499999999999993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4"/>
      <c r="K135" s="8"/>
      <c r="L135" s="4"/>
      <c r="M135" s="4"/>
      <c r="N135" s="4"/>
      <c r="O135" s="4"/>
      <c r="P135" s="4"/>
      <c r="Q135" s="4"/>
      <c r="R135" s="4"/>
      <c r="S135" s="4"/>
      <c r="T135" s="4"/>
      <c r="U135" s="8"/>
      <c r="V135" s="8"/>
      <c r="W135" s="4"/>
      <c r="X135" s="8"/>
      <c r="Y135" s="8"/>
      <c r="Z135" s="4"/>
      <c r="AA135" s="8"/>
      <c r="AB135" s="8"/>
      <c r="AC135" s="7"/>
      <c r="AD135" s="6"/>
      <c r="AE135" s="6"/>
    </row>
    <row r="136" spans="1:31" s="5" customFormat="1" ht="9.9499999999999993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4"/>
      <c r="K136" s="8"/>
      <c r="L136" s="4"/>
      <c r="M136" s="4"/>
      <c r="N136" s="4"/>
      <c r="O136" s="4"/>
      <c r="P136" s="4"/>
      <c r="Q136" s="4"/>
      <c r="R136" s="4"/>
      <c r="S136" s="4"/>
      <c r="T136" s="4"/>
      <c r="U136" s="8"/>
      <c r="V136" s="8"/>
      <c r="W136" s="4"/>
      <c r="X136" s="8"/>
      <c r="Y136" s="8"/>
      <c r="Z136" s="4"/>
      <c r="AA136" s="8"/>
      <c r="AB136" s="8"/>
      <c r="AC136" s="7"/>
      <c r="AD136" s="6"/>
      <c r="AE136" s="6"/>
    </row>
    <row r="137" spans="1:31" s="5" customFormat="1" ht="9.9499999999999993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4"/>
      <c r="K137" s="8"/>
      <c r="L137" s="4"/>
      <c r="M137" s="4"/>
      <c r="N137" s="4"/>
      <c r="O137" s="4"/>
      <c r="P137" s="4"/>
      <c r="Q137" s="4"/>
      <c r="R137" s="4"/>
      <c r="S137" s="4"/>
      <c r="T137" s="4"/>
      <c r="U137" s="8"/>
      <c r="V137" s="8"/>
      <c r="W137" s="4"/>
      <c r="X137" s="8"/>
      <c r="Y137" s="8"/>
      <c r="Z137" s="4"/>
      <c r="AA137" s="8"/>
      <c r="AB137" s="8"/>
      <c r="AC137" s="7"/>
      <c r="AD137" s="6"/>
      <c r="AE137" s="6"/>
    </row>
    <row r="138" spans="1:31" s="5" customFormat="1" ht="9.9499999999999993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4"/>
      <c r="K138" s="8"/>
      <c r="L138" s="4"/>
      <c r="M138" s="4"/>
      <c r="N138" s="4"/>
      <c r="O138" s="4"/>
      <c r="P138" s="4"/>
      <c r="Q138" s="4"/>
      <c r="R138" s="4"/>
      <c r="S138" s="4"/>
      <c r="T138" s="4"/>
      <c r="U138" s="8"/>
      <c r="V138" s="8"/>
      <c r="W138" s="4"/>
      <c r="X138" s="8"/>
      <c r="Y138" s="8"/>
      <c r="Z138" s="4"/>
      <c r="AA138" s="8"/>
      <c r="AB138" s="8"/>
      <c r="AC138" s="7"/>
      <c r="AD138" s="6"/>
      <c r="AE138" s="6"/>
    </row>
    <row r="139" spans="1:31" s="5" customFormat="1" ht="9.9499999999999993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4"/>
      <c r="K139" s="8"/>
      <c r="L139" s="4"/>
      <c r="M139" s="4"/>
      <c r="N139" s="4"/>
      <c r="O139" s="4"/>
      <c r="P139" s="4"/>
      <c r="Q139" s="4"/>
      <c r="R139" s="4"/>
      <c r="S139" s="4"/>
      <c r="T139" s="4"/>
      <c r="U139" s="8"/>
      <c r="V139" s="8"/>
      <c r="W139" s="4"/>
      <c r="X139" s="8"/>
      <c r="Y139" s="8"/>
      <c r="Z139" s="4"/>
      <c r="AA139" s="8"/>
      <c r="AB139" s="8"/>
      <c r="AC139" s="7"/>
      <c r="AD139" s="6"/>
      <c r="AE139" s="6"/>
    </row>
    <row r="140" spans="1:31" s="5" customFormat="1" ht="9.9499999999999993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4"/>
      <c r="K140" s="8"/>
      <c r="L140" s="4"/>
      <c r="M140" s="4"/>
      <c r="N140" s="4"/>
      <c r="O140" s="4"/>
      <c r="P140" s="4"/>
      <c r="Q140" s="4"/>
      <c r="R140" s="4"/>
      <c r="S140" s="4"/>
      <c r="T140" s="4"/>
      <c r="U140" s="8"/>
      <c r="V140" s="8"/>
      <c r="W140" s="4"/>
      <c r="X140" s="8"/>
      <c r="Y140" s="8"/>
      <c r="Z140" s="4"/>
      <c r="AA140" s="8"/>
      <c r="AB140" s="8"/>
      <c r="AC140" s="7"/>
      <c r="AD140" s="6"/>
      <c r="AE140" s="6"/>
    </row>
    <row r="141" spans="1:31" s="5" customFormat="1" ht="9.9499999999999993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4"/>
      <c r="K141" s="8"/>
      <c r="L141" s="4"/>
      <c r="M141" s="4"/>
      <c r="N141" s="4"/>
      <c r="O141" s="4"/>
      <c r="P141" s="4"/>
      <c r="Q141" s="4"/>
      <c r="R141" s="4"/>
      <c r="S141" s="4"/>
      <c r="T141" s="4"/>
      <c r="U141" s="8"/>
      <c r="V141" s="8"/>
      <c r="W141" s="4"/>
      <c r="X141" s="8"/>
      <c r="Y141" s="8"/>
      <c r="Z141" s="4"/>
      <c r="AA141" s="8"/>
      <c r="AB141" s="8"/>
      <c r="AC141" s="7"/>
      <c r="AD141" s="6"/>
      <c r="AE141" s="6"/>
    </row>
    <row r="142" spans="1:31" s="5" customFormat="1" ht="9.9499999999999993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4"/>
      <c r="K142" s="8"/>
      <c r="L142" s="4"/>
      <c r="M142" s="4"/>
      <c r="N142" s="4"/>
      <c r="O142" s="4"/>
      <c r="P142" s="4"/>
      <c r="Q142" s="4"/>
      <c r="R142" s="4"/>
      <c r="S142" s="4"/>
      <c r="T142" s="4"/>
      <c r="U142" s="8"/>
      <c r="V142" s="8"/>
      <c r="W142" s="4"/>
      <c r="X142" s="8"/>
      <c r="Y142" s="8"/>
      <c r="Z142" s="4"/>
      <c r="AA142" s="8"/>
      <c r="AB142" s="8"/>
      <c r="AC142" s="7"/>
      <c r="AD142" s="6"/>
      <c r="AE142" s="6"/>
    </row>
    <row r="143" spans="1:31" s="5" customFormat="1" ht="9.9499999999999993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4"/>
      <c r="K143" s="8"/>
      <c r="L143" s="4"/>
      <c r="M143" s="4"/>
      <c r="N143" s="4"/>
      <c r="O143" s="4"/>
      <c r="P143" s="4"/>
      <c r="Q143" s="4"/>
      <c r="R143" s="4"/>
      <c r="S143" s="4"/>
      <c r="T143" s="4"/>
      <c r="U143" s="8"/>
      <c r="V143" s="8"/>
      <c r="W143" s="4"/>
      <c r="X143" s="8"/>
      <c r="Y143" s="8"/>
      <c r="Z143" s="4"/>
      <c r="AA143" s="8"/>
      <c r="AB143" s="8"/>
      <c r="AC143" s="7"/>
      <c r="AD143" s="6"/>
      <c r="AE143" s="6"/>
    </row>
    <row r="144" spans="1:31" s="5" customFormat="1" ht="9.9499999999999993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4"/>
      <c r="K144" s="8"/>
      <c r="L144" s="4"/>
      <c r="M144" s="4"/>
      <c r="N144" s="4"/>
      <c r="O144" s="4"/>
      <c r="P144" s="4"/>
      <c r="Q144" s="4"/>
      <c r="R144" s="4"/>
      <c r="S144" s="4"/>
      <c r="T144" s="4"/>
      <c r="U144" s="8"/>
      <c r="V144" s="8"/>
      <c r="W144" s="4"/>
      <c r="X144" s="8"/>
      <c r="Y144" s="8"/>
      <c r="Z144" s="4"/>
      <c r="AA144" s="8"/>
      <c r="AB144" s="8"/>
      <c r="AC144" s="7"/>
      <c r="AD144" s="6"/>
      <c r="AE144" s="6"/>
    </row>
    <row r="145" spans="1:31" s="5" customFormat="1" ht="9.9499999999999993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4"/>
      <c r="K145" s="8"/>
      <c r="L145" s="4"/>
      <c r="M145" s="4"/>
      <c r="N145" s="4"/>
      <c r="O145" s="4"/>
      <c r="P145" s="4"/>
      <c r="Q145" s="4"/>
      <c r="R145" s="4"/>
      <c r="S145" s="4"/>
      <c r="T145" s="4"/>
      <c r="U145" s="8"/>
      <c r="V145" s="8"/>
      <c r="W145" s="4"/>
      <c r="X145" s="8"/>
      <c r="Y145" s="8"/>
      <c r="Z145" s="4"/>
      <c r="AA145" s="8"/>
      <c r="AB145" s="8"/>
      <c r="AC145" s="7"/>
      <c r="AD145" s="6"/>
      <c r="AE145" s="6"/>
    </row>
    <row r="146" spans="1:31" s="5" customFormat="1" ht="9.9499999999999993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4"/>
      <c r="K146" s="8"/>
      <c r="L146" s="4"/>
      <c r="M146" s="4"/>
      <c r="N146" s="4"/>
      <c r="O146" s="4"/>
      <c r="P146" s="4"/>
      <c r="Q146" s="4"/>
      <c r="R146" s="4"/>
      <c r="S146" s="4"/>
      <c r="T146" s="4"/>
      <c r="U146" s="8"/>
      <c r="V146" s="8"/>
      <c r="W146" s="4"/>
      <c r="X146" s="8"/>
      <c r="Y146" s="8"/>
      <c r="Z146" s="4"/>
      <c r="AA146" s="8"/>
      <c r="AB146" s="8"/>
      <c r="AC146" s="7"/>
      <c r="AD146" s="6"/>
      <c r="AE146" s="6"/>
    </row>
    <row r="147" spans="1:31" s="5" customFormat="1" ht="9.9499999999999993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4"/>
      <c r="K147" s="8"/>
      <c r="L147" s="4"/>
      <c r="M147" s="4"/>
      <c r="N147" s="4"/>
      <c r="O147" s="4"/>
      <c r="P147" s="4"/>
      <c r="Q147" s="4"/>
      <c r="R147" s="4"/>
      <c r="S147" s="4"/>
      <c r="T147" s="4"/>
      <c r="U147" s="8"/>
      <c r="V147" s="8"/>
      <c r="W147" s="4"/>
      <c r="X147" s="8"/>
      <c r="Y147" s="8"/>
      <c r="Z147" s="4"/>
      <c r="AA147" s="8"/>
      <c r="AB147" s="8"/>
      <c r="AC147" s="7"/>
      <c r="AD147" s="6"/>
      <c r="AE147" s="6"/>
    </row>
    <row r="148" spans="1:31" s="5" customFormat="1" ht="9.9499999999999993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4"/>
      <c r="K148" s="8"/>
      <c r="L148" s="4"/>
      <c r="M148" s="4"/>
      <c r="N148" s="4"/>
      <c r="O148" s="4"/>
      <c r="P148" s="4"/>
      <c r="Q148" s="4"/>
      <c r="R148" s="4"/>
      <c r="S148" s="4"/>
      <c r="T148" s="4"/>
      <c r="U148" s="8"/>
      <c r="V148" s="8"/>
      <c r="W148" s="4"/>
      <c r="X148" s="8"/>
      <c r="Y148" s="8"/>
      <c r="Z148" s="4"/>
      <c r="AA148" s="8"/>
      <c r="AB148" s="8"/>
      <c r="AC148" s="7"/>
      <c r="AD148" s="6"/>
      <c r="AE148" s="6"/>
    </row>
    <row r="149" spans="1:31" s="5" customFormat="1" ht="9.9499999999999993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4"/>
      <c r="K149" s="8"/>
      <c r="L149" s="4"/>
      <c r="M149" s="4"/>
      <c r="N149" s="4"/>
      <c r="O149" s="4"/>
      <c r="P149" s="4"/>
      <c r="Q149" s="4"/>
      <c r="R149" s="4"/>
      <c r="S149" s="4"/>
      <c r="T149" s="4"/>
      <c r="U149" s="8"/>
      <c r="V149" s="8"/>
      <c r="W149" s="4"/>
      <c r="X149" s="8"/>
      <c r="Y149" s="8"/>
      <c r="Z149" s="4"/>
      <c r="AA149" s="8"/>
      <c r="AB149" s="8"/>
      <c r="AC149" s="7"/>
      <c r="AD149" s="6"/>
      <c r="AE149" s="6"/>
    </row>
  </sheetData>
  <mergeCells count="5">
    <mergeCell ref="I5:AD5"/>
    <mergeCell ref="A89:AD89"/>
    <mergeCell ref="W6:X6"/>
    <mergeCell ref="I7:AD7"/>
    <mergeCell ref="A86:AC86"/>
  </mergeCells>
  <pageMargins left="0.5" right="0.5" top="0.5" bottom="0.5" header="0.5" footer="0.5"/>
  <pageSetup paperSize="9" scale="11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Changes in Net Position 386-389</vt:lpstr>
      <vt:lpstr>'Changes in Net Position 386-389'!Print_Area</vt:lpstr>
    </vt:vector>
  </TitlesOfParts>
  <Company>NYC Comptroller's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Warburton-Thompson, Jacqueline</dc:creator>
  <cp:lastModifiedBy>Warburton-Thompson, Jacqueline</cp:lastModifiedBy>
  <dcterms:created xsi:type="dcterms:W3CDTF">2023-10-12T04:06:37Z</dcterms:created>
  <dcterms:modified xsi:type="dcterms:W3CDTF">2023-10-24T16:53:29Z</dcterms:modified>
</cp:coreProperties>
</file>