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640" activeTab="3"/>
  </bookViews>
  <sheets>
    <sheet name="G3" sheetId="1" r:id="rId1"/>
    <sheet name="G3-details" sheetId="2" r:id="rId2"/>
    <sheet name="G5" sheetId="3" r:id="rId3"/>
    <sheet name="G5-details" sheetId="4" r:id="rId4"/>
  </sheets>
  <definedNames>
    <definedName name="_xlnm._FilterDatabase" localSheetId="1" hidden="1">'G3-details'!$A$1:$D$38</definedName>
    <definedName name="_xlnm._FilterDatabase" localSheetId="2" hidden="1">'G5'!$A$6:$J$17</definedName>
  </definedNames>
  <calcPr calcId="144525"/>
</workbook>
</file>

<file path=xl/sharedStrings.xml><?xml version="1.0" encoding="utf-8"?>
<sst xmlns="http://schemas.openxmlformats.org/spreadsheetml/2006/main" count="196" uniqueCount="135">
  <si>
    <t xml:space="preserve">Comptroller’s Report for Fiscal 2023 Part II-F—General Fund—Schedule G3 </t>
  </si>
  <si>
    <r>
      <t xml:space="preserve">Data cleaning schema:
</t>
    </r>
    <r>
      <rPr>
        <sz val="10"/>
        <color theme="1"/>
        <rFont val="Calibri"/>
        <charset val="134"/>
        <scheme val="minor"/>
      </rPr>
      <t xml:space="preserve">1. Delete: closing_classification_name= Collected Unearned Revenue Roll / Accounts Left In Old Year;
</t>
    </r>
  </si>
  <si>
    <r>
      <t xml:space="preserve">Data cleaning schema:
</t>
    </r>
    <r>
      <rPr>
        <sz val="10"/>
        <color theme="1"/>
        <rFont val="Calibri"/>
        <charset val="134"/>
        <scheme val="minor"/>
      </rPr>
      <t>1. Delete: closing_classification_name= Collected Unearned Revenue Roll / Accounts Left In Old Year;
2. remove funding class = "INTRA-CITY SALES"</t>
    </r>
  </si>
  <si>
    <r>
      <t xml:space="preserve">Data cleaning schema:
</t>
    </r>
    <r>
      <rPr>
        <sz val="10"/>
        <color theme="1"/>
        <rFont val="Calibri"/>
        <charset val="134"/>
        <scheme val="minor"/>
      </rPr>
      <t>1. Delete: closing_classification_name= Collected Unearned Revenue Roll / Accounts Left In Old Year;
2. remove funding class = "INTRA-CITY SALES" / "CAPITAL FUNDS - I.F.A."</t>
    </r>
  </si>
  <si>
    <t>FY</t>
  </si>
  <si>
    <t>ACFR</t>
  </si>
  <si>
    <t xml:space="preserve">Checkbook </t>
  </si>
  <si>
    <t>Difference</t>
  </si>
  <si>
    <t>%  Difference</t>
  </si>
  <si>
    <t>Administration for Children's Services</t>
  </si>
  <si>
    <t>Department for the Aging</t>
  </si>
  <si>
    <t>Department of Education</t>
  </si>
  <si>
    <t>Department of Health and Mental Hygiene</t>
  </si>
  <si>
    <t>Department of Homeless Services</t>
  </si>
  <si>
    <t>Department of Small Business Services</t>
  </si>
  <si>
    <t>Department of Social Services</t>
  </si>
  <si>
    <t>Department of Youth and Community Development</t>
  </si>
  <si>
    <t>Housing Preservation and Development</t>
  </si>
  <si>
    <t>revenue_source</t>
  </si>
  <si>
    <t>fiscal_year</t>
  </si>
  <si>
    <t>sum_recognized</t>
  </si>
  <si>
    <t>AMERICORPS PROJECT</t>
  </si>
  <si>
    <t>CHILD AND ADULT CARE FOOD PROGRAM</t>
  </si>
  <si>
    <t>COMMUNITY SERVICE BLOCK GRANT</t>
  </si>
  <si>
    <t>EDUCATION SERVICES/FEES</t>
  </si>
  <si>
    <t>EMERGENCY SHELTER GRANTS PROGRAM</t>
  </si>
  <si>
    <t>Emergency Housing Vouchers</t>
  </si>
  <si>
    <t>Every Student Succeeds Act/Preschool Development Grants</t>
  </si>
  <si>
    <t>OTHER SERVICES/FEES</t>
  </si>
  <si>
    <t>PRIVATE GRANTS</t>
  </si>
  <si>
    <t>Performance Partnership Pilots for Disconnected Youth</t>
  </si>
  <si>
    <t>RUNAWAY &amp; HOMELESS YOUTH</t>
  </si>
  <si>
    <t>Reimbursements - General</t>
  </si>
  <si>
    <t>SOCIAL SERVICES/FEES</t>
  </si>
  <si>
    <t>STATE AID FOR YOUTH SERVICES</t>
  </si>
  <si>
    <t>TEMPORARY ASSISTANCE FOR NEEDY FAMILIES</t>
  </si>
  <si>
    <t>TRANSITIONAL INDEPENDENT LIVIN</t>
  </si>
  <si>
    <t>W.I.A.  DISLOCATED WORKERS</t>
  </si>
  <si>
    <t>W.I.A. IN SCHOOL YOUTH</t>
  </si>
  <si>
    <t>W.I.A. OUT OF SCHOOL YOUTH</t>
  </si>
  <si>
    <t>WORKFORCE INVESTMENT ACT CENTRAL ADMINIS</t>
  </si>
  <si>
    <t>Youth Homelessness Demonstration Program</t>
  </si>
  <si>
    <t>Agency 801 - Dept small business</t>
  </si>
  <si>
    <t>Checkbook</t>
  </si>
  <si>
    <t>DIFF</t>
  </si>
  <si>
    <t>ADMINISTRATIVE SERV TO PUBLIC</t>
  </si>
  <si>
    <t>BROWNFIELD ASSESSMENT &amp; CLEANUP COOP PGM</t>
  </si>
  <si>
    <t>COMMUNITY DEVELOPMENT BLOCK GRANT</t>
  </si>
  <si>
    <t>ENVIRONMENTAL CONSERVATION</t>
  </si>
  <si>
    <t>FEMA Sandy B Emergency Protective Measures</t>
  </si>
  <si>
    <t>FEMA Sandy E Buildings and Equipment</t>
  </si>
  <si>
    <t>FEMA Sandy F Utilities</t>
  </si>
  <si>
    <t>FEMA Sandy G Parks, Recreational Facilities, and Other Items</t>
  </si>
  <si>
    <t>HIGHWAY PLANNING AND CONSTRUCTION</t>
  </si>
  <si>
    <t>LOCAL GOVERNMENT RECORDS MGMT</t>
  </si>
  <si>
    <t>N.G. CHECKS</t>
  </si>
  <si>
    <t>NON-GOVERNMENTAL GRANTS</t>
  </si>
  <si>
    <t>NYS DORMITORY AUTHORITY GRANT</t>
  </si>
  <si>
    <t>PERMITS - GENERAL</t>
  </si>
  <si>
    <t>POLLUTION REMIDIATION-BOND SALES</t>
  </si>
  <si>
    <t>PROCUREMENT TECHNICAL ASSISTANCE</t>
  </si>
  <si>
    <t>TRADE ADJUSTMENT ASSISTANCE PROGRAM</t>
  </si>
  <si>
    <t>W.I.A.  DISLOCATED WORKERS</t>
  </si>
  <si>
    <t>W.I.A. National Emergency</t>
  </si>
  <si>
    <t>WORKFORCE INVESTMENT ACT - ADULT</t>
  </si>
  <si>
    <t>WORKFORCE INVESTMENT ACT CENTRAL ADMINIS</t>
  </si>
  <si>
    <t>Department of Defense Grant</t>
  </si>
  <si>
    <t>Agency 806-Housing Preservation and Development</t>
  </si>
  <si>
    <t xml:space="preserve"> DIFF</t>
  </si>
  <si>
    <t>CAPITAL FUNDS-IFA</t>
  </si>
  <si>
    <t>Continuum of Care - Shelter Plus Care</t>
  </si>
  <si>
    <t>Cooperating Technical Partners</t>
  </si>
  <si>
    <t>Emergency Housing Vouchers</t>
  </si>
  <si>
    <t>FINES-GENERAL</t>
  </si>
  <si>
    <t>Family Self-Sufficiency Program</t>
  </si>
  <si>
    <t>HOME INVESTMENT PARTNERSHIP</t>
  </si>
  <si>
    <t>LEAD HAZARD REDUCTION DEMONSTRATION GT</t>
  </si>
  <si>
    <t>LOWER INCOME HOUSING ASSISTANCE PROGRAM</t>
  </si>
  <si>
    <t>MULTIPLE DWELLING LOANS</t>
  </si>
  <si>
    <t>Mainstream Vouchers</t>
  </si>
  <si>
    <t>NEHEMIAH</t>
  </si>
  <si>
    <t>NYC HOUSING &amp; URBAN DEVELOPMENT</t>
  </si>
  <si>
    <t>NYC HOUSING TRUST FUND - BPCA</t>
  </si>
  <si>
    <t>National Incident Management  System</t>
  </si>
  <si>
    <t>OTHER DEBT SERVICE REIMBURSEMT</t>
  </si>
  <si>
    <t>OTHER SERVICES AND FEES</t>
  </si>
  <si>
    <t>PLP PROGRAMS</t>
  </si>
  <si>
    <t>Multi-Family Participation Loan</t>
  </si>
  <si>
    <t>PRINCIPAL ON ARTICLE 8 LOANS</t>
  </si>
  <si>
    <t>PRIVATE GRANTS</t>
  </si>
  <si>
    <t>PRIVILEGES - OTHER</t>
  </si>
  <si>
    <t>RENTALS:  OTHER</t>
  </si>
  <si>
    <t>SAFETY-NET</t>
  </si>
  <si>
    <t>SALES OF IN REM PROPERTY</t>
  </si>
  <si>
    <t>SECT 17 RENTAL REHABILITATION</t>
  </si>
  <si>
    <t>SECTION 8 ADMIN FEES - MODERATE SRO</t>
  </si>
  <si>
    <t>Section 8 Administrative Fees</t>
  </si>
  <si>
    <t>SECTION 8 ADMIN FEES - VOUCHER</t>
  </si>
  <si>
    <t xml:space="preserve">Section 8 Rent Subsidy </t>
  </si>
  <si>
    <t>SUNDRIES</t>
  </si>
  <si>
    <t>TEMP ASSIST FOR NEEDY FAMILIES</t>
  </si>
  <si>
    <t>TANF—Public Assistance—State</t>
  </si>
  <si>
    <t>TEMPORARY ASSISTANCE FOR NEEDY FAMILIES</t>
  </si>
  <si>
    <t>UDAG/PARTNERSHIP</t>
  </si>
  <si>
    <t>URBAN AREAS SECURITY INITIATIVE</t>
  </si>
  <si>
    <t>Comptroller’s Report for Fiscal 2023 Part II-F—General Fund—Schedule G5</t>
  </si>
  <si>
    <t>Year 2023</t>
  </si>
  <si>
    <t>Raw checkbook data</t>
  </si>
  <si>
    <t>agency</t>
  </si>
  <si>
    <t>Checkbook adopted</t>
  </si>
  <si>
    <t>ACFR adopted</t>
  </si>
  <si>
    <t>Abs Diff</t>
  </si>
  <si>
    <t>% diff</t>
  </si>
  <si>
    <t>Checkbook modified</t>
  </si>
  <si>
    <t>ACFR Modified</t>
  </si>
  <si>
    <t>Actual Expenditures</t>
  </si>
  <si>
    <t xml:space="preserve">Department of Youth and Community Development </t>
  </si>
  <si>
    <t>department</t>
  </si>
  <si>
    <t>checkbook adopted</t>
  </si>
  <si>
    <t>abs diff</t>
  </si>
  <si>
    <t>ACFR modified</t>
  </si>
  <si>
    <t>checkbook Actual</t>
  </si>
  <si>
    <t>ACFR Actual Expenditure</t>
  </si>
  <si>
    <t>COMMUNITY DEVELOPMENT OTPS</t>
  </si>
  <si>
    <t>EXECUTIVE AND ADMINISTRATIVE MGMT PS</t>
  </si>
  <si>
    <t>OTHER THAN PERSONAL SERVICES</t>
  </si>
  <si>
    <t>PROGRAM SERVICES - PS</t>
  </si>
  <si>
    <t>YOUTH WORKFORCE AND CAREER TRAINING - PS</t>
  </si>
  <si>
    <t>YOUTH WORKFORCE AND CAREER TRAINING OTPS</t>
  </si>
  <si>
    <r>
      <t>Checkbook Actual= Commited +Cash expense</t>
    </r>
    <r>
      <rPr>
        <sz val="11"/>
        <color theme="1"/>
        <rFont val="Calibri"/>
        <charset val="134"/>
        <scheme val="minor"/>
      </rPr>
      <t xml:space="preserve">
‘Committed’=Sum of ‘Pre-Encumbered’ , ‘Encumbered’ , ‘Accrued Expense’, ‘Cash Payments’ and ‘Post Adjustments’.</t>
    </r>
  </si>
  <si>
    <t>Intra city sales - from revenue dataset</t>
  </si>
  <si>
    <t>checkbook intracity</t>
  </si>
  <si>
    <t xml:space="preserve">2023 Department of Youth and Community Development </t>
  </si>
  <si>
    <t>Checkbook Actual</t>
  </si>
  <si>
    <t>EST Prior Payable??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</si>
</sst>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%"/>
    <numFmt numFmtId="177" formatCode="0.000%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#,##0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theme="9" tint="0.8"/>
      <name val="Calibri"/>
      <charset val="134"/>
      <scheme val="minor"/>
    </font>
    <font>
      <sz val="12"/>
      <name val="Calibri"/>
      <charset val="134"/>
      <scheme val="minor"/>
    </font>
    <font>
      <sz val="11"/>
      <color theme="9" tint="0.8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3" fontId="2" fillId="0" borderId="0" xfId="0" applyNumberFormat="1" applyFont="1">
      <alignment vertical="center"/>
    </xf>
    <xf numFmtId="0" fontId="0" fillId="3" borderId="0" xfId="0" applyFill="1">
      <alignment vertical="center"/>
    </xf>
    <xf numFmtId="9" fontId="2" fillId="3" borderId="0" xfId="47" applyFont="1" applyFill="1">
      <alignment vertical="center"/>
    </xf>
    <xf numFmtId="9" fontId="0" fillId="0" borderId="0" xfId="47">
      <alignment vertic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6" fontId="0" fillId="0" borderId="0" xfId="47" applyNumberFormat="1" applyAlignment="1">
      <alignment horizontal="right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178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6" fillId="2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11" fontId="0" fillId="0" borderId="0" xfId="0" applyNumberFormat="1">
      <alignment vertical="center"/>
    </xf>
    <xf numFmtId="0" fontId="10" fillId="4" borderId="0" xfId="0" applyFont="1" applyFill="1">
      <alignment vertical="center"/>
    </xf>
    <xf numFmtId="3" fontId="10" fillId="4" borderId="0" xfId="0" applyNumberFormat="1" applyFont="1" applyFill="1">
      <alignment vertical="center"/>
    </xf>
    <xf numFmtId="0" fontId="6" fillId="6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0" fontId="5" fillId="0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left" vertical="center"/>
    </xf>
    <xf numFmtId="3" fontId="0" fillId="3" borderId="0" xfId="0" applyNumberFormat="1" applyFill="1">
      <alignment vertical="center"/>
    </xf>
    <xf numFmtId="178" fontId="0" fillId="0" borderId="3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178" fontId="0" fillId="0" borderId="0" xfId="0" applyNumberFormat="1" applyFill="1">
      <alignment vertical="center"/>
    </xf>
    <xf numFmtId="0" fontId="0" fillId="0" borderId="7" xfId="0" applyFill="1" applyBorder="1">
      <alignment vertical="center"/>
    </xf>
    <xf numFmtId="178" fontId="0" fillId="0" borderId="3" xfId="0" applyNumberFormat="1" applyFill="1" applyBorder="1">
      <alignment vertical="center"/>
    </xf>
    <xf numFmtId="178" fontId="0" fillId="0" borderId="0" xfId="0" applyNumberFormat="1" applyFill="1">
      <alignment vertical="center"/>
    </xf>
    <xf numFmtId="178" fontId="0" fillId="0" borderId="3" xfId="0" applyNumberFormat="1" applyBorder="1" applyAlignment="1">
      <alignment horizontal="center" vertical="center"/>
    </xf>
    <xf numFmtId="178" fontId="0" fillId="0" borderId="0" xfId="0" applyNumberFormat="1" applyFill="1" applyAlignment="1">
      <alignment horizontal="right" vertical="center"/>
    </xf>
    <xf numFmtId="177" fontId="0" fillId="0" borderId="7" xfId="47" applyNumberFormat="1" applyFill="1" applyBorder="1">
      <alignment vertical="center"/>
    </xf>
    <xf numFmtId="178" fontId="0" fillId="0" borderId="8" xfId="0" applyNumberFormat="1" applyFill="1" applyBorder="1" applyAlignment="1">
      <alignment horizontal="right" vertical="center"/>
    </xf>
    <xf numFmtId="177" fontId="0" fillId="0" borderId="9" xfId="47" applyNumberFormat="1" applyFill="1" applyBorder="1">
      <alignment vertical="center"/>
    </xf>
    <xf numFmtId="178" fontId="0" fillId="0" borderId="4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0" xfId="47" applyNumberFormat="1">
      <alignment vertical="center"/>
    </xf>
    <xf numFmtId="0" fontId="0" fillId="0" borderId="7" xfId="0" applyFill="1" applyBorder="1">
      <alignment vertical="center"/>
    </xf>
    <xf numFmtId="0" fontId="0" fillId="0" borderId="7" xfId="0" applyBorder="1">
      <alignment vertical="center"/>
    </xf>
    <xf numFmtId="10" fontId="0" fillId="0" borderId="7" xfId="47" applyNumberFormat="1" applyBorder="1">
      <alignment vertical="center"/>
    </xf>
    <xf numFmtId="10" fontId="0" fillId="0" borderId="9" xfId="47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158115</xdr:colOff>
      <xdr:row>15</xdr:row>
      <xdr:rowOff>173990</xdr:rowOff>
    </xdr:from>
    <xdr:to>
      <xdr:col>9</xdr:col>
      <xdr:colOff>1083310</xdr:colOff>
      <xdr:row>40</xdr:row>
      <xdr:rowOff>100330</xdr:rowOff>
    </xdr:to>
    <xdr:pic>
      <xdr:nvPicPr>
        <xdr:cNvPr id="3" name="Picture 2" descr="Screen Shot 2023-11-14 at 13.29.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2230" y="2840990"/>
          <a:ext cx="7673975" cy="437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A5" workbookViewId="0">
      <pane xSplit="1" topLeftCell="B1" activePane="topRight" state="frozen"/>
      <selection/>
      <selection pane="topRight" activeCell="A8" sqref="A8"/>
    </sheetView>
  </sheetViews>
  <sheetFormatPr defaultColWidth="9" defaultRowHeight="14"/>
  <cols>
    <col min="1" max="1" width="40.359375" customWidth="1"/>
    <col min="2" max="2" width="9" style="14"/>
    <col min="3" max="3" width="14.4375"/>
    <col min="4" max="4" width="33.71875" customWidth="1"/>
    <col min="5" max="5" width="13.875" style="43"/>
    <col min="6" max="6" width="11.625"/>
    <col min="7" max="7" width="26.9453125" style="43" customWidth="1"/>
    <col min="8" max="8" width="16.40625" style="43" customWidth="1"/>
    <col min="9" max="9" width="12.6875"/>
    <col min="10" max="10" width="24.609375" customWidth="1"/>
    <col min="11" max="11" width="17.0546875" customWidth="1"/>
    <col min="12" max="12" width="12.3671875" customWidth="1"/>
  </cols>
  <sheetData>
    <row r="1" ht="15.2" spans="1:8">
      <c r="A1" s="17" t="s">
        <v>0</v>
      </c>
      <c r="B1" s="17"/>
      <c r="C1" s="17"/>
      <c r="D1" s="17"/>
      <c r="E1" s="53"/>
      <c r="F1" s="17"/>
      <c r="G1" s="53"/>
      <c r="H1" s="53"/>
    </row>
    <row r="2" spans="1:8">
      <c r="A2" s="17"/>
      <c r="B2" s="17"/>
      <c r="C2" s="17"/>
      <c r="D2" s="17"/>
      <c r="E2" s="53"/>
      <c r="F2" s="17"/>
      <c r="G2" s="53"/>
      <c r="H2" s="53"/>
    </row>
    <row r="3" s="42" customFormat="1" spans="1:8">
      <c r="A3" s="44"/>
      <c r="B3" s="44"/>
      <c r="C3" s="44"/>
      <c r="D3" s="44"/>
      <c r="E3" s="54"/>
      <c r="F3" s="44"/>
      <c r="G3" s="54"/>
      <c r="H3" s="54"/>
    </row>
    <row r="4" s="42" customFormat="1" ht="15.2" spans="1:8">
      <c r="A4" s="44"/>
      <c r="B4" s="44"/>
      <c r="C4" s="44"/>
      <c r="D4" s="44"/>
      <c r="E4" s="54"/>
      <c r="F4" s="44"/>
      <c r="G4" s="54"/>
      <c r="H4" s="54"/>
    </row>
    <row r="5" s="42" customFormat="1" ht="15.95" spans="1:8">
      <c r="A5" s="44"/>
      <c r="B5" s="44"/>
      <c r="C5" s="44"/>
      <c r="D5" s="44"/>
      <c r="E5" s="54"/>
      <c r="F5" s="44"/>
      <c r="G5" s="54"/>
      <c r="H5" s="54"/>
    </row>
    <row r="6" s="42" customFormat="1" ht="15.2" spans="1:12">
      <c r="A6" s="44"/>
      <c r="B6" s="44"/>
      <c r="C6" s="44"/>
      <c r="D6" s="45" t="s">
        <v>1</v>
      </c>
      <c r="E6" s="55"/>
      <c r="F6" s="56"/>
      <c r="G6" s="45" t="s">
        <v>2</v>
      </c>
      <c r="H6" s="55"/>
      <c r="I6" s="56"/>
      <c r="J6" s="45" t="s">
        <v>3</v>
      </c>
      <c r="K6" s="55"/>
      <c r="L6" s="56"/>
    </row>
    <row r="7" s="42" customFormat="1" ht="15.2" spans="1:12">
      <c r="A7" s="44"/>
      <c r="B7" s="44"/>
      <c r="C7" s="44"/>
      <c r="D7" s="46"/>
      <c r="E7" s="57"/>
      <c r="F7" s="58"/>
      <c r="G7" s="46"/>
      <c r="H7" s="57"/>
      <c r="I7" s="58"/>
      <c r="J7" s="46"/>
      <c r="K7" s="57"/>
      <c r="L7" s="58"/>
    </row>
    <row r="8" s="42" customFormat="1" ht="33" customHeight="1" spans="1:12">
      <c r="A8" s="44"/>
      <c r="B8" s="44"/>
      <c r="C8" s="44"/>
      <c r="D8" s="46"/>
      <c r="E8" s="57"/>
      <c r="F8" s="58"/>
      <c r="G8" s="46"/>
      <c r="H8" s="57"/>
      <c r="I8" s="58"/>
      <c r="J8" s="46"/>
      <c r="K8" s="57"/>
      <c r="L8" s="58"/>
    </row>
    <row r="9" s="42" customFormat="1" spans="2:12">
      <c r="B9" s="47"/>
      <c r="D9" s="48"/>
      <c r="E9" s="59"/>
      <c r="F9" s="60"/>
      <c r="G9" s="61"/>
      <c r="H9" s="62"/>
      <c r="I9" s="71"/>
      <c r="J9" s="61"/>
      <c r="K9" s="62"/>
      <c r="L9" s="71"/>
    </row>
    <row r="10" spans="2:12">
      <c r="B10" s="14" t="s">
        <v>4</v>
      </c>
      <c r="C10" s="4" t="s">
        <v>5</v>
      </c>
      <c r="D10" s="48" t="s">
        <v>6</v>
      </c>
      <c r="E10" s="59" t="s">
        <v>7</v>
      </c>
      <c r="F10" s="60" t="s">
        <v>8</v>
      </c>
      <c r="G10" s="63" t="s">
        <v>6</v>
      </c>
      <c r="H10" s="18" t="s">
        <v>7</v>
      </c>
      <c r="I10" s="72" t="s">
        <v>8</v>
      </c>
      <c r="J10" s="63" t="s">
        <v>6</v>
      </c>
      <c r="K10" s="18" t="s">
        <v>7</v>
      </c>
      <c r="L10" s="72" t="s">
        <v>8</v>
      </c>
    </row>
    <row r="11" spans="1:12">
      <c r="A11" s="49" t="s">
        <v>9</v>
      </c>
      <c r="B11" s="14">
        <v>2022</v>
      </c>
      <c r="C11" s="50">
        <v>1858652412</v>
      </c>
      <c r="D11" s="51">
        <v>1862491675</v>
      </c>
      <c r="E11" s="64">
        <f>ABS(C11-D11)</f>
        <v>3839263</v>
      </c>
      <c r="F11" s="65">
        <f>E11/C11</f>
        <v>0.00206561645158213</v>
      </c>
      <c r="G11" s="63">
        <v>1858652412</v>
      </c>
      <c r="H11" s="18">
        <f>ABS(G11-$C11)</f>
        <v>0</v>
      </c>
      <c r="I11" s="73">
        <f>H11/$C11</f>
        <v>0</v>
      </c>
      <c r="J11" s="63">
        <v>1858652412</v>
      </c>
      <c r="K11" s="18">
        <f>ABS(J11-$C11)</f>
        <v>0</v>
      </c>
      <c r="L11" s="73">
        <f>K11/$C11</f>
        <v>0</v>
      </c>
    </row>
    <row r="12" ht="18" customHeight="1" spans="1:12">
      <c r="A12" s="49" t="s">
        <v>9</v>
      </c>
      <c r="B12" s="14">
        <v>2023</v>
      </c>
      <c r="C12" s="50">
        <v>2145756008</v>
      </c>
      <c r="D12" s="51">
        <v>2149665986</v>
      </c>
      <c r="E12" s="64">
        <f>ABS(C12-D12)</f>
        <v>3909978</v>
      </c>
      <c r="F12" s="65">
        <f>E12/C12</f>
        <v>0.00182219133276219</v>
      </c>
      <c r="G12" s="63">
        <v>2145756009</v>
      </c>
      <c r="H12" s="18">
        <f t="shared" ref="H12:H28" si="0">ABS(G12-C12)</f>
        <v>1</v>
      </c>
      <c r="I12" s="73">
        <f t="shared" ref="I12:I28" si="1">H12/C12</f>
        <v>4.66036211140367e-10</v>
      </c>
      <c r="J12" s="63">
        <v>2145756009</v>
      </c>
      <c r="K12" s="18">
        <f t="shared" ref="K12:K28" si="2">ABS(J12-$C12)</f>
        <v>1</v>
      </c>
      <c r="L12" s="73">
        <f t="shared" ref="L12:L28" si="3">K12/$C12</f>
        <v>4.66036211140367e-10</v>
      </c>
    </row>
    <row r="13" spans="1:12">
      <c r="A13" s="13" t="s">
        <v>10</v>
      </c>
      <c r="B13" s="14">
        <v>2022</v>
      </c>
      <c r="C13" s="50">
        <v>116077239</v>
      </c>
      <c r="D13" s="51">
        <v>118237324</v>
      </c>
      <c r="E13" s="64">
        <f>ABS(C13-D13)</f>
        <v>2160085</v>
      </c>
      <c r="F13" s="65">
        <f t="shared" ref="F13:F29" si="4">E13/C13</f>
        <v>0.0186090315259825</v>
      </c>
      <c r="G13" s="63">
        <v>116077239</v>
      </c>
      <c r="H13" s="18">
        <f t="shared" si="0"/>
        <v>0</v>
      </c>
      <c r="I13" s="73">
        <f t="shared" si="1"/>
        <v>0</v>
      </c>
      <c r="J13" s="63">
        <v>116077239</v>
      </c>
      <c r="K13" s="18">
        <f t="shared" si="2"/>
        <v>0</v>
      </c>
      <c r="L13" s="73">
        <f t="shared" si="3"/>
        <v>0</v>
      </c>
    </row>
    <row r="14" ht="22" customHeight="1" spans="1:12">
      <c r="A14" s="13" t="s">
        <v>10</v>
      </c>
      <c r="B14" s="14">
        <v>2023</v>
      </c>
      <c r="C14" s="50">
        <v>100650567</v>
      </c>
      <c r="D14" s="51">
        <v>103270786</v>
      </c>
      <c r="E14" s="64">
        <f>ABS(C14-D14)</f>
        <v>2620219</v>
      </c>
      <c r="F14" s="65">
        <f t="shared" si="4"/>
        <v>0.0260328290053249</v>
      </c>
      <c r="G14" s="63">
        <v>100650566</v>
      </c>
      <c r="H14" s="18">
        <f t="shared" si="0"/>
        <v>1</v>
      </c>
      <c r="I14" s="73">
        <f t="shared" si="1"/>
        <v>9.9353638017757e-9</v>
      </c>
      <c r="J14" s="63">
        <v>100650566</v>
      </c>
      <c r="K14" s="18">
        <f t="shared" si="2"/>
        <v>1</v>
      </c>
      <c r="L14" s="73">
        <f t="shared" si="3"/>
        <v>9.9353638017757e-9</v>
      </c>
    </row>
    <row r="15" spans="1:12">
      <c r="A15" s="49" t="s">
        <v>11</v>
      </c>
      <c r="B15" s="14">
        <v>2022</v>
      </c>
      <c r="C15" s="50">
        <v>17134004467</v>
      </c>
      <c r="D15" s="51">
        <v>17214431835</v>
      </c>
      <c r="E15" s="64">
        <f>ABS(C15-D15)</f>
        <v>80427368</v>
      </c>
      <c r="F15" s="65">
        <f t="shared" si="4"/>
        <v>0.00469402048744079</v>
      </c>
      <c r="G15" s="63">
        <v>17134004467</v>
      </c>
      <c r="H15" s="18">
        <f t="shared" si="0"/>
        <v>0</v>
      </c>
      <c r="I15" s="73">
        <f t="shared" si="1"/>
        <v>0</v>
      </c>
      <c r="J15" s="63">
        <v>17134004467</v>
      </c>
      <c r="K15" s="18">
        <f t="shared" si="2"/>
        <v>0</v>
      </c>
      <c r="L15" s="73">
        <f t="shared" si="3"/>
        <v>0</v>
      </c>
    </row>
    <row r="16" ht="16" customHeight="1" spans="1:12">
      <c r="A16" s="49" t="s">
        <v>11</v>
      </c>
      <c r="B16" s="14">
        <v>2023</v>
      </c>
      <c r="C16" s="50">
        <v>16680753306</v>
      </c>
      <c r="D16" s="51">
        <v>16765545906</v>
      </c>
      <c r="E16" s="64">
        <f>ABS(C16-D16)</f>
        <v>84792600</v>
      </c>
      <c r="F16" s="65">
        <f t="shared" si="4"/>
        <v>0.00508325963729111</v>
      </c>
      <c r="G16" s="63">
        <v>16680753307</v>
      </c>
      <c r="H16" s="18">
        <f t="shared" si="0"/>
        <v>1</v>
      </c>
      <c r="I16" s="73">
        <f t="shared" si="1"/>
        <v>5.99493309238201e-11</v>
      </c>
      <c r="J16" s="63">
        <v>16680753307</v>
      </c>
      <c r="K16" s="18">
        <f t="shared" si="2"/>
        <v>1</v>
      </c>
      <c r="L16" s="73">
        <f t="shared" si="3"/>
        <v>5.99493309238201e-11</v>
      </c>
    </row>
    <row r="17" ht="15" customHeight="1" spans="1:12">
      <c r="A17" s="13" t="s">
        <v>12</v>
      </c>
      <c r="B17" s="14">
        <v>2022</v>
      </c>
      <c r="C17" s="50">
        <v>1162920677</v>
      </c>
      <c r="D17" s="51">
        <v>1181180591</v>
      </c>
      <c r="E17" s="64">
        <f t="shared" ref="E17:E28" si="5">ABS(C17-D17)</f>
        <v>18259914</v>
      </c>
      <c r="F17" s="65">
        <f t="shared" si="4"/>
        <v>0.0157017708611952</v>
      </c>
      <c r="G17" s="63">
        <v>1162920677</v>
      </c>
      <c r="H17" s="18">
        <f t="shared" si="0"/>
        <v>0</v>
      </c>
      <c r="I17" s="73">
        <f t="shared" si="1"/>
        <v>0</v>
      </c>
      <c r="J17" s="63">
        <v>1162920677</v>
      </c>
      <c r="K17" s="18">
        <f t="shared" si="2"/>
        <v>0</v>
      </c>
      <c r="L17" s="73">
        <f t="shared" si="3"/>
        <v>0</v>
      </c>
    </row>
    <row r="18" spans="1:12">
      <c r="A18" s="13" t="s">
        <v>12</v>
      </c>
      <c r="B18" s="14">
        <v>2023</v>
      </c>
      <c r="C18" s="50">
        <v>1029478939</v>
      </c>
      <c r="D18" s="51">
        <v>1049926456</v>
      </c>
      <c r="E18" s="64">
        <f t="shared" si="5"/>
        <v>20447517</v>
      </c>
      <c r="F18" s="65">
        <f t="shared" si="4"/>
        <v>0.0198620061327937</v>
      </c>
      <c r="G18" s="63">
        <v>1029478942</v>
      </c>
      <c r="H18" s="18">
        <f t="shared" si="0"/>
        <v>3</v>
      </c>
      <c r="I18" s="73">
        <f t="shared" si="1"/>
        <v>2.91409555489702e-9</v>
      </c>
      <c r="J18" s="63">
        <v>1029478942</v>
      </c>
      <c r="K18" s="18">
        <f t="shared" si="2"/>
        <v>3</v>
      </c>
      <c r="L18" s="73">
        <f t="shared" si="3"/>
        <v>2.91409555489702e-9</v>
      </c>
    </row>
    <row r="19" spans="1:12">
      <c r="A19" s="13" t="s">
        <v>13</v>
      </c>
      <c r="B19" s="14">
        <v>2022</v>
      </c>
      <c r="C19" s="50">
        <v>256802669</v>
      </c>
      <c r="D19" s="51">
        <v>263181564</v>
      </c>
      <c r="E19" s="64">
        <f t="shared" si="5"/>
        <v>6378895</v>
      </c>
      <c r="F19" s="65">
        <f t="shared" si="4"/>
        <v>0.0248396756343681</v>
      </c>
      <c r="G19" s="63">
        <v>256802669</v>
      </c>
      <c r="H19" s="18">
        <f t="shared" si="0"/>
        <v>0</v>
      </c>
      <c r="I19" s="73">
        <f t="shared" si="1"/>
        <v>0</v>
      </c>
      <c r="J19" s="63">
        <v>256802669</v>
      </c>
      <c r="K19" s="18">
        <f t="shared" si="2"/>
        <v>0</v>
      </c>
      <c r="L19" s="73">
        <f t="shared" si="3"/>
        <v>0</v>
      </c>
    </row>
    <row r="20" spans="1:12">
      <c r="A20" s="13" t="s">
        <v>13</v>
      </c>
      <c r="B20" s="14">
        <v>2023</v>
      </c>
      <c r="C20" s="50">
        <v>980466291</v>
      </c>
      <c r="D20" s="51">
        <v>996263792</v>
      </c>
      <c r="E20" s="64">
        <f t="shared" si="5"/>
        <v>15797501</v>
      </c>
      <c r="F20" s="65">
        <f t="shared" si="4"/>
        <v>0.0161122326642028</v>
      </c>
      <c r="G20" s="63">
        <v>980466291</v>
      </c>
      <c r="H20" s="18">
        <f t="shared" si="0"/>
        <v>0</v>
      </c>
      <c r="I20" s="73">
        <f t="shared" si="1"/>
        <v>0</v>
      </c>
      <c r="J20" s="63">
        <v>980466291</v>
      </c>
      <c r="K20" s="18">
        <f t="shared" si="2"/>
        <v>0</v>
      </c>
      <c r="L20" s="73">
        <f t="shared" si="3"/>
        <v>0</v>
      </c>
    </row>
    <row r="21" spans="1:12">
      <c r="A21" s="13" t="s">
        <v>14</v>
      </c>
      <c r="B21" s="14">
        <v>2022</v>
      </c>
      <c r="C21" s="50">
        <v>57109609</v>
      </c>
      <c r="D21" s="51">
        <v>61934026</v>
      </c>
      <c r="E21" s="64">
        <f t="shared" si="5"/>
        <v>4824417</v>
      </c>
      <c r="F21" s="65">
        <f t="shared" si="4"/>
        <v>0.0844764494885615</v>
      </c>
      <c r="G21" s="63">
        <v>57109609</v>
      </c>
      <c r="H21" s="18">
        <f t="shared" si="0"/>
        <v>0</v>
      </c>
      <c r="I21" s="73">
        <f t="shared" si="1"/>
        <v>0</v>
      </c>
      <c r="J21" s="63">
        <v>57109609</v>
      </c>
      <c r="K21" s="18">
        <f t="shared" si="2"/>
        <v>0</v>
      </c>
      <c r="L21" s="73">
        <f t="shared" si="3"/>
        <v>0</v>
      </c>
    </row>
    <row r="22" spans="1:12">
      <c r="A22" s="13" t="s">
        <v>14</v>
      </c>
      <c r="B22" s="14">
        <v>2023</v>
      </c>
      <c r="C22" s="50">
        <v>53565060</v>
      </c>
      <c r="D22" s="51">
        <v>67494391</v>
      </c>
      <c r="E22" s="64">
        <f t="shared" si="5"/>
        <v>13929331</v>
      </c>
      <c r="F22" s="65">
        <f t="shared" si="4"/>
        <v>0.260045092827302</v>
      </c>
      <c r="G22" s="63">
        <v>53565060</v>
      </c>
      <c r="H22" s="18">
        <f t="shared" si="0"/>
        <v>0</v>
      </c>
      <c r="I22" s="73">
        <f t="shared" si="1"/>
        <v>0</v>
      </c>
      <c r="J22" s="63">
        <v>53565060</v>
      </c>
      <c r="K22" s="18">
        <f t="shared" si="2"/>
        <v>0</v>
      </c>
      <c r="L22" s="73">
        <f t="shared" si="3"/>
        <v>0</v>
      </c>
    </row>
    <row r="23" spans="1:12">
      <c r="A23" s="13" t="s">
        <v>15</v>
      </c>
      <c r="B23" s="14">
        <v>2022</v>
      </c>
      <c r="C23" s="50">
        <v>2100896235</v>
      </c>
      <c r="D23" s="51">
        <v>2109816611</v>
      </c>
      <c r="E23" s="64">
        <f t="shared" si="5"/>
        <v>8920376</v>
      </c>
      <c r="F23" s="65">
        <f t="shared" si="4"/>
        <v>0.00424598599939897</v>
      </c>
      <c r="G23" s="63">
        <v>2100896235</v>
      </c>
      <c r="H23" s="18">
        <f t="shared" si="0"/>
        <v>0</v>
      </c>
      <c r="I23" s="73">
        <f t="shared" si="1"/>
        <v>0</v>
      </c>
      <c r="J23" s="63">
        <v>2100896235</v>
      </c>
      <c r="K23" s="18">
        <f t="shared" si="2"/>
        <v>0</v>
      </c>
      <c r="L23" s="73">
        <f t="shared" si="3"/>
        <v>0</v>
      </c>
    </row>
    <row r="24" spans="1:12">
      <c r="A24" s="13" t="s">
        <v>15</v>
      </c>
      <c r="B24" s="14">
        <v>2023</v>
      </c>
      <c r="C24" s="50">
        <v>2240256710</v>
      </c>
      <c r="D24" s="51">
        <v>2254011169</v>
      </c>
      <c r="E24" s="64">
        <f t="shared" si="5"/>
        <v>13754459</v>
      </c>
      <c r="F24" s="65">
        <f t="shared" si="4"/>
        <v>0.00613967985838551</v>
      </c>
      <c r="G24" s="63">
        <v>2240256709</v>
      </c>
      <c r="H24" s="18">
        <f t="shared" si="0"/>
        <v>1</v>
      </c>
      <c r="I24" s="73">
        <f t="shared" si="1"/>
        <v>4.46377415381115e-10</v>
      </c>
      <c r="J24" s="63">
        <v>2240256709</v>
      </c>
      <c r="K24" s="18">
        <f t="shared" si="2"/>
        <v>1</v>
      </c>
      <c r="L24" s="73">
        <f t="shared" si="3"/>
        <v>4.46377415381115e-10</v>
      </c>
    </row>
    <row r="25" ht="15" customHeight="1" spans="1:12">
      <c r="A25" s="13" t="s">
        <v>16</v>
      </c>
      <c r="B25" s="14">
        <v>2022</v>
      </c>
      <c r="C25" s="50">
        <v>54125972</v>
      </c>
      <c r="D25" s="51">
        <v>196427457</v>
      </c>
      <c r="E25" s="64">
        <f t="shared" si="5"/>
        <v>142301485</v>
      </c>
      <c r="F25" s="65">
        <f t="shared" si="4"/>
        <v>2.62907952950942</v>
      </c>
      <c r="G25" s="63">
        <v>54125972</v>
      </c>
      <c r="H25" s="18">
        <f t="shared" si="0"/>
        <v>0</v>
      </c>
      <c r="I25" s="73">
        <f t="shared" si="1"/>
        <v>0</v>
      </c>
      <c r="J25" s="63">
        <v>54125972</v>
      </c>
      <c r="K25" s="18">
        <f t="shared" si="2"/>
        <v>0</v>
      </c>
      <c r="L25" s="73">
        <f t="shared" si="3"/>
        <v>0</v>
      </c>
    </row>
    <row r="26" ht="18" customHeight="1" spans="1:12">
      <c r="A26" s="13" t="s">
        <v>16</v>
      </c>
      <c r="B26" s="14">
        <v>2023</v>
      </c>
      <c r="C26" s="50">
        <v>118665839</v>
      </c>
      <c r="D26" s="51">
        <v>255889176</v>
      </c>
      <c r="E26" s="64">
        <f t="shared" si="5"/>
        <v>137223337</v>
      </c>
      <c r="F26" s="65">
        <f t="shared" si="4"/>
        <v>1.15638450085032</v>
      </c>
      <c r="G26" s="63">
        <v>118665839</v>
      </c>
      <c r="H26" s="18">
        <f t="shared" si="0"/>
        <v>0</v>
      </c>
      <c r="I26" s="73">
        <f t="shared" si="1"/>
        <v>0</v>
      </c>
      <c r="J26" s="63">
        <v>118665839</v>
      </c>
      <c r="K26" s="18">
        <f t="shared" si="2"/>
        <v>0</v>
      </c>
      <c r="L26" s="73">
        <f t="shared" si="3"/>
        <v>0</v>
      </c>
    </row>
    <row r="27" spans="1:12">
      <c r="A27" s="13" t="s">
        <v>17</v>
      </c>
      <c r="B27" s="14">
        <v>2022</v>
      </c>
      <c r="C27" s="50">
        <v>756934547</v>
      </c>
      <c r="D27" s="51">
        <v>777634773</v>
      </c>
      <c r="E27" s="64">
        <f t="shared" si="5"/>
        <v>20700226</v>
      </c>
      <c r="F27" s="65">
        <f t="shared" si="4"/>
        <v>0.0273474451417792</v>
      </c>
      <c r="G27" s="63">
        <v>775153021</v>
      </c>
      <c r="H27" s="18">
        <f t="shared" si="0"/>
        <v>18218474</v>
      </c>
      <c r="I27" s="73">
        <f t="shared" si="1"/>
        <v>0.0240687574271861</v>
      </c>
      <c r="J27" s="63">
        <v>756934547</v>
      </c>
      <c r="K27" s="18">
        <f t="shared" si="2"/>
        <v>0</v>
      </c>
      <c r="L27" s="73">
        <f t="shared" si="3"/>
        <v>0</v>
      </c>
    </row>
    <row r="28" ht="14.75" spans="1:12">
      <c r="A28" s="13" t="s">
        <v>17</v>
      </c>
      <c r="B28" s="14">
        <v>2023</v>
      </c>
      <c r="C28" s="50">
        <v>789084214</v>
      </c>
      <c r="D28" s="52">
        <v>812704392</v>
      </c>
      <c r="E28" s="66">
        <f t="shared" si="5"/>
        <v>23620178</v>
      </c>
      <c r="F28" s="67">
        <f t="shared" si="4"/>
        <v>0.0299336592735335</v>
      </c>
      <c r="G28" s="68">
        <v>809635708</v>
      </c>
      <c r="H28" s="69">
        <f t="shared" si="0"/>
        <v>20551494</v>
      </c>
      <c r="I28" s="74">
        <f t="shared" si="1"/>
        <v>0.0260447410243085</v>
      </c>
      <c r="J28" s="68">
        <v>789084214</v>
      </c>
      <c r="K28" s="69">
        <f t="shared" si="2"/>
        <v>0</v>
      </c>
      <c r="L28" s="74">
        <f>K28/$C28</f>
        <v>0</v>
      </c>
    </row>
    <row r="29" spans="6:6">
      <c r="F29" s="70"/>
    </row>
  </sheetData>
  <mergeCells count="4">
    <mergeCell ref="A1:H3"/>
    <mergeCell ref="D6:F8"/>
    <mergeCell ref="G6:I8"/>
    <mergeCell ref="J6:L8"/>
  </mergeCells>
  <conditionalFormatting sqref="F11:F2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I11:I28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8"/>
  <sheetViews>
    <sheetView zoomScale="99" zoomScaleNormal="99" workbookViewId="0">
      <selection activeCell="A110" sqref="A110"/>
    </sheetView>
  </sheetViews>
  <sheetFormatPr defaultColWidth="9" defaultRowHeight="15.55"/>
  <cols>
    <col min="1" max="1" width="48.921875" style="23" customWidth="1"/>
    <col min="2" max="2" width="14.3046875" style="23" customWidth="1"/>
    <col min="3" max="3" width="15.2421875" style="24" customWidth="1"/>
    <col min="4" max="4" width="15.2421875" style="25" customWidth="1"/>
    <col min="5" max="5" width="13.5"/>
    <col min="6" max="6" width="32.7421875" customWidth="1"/>
    <col min="7" max="7" width="21.171875" customWidth="1"/>
  </cols>
  <sheetData>
    <row r="1" ht="15.5" customHeight="1" spans="1:4">
      <c r="A1" s="26" t="s">
        <v>18</v>
      </c>
      <c r="B1" s="27" t="s">
        <v>19</v>
      </c>
      <c r="C1" s="28" t="s">
        <v>20</v>
      </c>
      <c r="D1" s="25" t="s">
        <v>5</v>
      </c>
    </row>
    <row r="2" spans="1:5">
      <c r="A2" s="29" t="s">
        <v>21</v>
      </c>
      <c r="B2" s="30">
        <v>2023</v>
      </c>
      <c r="C2" s="31">
        <v>547747.5</v>
      </c>
      <c r="D2" s="31">
        <v>547748</v>
      </c>
      <c r="E2">
        <f>ABS(C2-D2)</f>
        <v>0.5</v>
      </c>
    </row>
    <row r="3" hidden="1" spans="1:4">
      <c r="A3" s="29" t="s">
        <v>22</v>
      </c>
      <c r="B3" s="30">
        <v>2022</v>
      </c>
      <c r="C3" s="25">
        <v>1941571</v>
      </c>
      <c r="D3" s="25">
        <v>1941571</v>
      </c>
    </row>
    <row r="4" spans="1:5">
      <c r="A4" s="29" t="s">
        <v>22</v>
      </c>
      <c r="B4" s="30">
        <v>2023</v>
      </c>
      <c r="C4" s="31">
        <v>3676292.5</v>
      </c>
      <c r="D4" s="31">
        <v>3676292</v>
      </c>
      <c r="E4">
        <f>ABS(C4-D4)</f>
        <v>0.5</v>
      </c>
    </row>
    <row r="5" hidden="1" spans="1:4">
      <c r="A5" s="29" t="s">
        <v>23</v>
      </c>
      <c r="B5" s="30">
        <v>2022</v>
      </c>
      <c r="C5" s="25"/>
      <c r="D5" s="25">
        <v>30366234</v>
      </c>
    </row>
    <row r="6" spans="1:5">
      <c r="A6" s="29" t="s">
        <v>23</v>
      </c>
      <c r="B6" s="30">
        <v>2023</v>
      </c>
      <c r="C6" s="31">
        <v>25434080</v>
      </c>
      <c r="D6" s="31">
        <v>25434080</v>
      </c>
      <c r="E6">
        <f>ABS(C6-D6)</f>
        <v>0</v>
      </c>
    </row>
    <row r="7" hidden="1" spans="1:3">
      <c r="A7" s="29" t="s">
        <v>24</v>
      </c>
      <c r="B7" s="30">
        <v>2022</v>
      </c>
      <c r="C7" s="25">
        <v>135084200</v>
      </c>
    </row>
    <row r="8" spans="1:5">
      <c r="A8" s="29" t="s">
        <v>24</v>
      </c>
      <c r="B8" s="30">
        <v>2023</v>
      </c>
      <c r="C8" s="25">
        <v>132954797</v>
      </c>
      <c r="E8">
        <f>ABS(C8-D8)</f>
        <v>132954797</v>
      </c>
    </row>
    <row r="9" spans="1:5">
      <c r="A9" s="29" t="s">
        <v>25</v>
      </c>
      <c r="B9" s="30">
        <v>2023</v>
      </c>
      <c r="C9" s="31">
        <v>-0.59</v>
      </c>
      <c r="D9" s="31"/>
      <c r="E9">
        <f>ABS(C9-D9)</f>
        <v>0.59</v>
      </c>
    </row>
    <row r="10" hidden="1" spans="1:4">
      <c r="A10" s="29" t="s">
        <v>26</v>
      </c>
      <c r="B10" s="30">
        <v>2022</v>
      </c>
      <c r="C10" s="25">
        <v>1131379</v>
      </c>
      <c r="D10" s="25">
        <v>1131379</v>
      </c>
    </row>
    <row r="11" hidden="1" spans="1:4">
      <c r="A11" s="29" t="s">
        <v>27</v>
      </c>
      <c r="B11" s="30">
        <v>2022</v>
      </c>
      <c r="C11" s="25">
        <v>7655</v>
      </c>
      <c r="D11" s="25">
        <v>7655</v>
      </c>
    </row>
    <row r="12" spans="1:5">
      <c r="A12" s="29" t="s">
        <v>27</v>
      </c>
      <c r="B12" s="30">
        <v>2023</v>
      </c>
      <c r="C12" s="31">
        <v>0</v>
      </c>
      <c r="D12" s="31">
        <v>0</v>
      </c>
      <c r="E12">
        <f>ABS(C12-D12)</f>
        <v>0</v>
      </c>
    </row>
    <row r="13" hidden="1" spans="1:3">
      <c r="A13" s="29" t="s">
        <v>28</v>
      </c>
      <c r="B13" s="30">
        <v>2022</v>
      </c>
      <c r="C13" s="25">
        <v>3678057</v>
      </c>
    </row>
    <row r="14" spans="1:5">
      <c r="A14" s="29" t="s">
        <v>28</v>
      </c>
      <c r="B14" s="30">
        <v>2023</v>
      </c>
      <c r="C14" s="25">
        <v>4268540</v>
      </c>
      <c r="E14">
        <f>ABS(C14-D14)</f>
        <v>4268540</v>
      </c>
    </row>
    <row r="15" hidden="1" spans="1:4">
      <c r="A15" s="29" t="s">
        <v>29</v>
      </c>
      <c r="B15" s="30">
        <v>2022</v>
      </c>
      <c r="C15" s="25">
        <v>1024191</v>
      </c>
      <c r="D15" s="25">
        <v>1024191</v>
      </c>
    </row>
    <row r="16" spans="1:5">
      <c r="A16" s="29" t="s">
        <v>29</v>
      </c>
      <c r="B16" s="30">
        <v>2023</v>
      </c>
      <c r="C16" s="31">
        <v>696036.5</v>
      </c>
      <c r="D16" s="31">
        <v>696037</v>
      </c>
      <c r="E16">
        <f>ABS(C16-D16)</f>
        <v>0.5</v>
      </c>
    </row>
    <row r="17" hidden="1" spans="1:3">
      <c r="A17" s="29" t="s">
        <v>30</v>
      </c>
      <c r="B17" s="30">
        <v>2022</v>
      </c>
      <c r="C17" s="25">
        <v>3.637979e-12</v>
      </c>
    </row>
    <row r="18" spans="1:5">
      <c r="A18" s="29" t="s">
        <v>30</v>
      </c>
      <c r="B18" s="30">
        <v>2023</v>
      </c>
      <c r="C18" s="25">
        <v>0</v>
      </c>
      <c r="E18">
        <f>ABS(C18-D18)</f>
        <v>0</v>
      </c>
    </row>
    <row r="19" hidden="1" spans="1:4">
      <c r="A19" s="29" t="s">
        <v>31</v>
      </c>
      <c r="B19" s="30">
        <v>2022</v>
      </c>
      <c r="C19" s="25">
        <v>790983</v>
      </c>
      <c r="D19" s="25">
        <v>790983</v>
      </c>
    </row>
    <row r="20" spans="1:5">
      <c r="A20" s="29" t="s">
        <v>31</v>
      </c>
      <c r="B20" s="30">
        <v>2023</v>
      </c>
      <c r="C20" s="31">
        <v>2652728</v>
      </c>
      <c r="D20" s="31">
        <v>2652728</v>
      </c>
      <c r="E20">
        <f>ABS(C20-D20)</f>
        <v>0</v>
      </c>
    </row>
    <row r="21" hidden="1" spans="1:3">
      <c r="A21" s="29" t="s">
        <v>32</v>
      </c>
      <c r="B21" s="30">
        <v>2022</v>
      </c>
      <c r="C21" s="25">
        <v>1300</v>
      </c>
    </row>
    <row r="22" hidden="1" spans="1:3">
      <c r="A22" s="29" t="s">
        <v>33</v>
      </c>
      <c r="B22" s="30">
        <v>2022</v>
      </c>
      <c r="C22" s="25">
        <v>3539205</v>
      </c>
    </row>
    <row r="23" hidden="1" spans="1:4">
      <c r="A23" s="29" t="s">
        <v>34</v>
      </c>
      <c r="B23" s="30">
        <v>2022</v>
      </c>
      <c r="C23" s="25">
        <v>4968487</v>
      </c>
      <c r="D23" s="25">
        <v>4968487</v>
      </c>
    </row>
    <row r="24" spans="1:5">
      <c r="A24" s="29" t="s">
        <v>34</v>
      </c>
      <c r="B24" s="30">
        <v>2023</v>
      </c>
      <c r="C24" s="31">
        <v>5517534</v>
      </c>
      <c r="D24" s="31">
        <v>5517534</v>
      </c>
      <c r="E24">
        <f>ABS(C24-D24)</f>
        <v>0</v>
      </c>
    </row>
    <row r="25" hidden="1" spans="1:4">
      <c r="A25" s="29" t="s">
        <v>35</v>
      </c>
      <c r="B25" s="30">
        <v>2022</v>
      </c>
      <c r="C25" s="25">
        <v>-9498775</v>
      </c>
      <c r="D25" s="25">
        <v>13364642</v>
      </c>
    </row>
    <row r="26" spans="1:5">
      <c r="A26" s="29" t="s">
        <v>35</v>
      </c>
      <c r="B26" s="30">
        <v>2023</v>
      </c>
      <c r="C26" s="32">
        <v>33937992</v>
      </c>
      <c r="D26" s="31">
        <v>33937992</v>
      </c>
      <c r="E26">
        <f>ABS(C26-D26)</f>
        <v>0</v>
      </c>
    </row>
    <row r="27" hidden="1" spans="1:3">
      <c r="A27" s="29" t="s">
        <v>36</v>
      </c>
      <c r="B27" s="30">
        <v>2022</v>
      </c>
      <c r="C27" s="25">
        <v>1312229</v>
      </c>
    </row>
    <row r="28" spans="1:5">
      <c r="A28" s="29" t="s">
        <v>36</v>
      </c>
      <c r="B28" s="30">
        <v>2023</v>
      </c>
      <c r="C28" s="25">
        <v>1553809</v>
      </c>
      <c r="E28">
        <f>ABS(C28-D28)</f>
        <v>1553809</v>
      </c>
    </row>
    <row r="29" hidden="1" spans="1:4">
      <c r="A29" s="29" t="s">
        <v>37</v>
      </c>
      <c r="B29" s="30">
        <v>2022</v>
      </c>
      <c r="C29" s="25">
        <v>1554640</v>
      </c>
      <c r="D29" s="25">
        <v>1554640</v>
      </c>
    </row>
    <row r="30" spans="1:5">
      <c r="A30" s="29" t="s">
        <v>37</v>
      </c>
      <c r="B30" s="30">
        <v>2023</v>
      </c>
      <c r="C30" s="31">
        <v>0</v>
      </c>
      <c r="D30" s="31">
        <v>0</v>
      </c>
      <c r="E30">
        <f>ABS(C30-D30)</f>
        <v>0</v>
      </c>
    </row>
    <row r="31" hidden="1" spans="1:4">
      <c r="A31" s="29" t="s">
        <v>38</v>
      </c>
      <c r="B31" s="30">
        <v>2022</v>
      </c>
      <c r="C31" s="25">
        <v>4448227</v>
      </c>
      <c r="D31" s="25">
        <v>4521601</v>
      </c>
    </row>
    <row r="32" spans="1:5">
      <c r="A32" s="29" t="s">
        <v>38</v>
      </c>
      <c r="B32" s="30">
        <v>2023</v>
      </c>
      <c r="C32" s="31">
        <v>8602806.1</v>
      </c>
      <c r="D32" s="31">
        <v>8602806</v>
      </c>
      <c r="E32">
        <f>ABS(C32-D32)</f>
        <v>0.099999999627471</v>
      </c>
    </row>
    <row r="33" hidden="1" spans="1:4">
      <c r="A33" s="29" t="s">
        <v>39</v>
      </c>
      <c r="B33" s="30">
        <v>2022</v>
      </c>
      <c r="C33" s="25">
        <v>15278380</v>
      </c>
      <c r="D33" s="25">
        <v>15576250</v>
      </c>
    </row>
    <row r="34" spans="1:5">
      <c r="A34" s="29" t="s">
        <v>39</v>
      </c>
      <c r="B34" s="30">
        <v>2023</v>
      </c>
      <c r="C34" s="31">
        <v>17580824</v>
      </c>
      <c r="D34" s="31">
        <v>17580824</v>
      </c>
      <c r="E34">
        <f>ABS(C34-D34)</f>
        <v>0</v>
      </c>
    </row>
    <row r="35" hidden="1" spans="1:4">
      <c r="A35" s="29" t="s">
        <v>40</v>
      </c>
      <c r="B35" s="30">
        <v>2022</v>
      </c>
      <c r="C35" s="25">
        <v>719468.8</v>
      </c>
      <c r="D35" s="25">
        <v>719469</v>
      </c>
    </row>
    <row r="36" spans="1:5">
      <c r="A36" s="29" t="s">
        <v>40</v>
      </c>
      <c r="B36" s="30">
        <v>2023</v>
      </c>
      <c r="C36" s="31">
        <v>708132.1</v>
      </c>
      <c r="D36" s="31">
        <v>708132</v>
      </c>
      <c r="E36">
        <f>ABS(C36-D36)</f>
        <v>0.0999999999767169</v>
      </c>
    </row>
    <row r="37" hidden="1" spans="1:4">
      <c r="A37" s="29" t="s">
        <v>41</v>
      </c>
      <c r="B37" s="30">
        <v>2022</v>
      </c>
      <c r="C37" s="25">
        <v>80000</v>
      </c>
      <c r="D37" s="25">
        <v>80000</v>
      </c>
    </row>
    <row r="38" spans="1:5">
      <c r="A38" s="29" t="s">
        <v>41</v>
      </c>
      <c r="B38" s="30">
        <v>2023</v>
      </c>
      <c r="C38" s="31">
        <v>0</v>
      </c>
      <c r="D38" s="31">
        <v>0</v>
      </c>
      <c r="E38">
        <f>ABS(C38-D38)</f>
        <v>0</v>
      </c>
    </row>
    <row r="45" spans="1:1">
      <c r="A45" s="33" t="s">
        <v>42</v>
      </c>
    </row>
    <row r="46" spans="1:5">
      <c r="A46" s="29" t="s">
        <v>18</v>
      </c>
      <c r="B46" s="29" t="s">
        <v>19</v>
      </c>
      <c r="C46" s="29" t="s">
        <v>43</v>
      </c>
      <c r="D46" s="29" t="s">
        <v>5</v>
      </c>
      <c r="E46" s="29" t="s">
        <v>44</v>
      </c>
    </row>
    <row r="47" spans="1:5">
      <c r="A47" s="29" t="s">
        <v>45</v>
      </c>
      <c r="B47" s="29">
        <v>2023</v>
      </c>
      <c r="C47" s="34">
        <v>30350</v>
      </c>
      <c r="D47" s="34">
        <v>30350</v>
      </c>
      <c r="E47" s="29">
        <f>ABS(C47-D47)</f>
        <v>0</v>
      </c>
    </row>
    <row r="48" spans="1:5">
      <c r="A48" s="29" t="s">
        <v>46</v>
      </c>
      <c r="B48" s="29">
        <v>2023</v>
      </c>
      <c r="C48" s="34">
        <v>75618.88</v>
      </c>
      <c r="D48" s="34">
        <v>75619</v>
      </c>
      <c r="E48" s="29">
        <f t="shared" ref="E48:E67" si="0">ABS(C48-D48)</f>
        <v>0.119999999995343</v>
      </c>
    </row>
    <row r="49" spans="1:5">
      <c r="A49" s="29" t="s">
        <v>47</v>
      </c>
      <c r="B49" s="29">
        <v>2023</v>
      </c>
      <c r="C49" s="34">
        <v>104476.42</v>
      </c>
      <c r="D49" s="34">
        <v>104476</v>
      </c>
      <c r="E49" s="29">
        <f t="shared" si="0"/>
        <v>0.419999999998254</v>
      </c>
    </row>
    <row r="50" spans="1:5">
      <c r="A50" s="29" t="s">
        <v>48</v>
      </c>
      <c r="B50" s="29">
        <v>2023</v>
      </c>
      <c r="C50" s="34">
        <v>0</v>
      </c>
      <c r="D50" s="34"/>
      <c r="E50" s="29">
        <f t="shared" si="0"/>
        <v>0</v>
      </c>
    </row>
    <row r="51" spans="1:5">
      <c r="A51" s="29" t="s">
        <v>49</v>
      </c>
      <c r="B51" s="29">
        <v>2023</v>
      </c>
      <c r="C51" s="34">
        <v>0</v>
      </c>
      <c r="D51" s="34"/>
      <c r="E51" s="29">
        <f t="shared" si="0"/>
        <v>0</v>
      </c>
    </row>
    <row r="52" spans="1:5">
      <c r="A52" s="29" t="s">
        <v>50</v>
      </c>
      <c r="B52" s="29">
        <v>2023</v>
      </c>
      <c r="C52" s="34">
        <v>0</v>
      </c>
      <c r="D52" s="34">
        <v>0</v>
      </c>
      <c r="E52" s="29">
        <f t="shared" si="0"/>
        <v>0</v>
      </c>
    </row>
    <row r="53" spans="1:9">
      <c r="A53" s="29" t="s">
        <v>51</v>
      </c>
      <c r="B53" s="29">
        <v>2023</v>
      </c>
      <c r="C53" s="34">
        <v>-3.63797880709171e-12</v>
      </c>
      <c r="D53" s="34"/>
      <c r="E53" s="29">
        <f t="shared" si="0"/>
        <v>3.63797880709171e-12</v>
      </c>
      <c r="I53" s="37"/>
    </row>
    <row r="54" spans="1:5">
      <c r="A54" s="29" t="s">
        <v>52</v>
      </c>
      <c r="B54" s="29">
        <v>2023</v>
      </c>
      <c r="C54" s="34">
        <v>0</v>
      </c>
      <c r="D54" s="34"/>
      <c r="E54" s="29">
        <f t="shared" si="0"/>
        <v>0</v>
      </c>
    </row>
    <row r="55" spans="1:5">
      <c r="A55" s="29" t="s">
        <v>53</v>
      </c>
      <c r="B55" s="29">
        <v>2023</v>
      </c>
      <c r="C55" s="34">
        <v>0</v>
      </c>
      <c r="D55" s="34"/>
      <c r="E55" s="29">
        <f t="shared" si="0"/>
        <v>0</v>
      </c>
    </row>
    <row r="56" spans="1:5">
      <c r="A56" s="29" t="s">
        <v>54</v>
      </c>
      <c r="B56" s="29">
        <v>2023</v>
      </c>
      <c r="C56" s="34">
        <v>71245</v>
      </c>
      <c r="D56" s="34">
        <v>71245</v>
      </c>
      <c r="E56" s="29">
        <f t="shared" si="0"/>
        <v>0</v>
      </c>
    </row>
    <row r="57" spans="1:5">
      <c r="A57" s="29" t="s">
        <v>55</v>
      </c>
      <c r="B57" s="29">
        <v>2023</v>
      </c>
      <c r="C57" s="34">
        <v>0</v>
      </c>
      <c r="D57" s="34"/>
      <c r="E57" s="29">
        <f t="shared" si="0"/>
        <v>0</v>
      </c>
    </row>
    <row r="58" spans="1:5">
      <c r="A58" s="29" t="s">
        <v>56</v>
      </c>
      <c r="B58" s="29">
        <v>2023</v>
      </c>
      <c r="C58">
        <v>0</v>
      </c>
      <c r="D58" s="29">
        <v>0</v>
      </c>
      <c r="E58" s="29">
        <f t="shared" si="0"/>
        <v>0</v>
      </c>
    </row>
    <row r="59" spans="1:5">
      <c r="A59" s="29" t="s">
        <v>57</v>
      </c>
      <c r="B59" s="29">
        <v>2023</v>
      </c>
      <c r="C59" s="34">
        <v>1395043.28</v>
      </c>
      <c r="D59" s="34">
        <v>1395043</v>
      </c>
      <c r="E59" s="29">
        <f t="shared" si="0"/>
        <v>0.28000000002794</v>
      </c>
    </row>
    <row r="60" spans="1:5">
      <c r="A60" s="29" t="s">
        <v>58</v>
      </c>
      <c r="B60" s="29">
        <v>2023</v>
      </c>
      <c r="C60" s="34">
        <v>186375</v>
      </c>
      <c r="D60" s="34">
        <v>186375</v>
      </c>
      <c r="E60" s="29">
        <f t="shared" si="0"/>
        <v>0</v>
      </c>
    </row>
    <row r="61" spans="1:5">
      <c r="A61" s="29" t="s">
        <v>59</v>
      </c>
      <c r="B61" s="29">
        <v>2023</v>
      </c>
      <c r="C61" s="34">
        <v>10399427</v>
      </c>
      <c r="D61" s="34">
        <v>10399427</v>
      </c>
      <c r="E61" s="29">
        <f t="shared" si="0"/>
        <v>0</v>
      </c>
    </row>
    <row r="62" spans="1:5">
      <c r="A62" s="35" t="s">
        <v>60</v>
      </c>
      <c r="B62" s="35">
        <v>2023</v>
      </c>
      <c r="C62" s="35">
        <v>365289.49</v>
      </c>
      <c r="D62" s="36"/>
      <c r="E62" s="36">
        <f t="shared" si="0"/>
        <v>365289.49</v>
      </c>
    </row>
    <row r="63" spans="1:5">
      <c r="A63" s="29" t="s">
        <v>61</v>
      </c>
      <c r="B63" s="29">
        <v>2023</v>
      </c>
      <c r="C63" s="34">
        <v>734519.85</v>
      </c>
      <c r="D63" s="34">
        <v>734520</v>
      </c>
      <c r="E63" s="29">
        <f t="shared" si="0"/>
        <v>0.150000000023283</v>
      </c>
    </row>
    <row r="64" spans="1:5">
      <c r="A64" s="29" t="s">
        <v>62</v>
      </c>
      <c r="B64" s="29">
        <v>2023</v>
      </c>
      <c r="C64" s="34">
        <v>8800706.9</v>
      </c>
      <c r="D64" s="34">
        <v>8800707</v>
      </c>
      <c r="E64" s="29">
        <f t="shared" si="0"/>
        <v>0.099999999627471</v>
      </c>
    </row>
    <row r="65" spans="1:5">
      <c r="A65" s="29" t="s">
        <v>63</v>
      </c>
      <c r="B65" s="29">
        <v>2023</v>
      </c>
      <c r="C65" s="34">
        <v>1273814.61</v>
      </c>
      <c r="D65" s="34">
        <v>1273815</v>
      </c>
      <c r="E65" s="29">
        <f t="shared" si="0"/>
        <v>0.389999999897555</v>
      </c>
    </row>
    <row r="66" spans="1:5">
      <c r="A66" s="29" t="s">
        <v>64</v>
      </c>
      <c r="B66" s="29">
        <v>2023</v>
      </c>
      <c r="C66" s="34">
        <v>27627283.89</v>
      </c>
      <c r="D66" s="34">
        <v>27627284</v>
      </c>
      <c r="E66" s="29">
        <f t="shared" si="0"/>
        <v>0.109999999403954</v>
      </c>
    </row>
    <row r="67" spans="1:5">
      <c r="A67" s="29" t="s">
        <v>65</v>
      </c>
      <c r="B67" s="29">
        <v>2023</v>
      </c>
      <c r="C67" s="34">
        <v>3973099.58</v>
      </c>
      <c r="D67" s="34">
        <v>3973100</v>
      </c>
      <c r="E67" s="29">
        <f t="shared" si="0"/>
        <v>0.419999999925494</v>
      </c>
    </row>
    <row r="68" spans="1:5">
      <c r="A68" s="38" t="s">
        <v>66</v>
      </c>
      <c r="B68" s="35">
        <v>2023</v>
      </c>
      <c r="D68" s="39">
        <v>365289</v>
      </c>
      <c r="E68" s="29"/>
    </row>
    <row r="72" spans="1:1">
      <c r="A72" s="33" t="s">
        <v>67</v>
      </c>
    </row>
    <row r="73" spans="1:5">
      <c r="A73" s="29" t="s">
        <v>18</v>
      </c>
      <c r="B73" s="29" t="s">
        <v>19</v>
      </c>
      <c r="C73" s="29" t="s">
        <v>43</v>
      </c>
      <c r="D73" s="29" t="s">
        <v>5</v>
      </c>
      <c r="E73" s="29" t="s">
        <v>68</v>
      </c>
    </row>
    <row r="74" spans="1:5">
      <c r="A74" s="29" t="s">
        <v>69</v>
      </c>
      <c r="B74" s="29">
        <v>2023</v>
      </c>
      <c r="C74" s="29">
        <v>20551493.87</v>
      </c>
      <c r="D74" s="29"/>
      <c r="E74" s="29">
        <f>ABS(D74-C74)</f>
        <v>20551493.87</v>
      </c>
    </row>
    <row r="75" spans="1:5">
      <c r="A75" s="29" t="s">
        <v>47</v>
      </c>
      <c r="B75" s="29">
        <v>2023</v>
      </c>
      <c r="C75" s="40">
        <v>-2.3283064365387e-10</v>
      </c>
      <c r="D75" s="40"/>
      <c r="E75" s="29">
        <f t="shared" ref="E75:E108" si="1">ABS(D75-C75)</f>
        <v>2.3283064365387e-10</v>
      </c>
    </row>
    <row r="76" spans="1:5">
      <c r="A76" s="29" t="s">
        <v>70</v>
      </c>
      <c r="B76" s="29">
        <v>2023</v>
      </c>
      <c r="C76" s="40">
        <v>39550073.04</v>
      </c>
      <c r="D76" s="40">
        <v>39550073</v>
      </c>
      <c r="E76" s="29">
        <f t="shared" si="1"/>
        <v>0.0399999991059303</v>
      </c>
    </row>
    <row r="77" spans="1:5">
      <c r="A77" s="29" t="s">
        <v>71</v>
      </c>
      <c r="B77" s="29">
        <v>2023</v>
      </c>
      <c r="C77" s="40">
        <v>80000</v>
      </c>
      <c r="D77" s="40">
        <v>80000</v>
      </c>
      <c r="E77" s="29">
        <f t="shared" si="1"/>
        <v>0</v>
      </c>
    </row>
    <row r="78" spans="1:5">
      <c r="A78" s="29" t="s">
        <v>72</v>
      </c>
      <c r="B78" s="29">
        <v>2023</v>
      </c>
      <c r="C78" s="40">
        <v>1437262.1</v>
      </c>
      <c r="D78" s="40">
        <v>1437262</v>
      </c>
      <c r="E78" s="29">
        <f t="shared" si="1"/>
        <v>0.100000000093132</v>
      </c>
    </row>
    <row r="79" spans="1:5">
      <c r="A79" s="29" t="s">
        <v>73</v>
      </c>
      <c r="B79" s="29">
        <v>2023</v>
      </c>
      <c r="C79" s="40">
        <v>4893055.6</v>
      </c>
      <c r="D79" s="40">
        <v>4893056</v>
      </c>
      <c r="E79" s="29">
        <f t="shared" si="1"/>
        <v>0.400000000372529</v>
      </c>
    </row>
    <row r="80" spans="1:5">
      <c r="A80" s="29" t="s">
        <v>74</v>
      </c>
      <c r="B80" s="29">
        <v>2023</v>
      </c>
      <c r="C80" s="40">
        <v>1237124.2</v>
      </c>
      <c r="D80" s="40">
        <v>1237124</v>
      </c>
      <c r="E80" s="29">
        <f t="shared" si="1"/>
        <v>0.199999999953434</v>
      </c>
    </row>
    <row r="81" spans="1:5">
      <c r="A81" s="29" t="s">
        <v>75</v>
      </c>
      <c r="B81" s="29">
        <v>2023</v>
      </c>
      <c r="C81" s="40">
        <v>21455834.83</v>
      </c>
      <c r="D81" s="40">
        <v>21455835</v>
      </c>
      <c r="E81" s="29">
        <f t="shared" si="1"/>
        <v>0.170000001788139</v>
      </c>
    </row>
    <row r="82" spans="1:5">
      <c r="A82" s="29" t="s">
        <v>76</v>
      </c>
      <c r="B82" s="29">
        <v>2023</v>
      </c>
      <c r="C82" s="40">
        <v>1532853.13</v>
      </c>
      <c r="D82" s="40">
        <v>1532853</v>
      </c>
      <c r="E82" s="29">
        <f t="shared" si="1"/>
        <v>0.129999999888241</v>
      </c>
    </row>
    <row r="83" spans="1:5">
      <c r="A83" s="29" t="s">
        <v>77</v>
      </c>
      <c r="B83" s="29">
        <v>2023</v>
      </c>
      <c r="C83" s="40">
        <v>6293790.15</v>
      </c>
      <c r="D83" s="40">
        <v>6293790</v>
      </c>
      <c r="E83" s="29">
        <f t="shared" si="1"/>
        <v>0.150000000372529</v>
      </c>
    </row>
    <row r="84" spans="1:5">
      <c r="A84" s="29" t="s">
        <v>78</v>
      </c>
      <c r="B84" s="29">
        <v>2023</v>
      </c>
      <c r="C84" s="40">
        <v>18971.56</v>
      </c>
      <c r="D84" s="40">
        <v>18972</v>
      </c>
      <c r="E84" s="29">
        <f t="shared" si="1"/>
        <v>0.43999999999869</v>
      </c>
    </row>
    <row r="85" spans="1:5">
      <c r="A85" s="29" t="s">
        <v>79</v>
      </c>
      <c r="B85" s="29">
        <v>2023</v>
      </c>
      <c r="C85" s="40">
        <v>1690019.85</v>
      </c>
      <c r="D85" s="40">
        <v>1690020</v>
      </c>
      <c r="E85" s="29">
        <f t="shared" si="1"/>
        <v>0.149999999906868</v>
      </c>
    </row>
    <row r="86" spans="1:5">
      <c r="A86" s="29" t="s">
        <v>80</v>
      </c>
      <c r="B86" s="29">
        <v>2023</v>
      </c>
      <c r="C86" s="40">
        <v>385000</v>
      </c>
      <c r="D86" s="40">
        <v>385000</v>
      </c>
      <c r="E86" s="29">
        <f t="shared" si="1"/>
        <v>0</v>
      </c>
    </row>
    <row r="87" spans="1:5">
      <c r="A87" s="29" t="s">
        <v>56</v>
      </c>
      <c r="B87" s="29">
        <v>2023</v>
      </c>
      <c r="C87" s="40">
        <v>7362427.36</v>
      </c>
      <c r="D87" s="40">
        <v>7362427</v>
      </c>
      <c r="E87" s="29">
        <f t="shared" si="1"/>
        <v>0.360000000335276</v>
      </c>
    </row>
    <row r="88" spans="1:5">
      <c r="A88" s="29" t="s">
        <v>81</v>
      </c>
      <c r="B88" s="29">
        <v>2023</v>
      </c>
      <c r="C88" s="40">
        <v>824072.57</v>
      </c>
      <c r="D88" s="40">
        <v>824073</v>
      </c>
      <c r="E88" s="29">
        <f t="shared" si="1"/>
        <v>0.430000000051223</v>
      </c>
    </row>
    <row r="89" spans="1:5">
      <c r="A89" s="29" t="s">
        <v>82</v>
      </c>
      <c r="B89" s="29">
        <v>2023</v>
      </c>
      <c r="C89" s="40">
        <v>0</v>
      </c>
      <c r="D89" s="40"/>
      <c r="E89" s="29">
        <f t="shared" si="1"/>
        <v>0</v>
      </c>
    </row>
    <row r="90" spans="1:5">
      <c r="A90" s="29" t="s">
        <v>83</v>
      </c>
      <c r="B90" s="29">
        <v>2023</v>
      </c>
      <c r="C90" s="40">
        <v>0</v>
      </c>
      <c r="D90" s="40"/>
      <c r="E90" s="29">
        <f t="shared" si="1"/>
        <v>0</v>
      </c>
    </row>
    <row r="91" spans="1:5">
      <c r="A91" s="29" t="s">
        <v>84</v>
      </c>
      <c r="B91" s="29">
        <v>2023</v>
      </c>
      <c r="C91" s="40">
        <v>1687364.99</v>
      </c>
      <c r="D91" s="40">
        <v>1687365</v>
      </c>
      <c r="E91" s="29">
        <f t="shared" si="1"/>
        <v>0.0100000000093132</v>
      </c>
    </row>
    <row r="92" spans="1:5">
      <c r="A92" s="29" t="s">
        <v>85</v>
      </c>
      <c r="B92" s="29">
        <v>2023</v>
      </c>
      <c r="C92" s="40">
        <v>63151317.4500001</v>
      </c>
      <c r="D92" s="40">
        <v>63151317</v>
      </c>
      <c r="E92" s="29">
        <f t="shared" si="1"/>
        <v>0.45000009983778</v>
      </c>
    </row>
    <row r="93" spans="1:6">
      <c r="A93" s="41" t="s">
        <v>86</v>
      </c>
      <c r="B93" s="29">
        <v>2023</v>
      </c>
      <c r="C93" s="29">
        <v>11886085.41</v>
      </c>
      <c r="D93" s="40">
        <v>11886085</v>
      </c>
      <c r="E93" s="29">
        <f t="shared" si="1"/>
        <v>0.410000000149012</v>
      </c>
      <c r="F93" s="41" t="s">
        <v>87</v>
      </c>
    </row>
    <row r="94" spans="1:5">
      <c r="A94" s="29" t="s">
        <v>59</v>
      </c>
      <c r="B94" s="29">
        <v>2023</v>
      </c>
      <c r="C94" s="40">
        <v>1467816</v>
      </c>
      <c r="D94" s="40">
        <v>1467816</v>
      </c>
      <c r="E94" s="29">
        <f t="shared" si="1"/>
        <v>0</v>
      </c>
    </row>
    <row r="95" spans="1:5">
      <c r="A95" s="29" t="s">
        <v>88</v>
      </c>
      <c r="B95" s="29">
        <v>2023</v>
      </c>
      <c r="C95" s="40">
        <v>134273</v>
      </c>
      <c r="D95" s="40">
        <v>134273</v>
      </c>
      <c r="E95" s="29">
        <f t="shared" si="1"/>
        <v>0</v>
      </c>
    </row>
    <row r="96" spans="1:5">
      <c r="A96" s="29" t="s">
        <v>89</v>
      </c>
      <c r="B96" s="29">
        <v>2023</v>
      </c>
      <c r="C96" s="40">
        <v>96715.76</v>
      </c>
      <c r="D96" s="40">
        <v>96716</v>
      </c>
      <c r="E96" s="29">
        <f t="shared" si="1"/>
        <v>0.240000000005239</v>
      </c>
    </row>
    <row r="97" spans="1:5">
      <c r="A97" s="29" t="s">
        <v>90</v>
      </c>
      <c r="B97" s="29">
        <v>2023</v>
      </c>
      <c r="C97" s="40">
        <v>9095.44</v>
      </c>
      <c r="D97" s="40">
        <v>9095</v>
      </c>
      <c r="E97" s="29">
        <f t="shared" si="1"/>
        <v>0.440000000000509</v>
      </c>
    </row>
    <row r="98" spans="1:5">
      <c r="A98" s="29" t="s">
        <v>91</v>
      </c>
      <c r="B98" s="29">
        <v>2023</v>
      </c>
      <c r="C98" s="40">
        <v>13510879.96</v>
      </c>
      <c r="D98" s="40">
        <v>13510880</v>
      </c>
      <c r="E98" s="29">
        <f t="shared" si="1"/>
        <v>0.0399999991059303</v>
      </c>
    </row>
    <row r="99" spans="1:5">
      <c r="A99" s="29" t="s">
        <v>92</v>
      </c>
      <c r="B99" s="29">
        <v>2023</v>
      </c>
      <c r="C99" s="40">
        <v>283865</v>
      </c>
      <c r="D99" s="40">
        <v>283865</v>
      </c>
      <c r="E99" s="29">
        <f t="shared" si="1"/>
        <v>0</v>
      </c>
    </row>
    <row r="100" spans="1:5">
      <c r="A100" s="29" t="s">
        <v>93</v>
      </c>
      <c r="B100" s="29">
        <v>2023</v>
      </c>
      <c r="C100" s="40">
        <v>8166634.5</v>
      </c>
      <c r="D100" s="40">
        <v>8166635</v>
      </c>
      <c r="E100" s="29">
        <f t="shared" si="1"/>
        <v>0.5</v>
      </c>
    </row>
    <row r="101" spans="1:5">
      <c r="A101" s="29" t="s">
        <v>94</v>
      </c>
      <c r="B101" s="29">
        <v>2023</v>
      </c>
      <c r="C101" s="40">
        <v>1435712</v>
      </c>
      <c r="D101" s="40">
        <v>1435712</v>
      </c>
      <c r="E101" s="29">
        <f t="shared" si="1"/>
        <v>0</v>
      </c>
    </row>
    <row r="102" spans="1:6">
      <c r="A102" s="41" t="s">
        <v>95</v>
      </c>
      <c r="B102" s="29">
        <v>2023</v>
      </c>
      <c r="C102" s="40">
        <v>6946050.49</v>
      </c>
      <c r="D102" s="40">
        <v>6946050</v>
      </c>
      <c r="E102" s="29">
        <f t="shared" si="1"/>
        <v>0.490000000223517</v>
      </c>
      <c r="F102" s="41" t="s">
        <v>96</v>
      </c>
    </row>
    <row r="103" spans="1:6">
      <c r="A103" s="41" t="s">
        <v>97</v>
      </c>
      <c r="B103" s="29">
        <v>2023</v>
      </c>
      <c r="C103" s="40">
        <v>588467213.48</v>
      </c>
      <c r="D103" s="40">
        <v>588467213</v>
      </c>
      <c r="E103" s="29">
        <f t="shared" si="1"/>
        <v>0.480000019073486</v>
      </c>
      <c r="F103" s="41" t="s">
        <v>98</v>
      </c>
    </row>
    <row r="104" spans="1:5">
      <c r="A104" s="29" t="s">
        <v>99</v>
      </c>
      <c r="B104" s="29">
        <v>2023</v>
      </c>
      <c r="C104" s="40">
        <v>2605644.56</v>
      </c>
      <c r="D104" s="40">
        <v>2605645</v>
      </c>
      <c r="E104" s="29">
        <f t="shared" si="1"/>
        <v>0.439999999944121</v>
      </c>
    </row>
    <row r="105" spans="1:6">
      <c r="A105" s="41" t="s">
        <v>100</v>
      </c>
      <c r="B105" s="29">
        <v>2023</v>
      </c>
      <c r="C105" s="40">
        <v>326737.85</v>
      </c>
      <c r="D105" s="40">
        <v>326738</v>
      </c>
      <c r="E105" s="29">
        <f t="shared" si="1"/>
        <v>0.150000000023283</v>
      </c>
      <c r="F105" s="41" t="s">
        <v>101</v>
      </c>
    </row>
    <row r="106" spans="1:5">
      <c r="A106" s="29" t="s">
        <v>102</v>
      </c>
      <c r="B106" s="29">
        <v>2023</v>
      </c>
      <c r="C106" s="40">
        <v>574587.06</v>
      </c>
      <c r="D106" s="40">
        <v>574587</v>
      </c>
      <c r="E106" s="29">
        <f t="shared" si="1"/>
        <v>0.0600000000558794</v>
      </c>
    </row>
    <row r="107" spans="1:5">
      <c r="A107" s="29" t="s">
        <v>103</v>
      </c>
      <c r="B107" s="29">
        <v>2023</v>
      </c>
      <c r="C107" s="40">
        <v>1681398.59</v>
      </c>
      <c r="D107" s="40">
        <v>1681399</v>
      </c>
      <c r="E107" s="29">
        <f t="shared" si="1"/>
        <v>0.409999999916181</v>
      </c>
    </row>
    <row r="108" spans="1:5">
      <c r="A108" s="29" t="s">
        <v>104</v>
      </c>
      <c r="B108" s="29">
        <v>2023</v>
      </c>
      <c r="C108" s="40">
        <v>125014.34</v>
      </c>
      <c r="D108" s="40">
        <v>125014</v>
      </c>
      <c r="E108" s="29">
        <f t="shared" si="1"/>
        <v>0.339999999996508</v>
      </c>
    </row>
  </sheetData>
  <autoFilter ref="A1:D38">
    <filterColumn colId="1">
      <customFilters>
        <customFilter operator="equal" val="2023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pane xSplit="1" topLeftCell="B1" activePane="topRight" state="frozen"/>
      <selection/>
      <selection pane="topRight" activeCell="A16" sqref="A16"/>
    </sheetView>
  </sheetViews>
  <sheetFormatPr defaultColWidth="9" defaultRowHeight="14"/>
  <cols>
    <col min="1" max="1" width="33.859375" customWidth="1"/>
    <col min="2" max="3" width="21.4765625" customWidth="1"/>
    <col min="4" max="4" width="15.890625" customWidth="1"/>
    <col min="5" max="5" width="11.0625" customWidth="1"/>
    <col min="6" max="6" width="19.6640625" customWidth="1"/>
    <col min="7" max="7" width="14.7109375" customWidth="1"/>
    <col min="8" max="8" width="20.0546875" customWidth="1"/>
    <col min="10" max="10" width="15.7578125" customWidth="1"/>
  </cols>
  <sheetData>
    <row r="1" spans="1:17">
      <c r="A1" s="17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1:1">
      <c r="A6" s="1" t="s">
        <v>106</v>
      </c>
    </row>
    <row r="7" spans="1:1">
      <c r="A7" s="2" t="s">
        <v>107</v>
      </c>
    </row>
    <row r="8" ht="28" spans="1:10">
      <c r="A8" s="14" t="s">
        <v>108</v>
      </c>
      <c r="B8" s="18" t="s">
        <v>109</v>
      </c>
      <c r="C8" s="18" t="s">
        <v>110</v>
      </c>
      <c r="D8" s="18" t="s">
        <v>111</v>
      </c>
      <c r="E8" s="18" t="s">
        <v>112</v>
      </c>
      <c r="F8" s="18" t="s">
        <v>113</v>
      </c>
      <c r="G8" t="s">
        <v>114</v>
      </c>
      <c r="H8" s="18" t="s">
        <v>111</v>
      </c>
      <c r="I8" s="18" t="s">
        <v>112</v>
      </c>
      <c r="J8" s="22" t="s">
        <v>115</v>
      </c>
    </row>
    <row r="9" spans="1:10">
      <c r="A9" t="s">
        <v>9</v>
      </c>
      <c r="B9" s="19">
        <v>2766962255</v>
      </c>
      <c r="C9" s="19">
        <v>2760565071</v>
      </c>
      <c r="D9" s="19">
        <f>ABS(B9-C9)</f>
        <v>6397184</v>
      </c>
      <c r="E9" s="20">
        <f>D9/C9</f>
        <v>0.0023173458460382</v>
      </c>
      <c r="F9" s="19">
        <v>3152176333</v>
      </c>
      <c r="G9" s="21">
        <v>3110188910</v>
      </c>
      <c r="H9" s="19">
        <f>ABS(F9-G9)</f>
        <v>41987423</v>
      </c>
      <c r="I9" s="20">
        <f>H9/G9</f>
        <v>0.0134999590748332</v>
      </c>
      <c r="J9" s="21">
        <v>2975963173</v>
      </c>
    </row>
    <row r="10" spans="1:10">
      <c r="A10" t="s">
        <v>10</v>
      </c>
      <c r="B10" s="19">
        <v>540558273</v>
      </c>
      <c r="C10" s="3">
        <v>540043022</v>
      </c>
      <c r="D10" s="19">
        <f t="shared" ref="D10:D15" si="0">ABS(B10-C10)</f>
        <v>515251</v>
      </c>
      <c r="E10" s="20">
        <f t="shared" ref="E10:E17" si="1">D10/C10</f>
        <v>0.000954092505615229</v>
      </c>
      <c r="F10" s="19">
        <v>541325540</v>
      </c>
      <c r="G10" s="3">
        <v>538334142</v>
      </c>
      <c r="H10" s="19">
        <f t="shared" ref="H10:H17" si="2">ABS(F10-G10)</f>
        <v>2991398</v>
      </c>
      <c r="I10" s="20">
        <f t="shared" ref="I10:I17" si="3">H10/G10</f>
        <v>0.00555676812339352</v>
      </c>
      <c r="J10" s="21">
        <v>492121144</v>
      </c>
    </row>
    <row r="11" spans="1:10">
      <c r="A11" t="s">
        <v>11</v>
      </c>
      <c r="B11" s="19">
        <v>31032003018</v>
      </c>
      <c r="C11" s="3">
        <v>31021688832</v>
      </c>
      <c r="D11" s="19">
        <f t="shared" si="0"/>
        <v>10314186</v>
      </c>
      <c r="E11" s="20">
        <f t="shared" si="1"/>
        <v>0.000332483059057718</v>
      </c>
      <c r="F11" s="19">
        <v>31515601156</v>
      </c>
      <c r="G11" s="3">
        <v>31424965560</v>
      </c>
      <c r="H11" s="19">
        <f t="shared" si="2"/>
        <v>90635596</v>
      </c>
      <c r="I11" s="20">
        <f t="shared" si="3"/>
        <v>0.0028841907822285</v>
      </c>
      <c r="J11" s="3">
        <v>30975740318</v>
      </c>
    </row>
    <row r="12" spans="1:10">
      <c r="A12" t="s">
        <v>12</v>
      </c>
      <c r="B12" s="19">
        <v>2284505512</v>
      </c>
      <c r="C12" s="19">
        <v>2274661389</v>
      </c>
      <c r="D12" s="19">
        <f t="shared" si="0"/>
        <v>9844123</v>
      </c>
      <c r="E12" s="20">
        <f t="shared" si="1"/>
        <v>0.00432773117247474</v>
      </c>
      <c r="F12" s="19">
        <v>2475060334</v>
      </c>
      <c r="G12" s="21">
        <v>2451816874</v>
      </c>
      <c r="H12" s="19">
        <f t="shared" si="2"/>
        <v>23243460</v>
      </c>
      <c r="I12" s="20">
        <f t="shared" si="3"/>
        <v>0.00948009626921264</v>
      </c>
      <c r="J12" s="21">
        <v>2298927928</v>
      </c>
    </row>
    <row r="13" spans="1:10">
      <c r="A13" t="s">
        <v>13</v>
      </c>
      <c r="B13" s="19">
        <v>2404115264</v>
      </c>
      <c r="C13" s="19">
        <v>2396686593</v>
      </c>
      <c r="D13" s="19">
        <f t="shared" si="0"/>
        <v>7428671</v>
      </c>
      <c r="E13" s="20">
        <f t="shared" si="1"/>
        <v>0.00309955879158206</v>
      </c>
      <c r="F13" s="19">
        <v>3556246746</v>
      </c>
      <c r="G13" s="21">
        <v>3536428862</v>
      </c>
      <c r="H13" s="19">
        <f t="shared" si="2"/>
        <v>19817884</v>
      </c>
      <c r="I13" s="20">
        <f t="shared" si="3"/>
        <v>0.00560392553430077</v>
      </c>
      <c r="J13" s="21">
        <v>3524560829</v>
      </c>
    </row>
    <row r="14" spans="1:10">
      <c r="A14" t="s">
        <v>14</v>
      </c>
      <c r="B14" s="19">
        <v>303350581</v>
      </c>
      <c r="C14" s="3">
        <v>302790726</v>
      </c>
      <c r="D14" s="19">
        <f t="shared" si="0"/>
        <v>559855</v>
      </c>
      <c r="E14" s="20">
        <f t="shared" si="1"/>
        <v>0.00184898331397376</v>
      </c>
      <c r="F14" s="19">
        <v>392795659</v>
      </c>
      <c r="G14" s="3">
        <v>377745834</v>
      </c>
      <c r="H14" s="19">
        <f t="shared" si="2"/>
        <v>15049825</v>
      </c>
      <c r="I14" s="20">
        <f t="shared" si="3"/>
        <v>0.0398411409085189</v>
      </c>
      <c r="J14" s="3">
        <v>344389107</v>
      </c>
    </row>
    <row r="15" spans="1:10">
      <c r="A15" t="s">
        <v>15</v>
      </c>
      <c r="B15" s="19">
        <v>11271330620</v>
      </c>
      <c r="C15" s="19">
        <v>11261263600</v>
      </c>
      <c r="D15" s="19">
        <f t="shared" si="0"/>
        <v>10067020</v>
      </c>
      <c r="E15" s="20">
        <f t="shared" si="1"/>
        <v>0.000893951190344217</v>
      </c>
      <c r="F15" s="19">
        <v>11621654290</v>
      </c>
      <c r="G15" s="21">
        <v>11603408151</v>
      </c>
      <c r="H15" s="19">
        <f t="shared" si="2"/>
        <v>18246139</v>
      </c>
      <c r="I15" s="20">
        <f t="shared" si="3"/>
        <v>0.00157248101269518</v>
      </c>
      <c r="J15" s="21">
        <v>11112520002</v>
      </c>
    </row>
    <row r="16" spans="1:10">
      <c r="A16" t="s">
        <v>16</v>
      </c>
      <c r="B16" s="19">
        <v>1131210998</v>
      </c>
      <c r="C16" s="19">
        <v>990590867</v>
      </c>
      <c r="D16" s="19">
        <f>ABS(B16-C16)</f>
        <v>140620131</v>
      </c>
      <c r="E16" s="20">
        <f t="shared" si="1"/>
        <v>0.141955812116326</v>
      </c>
      <c r="F16" s="19">
        <v>1202023286</v>
      </c>
      <c r="G16" s="21">
        <v>1060636368</v>
      </c>
      <c r="H16" s="19">
        <f t="shared" si="2"/>
        <v>141386918</v>
      </c>
      <c r="I16" s="20">
        <f t="shared" si="3"/>
        <v>0.133303856312798</v>
      </c>
      <c r="J16" s="21">
        <v>964929635</v>
      </c>
    </row>
    <row r="17" spans="1:10">
      <c r="A17" t="s">
        <v>17</v>
      </c>
      <c r="B17" s="19">
        <v>1256806980</v>
      </c>
      <c r="C17" s="19">
        <v>1230257975</v>
      </c>
      <c r="D17" s="19">
        <f>ABS(B17-C17)</f>
        <v>26549005</v>
      </c>
      <c r="E17" s="20">
        <f t="shared" si="1"/>
        <v>0.0215800308061405</v>
      </c>
      <c r="F17" s="19">
        <v>1392167550</v>
      </c>
      <c r="G17" s="21">
        <v>1362196223</v>
      </c>
      <c r="H17" s="19">
        <f t="shared" si="2"/>
        <v>29971327</v>
      </c>
      <c r="I17" s="20">
        <f t="shared" si="3"/>
        <v>0.0220022097359758</v>
      </c>
      <c r="J17" s="21">
        <v>1299418342</v>
      </c>
    </row>
  </sheetData>
  <mergeCells count="1">
    <mergeCell ref="A1:Q4"/>
  </mergeCells>
  <conditionalFormatting sqref="E9:E17">
    <cfRule type="colorScale" priority="3">
      <colorScale>
        <cfvo type="min"/>
        <cfvo type="max"/>
        <color rgb="FFFCFCFF"/>
        <color rgb="FF63BE7B"/>
      </colorScale>
    </cfRule>
  </conditionalFormatting>
  <conditionalFormatting sqref="I9:I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topLeftCell="A3" workbookViewId="0">
      <pane xSplit="1" topLeftCell="B1" activePane="topRight" state="frozen"/>
      <selection/>
      <selection pane="topRight" activeCell="A31" sqref="A31"/>
    </sheetView>
  </sheetViews>
  <sheetFormatPr defaultColWidth="9" defaultRowHeight="14"/>
  <cols>
    <col min="1" max="1" width="44.7890625" customWidth="1"/>
    <col min="2" max="3" width="16.53125" customWidth="1"/>
    <col min="4" max="4" width="7.2890625" customWidth="1"/>
    <col min="5" max="5" width="7.6796875" customWidth="1"/>
    <col min="6" max="7" width="16.921875" customWidth="1"/>
    <col min="8" max="8" width="8.0625" customWidth="1"/>
    <col min="9" max="9" width="9.625" customWidth="1"/>
    <col min="10" max="10" width="24.9921875" customWidth="1"/>
    <col min="11" max="11" width="20.703125" customWidth="1"/>
  </cols>
  <sheetData>
    <row r="1" spans="1:1">
      <c r="A1" s="1" t="s">
        <v>106</v>
      </c>
    </row>
    <row r="2" spans="1:11">
      <c r="A2" s="2" t="s">
        <v>116</v>
      </c>
      <c r="J2" s="9"/>
      <c r="K2" s="10"/>
    </row>
    <row r="3" spans="1:13">
      <c r="A3" t="s">
        <v>117</v>
      </c>
      <c r="B3" t="s">
        <v>118</v>
      </c>
      <c r="C3" t="s">
        <v>110</v>
      </c>
      <c r="D3" t="s">
        <v>119</v>
      </c>
      <c r="E3" s="4" t="s">
        <v>112</v>
      </c>
      <c r="F3" t="s">
        <v>113</v>
      </c>
      <c r="G3" t="s">
        <v>120</v>
      </c>
      <c r="H3" t="s">
        <v>119</v>
      </c>
      <c r="I3" s="4" t="s">
        <v>112</v>
      </c>
      <c r="J3" s="11" t="s">
        <v>121</v>
      </c>
      <c r="K3" t="s">
        <v>122</v>
      </c>
      <c r="L3" t="s">
        <v>119</v>
      </c>
      <c r="M3" s="4" t="s">
        <v>112</v>
      </c>
    </row>
    <row r="4" spans="1:13">
      <c r="A4" t="s">
        <v>123</v>
      </c>
      <c r="B4">
        <v>129698729</v>
      </c>
      <c r="C4" s="3">
        <v>129698729</v>
      </c>
      <c r="D4" s="3">
        <f>ABS(C4-B4)</f>
        <v>0</v>
      </c>
      <c r="E4" s="5">
        <f>D4/C4</f>
        <v>0</v>
      </c>
      <c r="F4">
        <v>162088942</v>
      </c>
      <c r="G4" s="3">
        <v>162088942</v>
      </c>
      <c r="H4" s="3">
        <f>ABS(G4-F4)</f>
        <v>0</v>
      </c>
      <c r="I4" s="5">
        <f>H4/G4</f>
        <v>0</v>
      </c>
      <c r="J4">
        <v>152411748</v>
      </c>
      <c r="K4" s="3">
        <v>152411748</v>
      </c>
      <c r="L4" s="3">
        <f t="shared" ref="L4:L9" si="0">ABS(K4-J4)</f>
        <v>0</v>
      </c>
      <c r="M4" s="5">
        <f t="shared" ref="M4:M9" si="1">L4/K4</f>
        <v>0</v>
      </c>
    </row>
    <row r="5" spans="1:13">
      <c r="A5" t="s">
        <v>124</v>
      </c>
      <c r="B5">
        <v>21428744</v>
      </c>
      <c r="C5" s="3">
        <v>21428744</v>
      </c>
      <c r="D5" s="3">
        <f>ABS(C5-B5)</f>
        <v>0</v>
      </c>
      <c r="E5" s="5">
        <f>D5/C5</f>
        <v>0</v>
      </c>
      <c r="F5">
        <v>22969614</v>
      </c>
      <c r="G5" s="3">
        <v>22969614</v>
      </c>
      <c r="H5" s="3">
        <f>ABS(G5-F5)</f>
        <v>0</v>
      </c>
      <c r="I5" s="5">
        <f>H5/G5</f>
        <v>0</v>
      </c>
      <c r="J5">
        <v>21295289</v>
      </c>
      <c r="K5" s="3">
        <v>21295289</v>
      </c>
      <c r="L5" s="3">
        <f t="shared" si="0"/>
        <v>0</v>
      </c>
      <c r="M5" s="5">
        <f t="shared" si="1"/>
        <v>0</v>
      </c>
    </row>
    <row r="6" spans="1:13">
      <c r="A6" t="s">
        <v>125</v>
      </c>
      <c r="B6">
        <v>726620141</v>
      </c>
      <c r="C6" s="3">
        <v>726620141</v>
      </c>
      <c r="D6" s="3">
        <f>ABS(C6-B6)</f>
        <v>0</v>
      </c>
      <c r="E6" s="5">
        <f>D6/C6</f>
        <v>0</v>
      </c>
      <c r="F6">
        <v>724476484</v>
      </c>
      <c r="G6" s="3">
        <v>724476484</v>
      </c>
      <c r="H6" s="3">
        <f>ABS(G6-F6)</f>
        <v>0</v>
      </c>
      <c r="I6" s="5">
        <f>H6/G6</f>
        <v>0</v>
      </c>
      <c r="J6">
        <v>696318068</v>
      </c>
      <c r="K6" s="3">
        <v>696318068</v>
      </c>
      <c r="L6" s="3">
        <f t="shared" si="0"/>
        <v>0</v>
      </c>
      <c r="M6" s="5">
        <f t="shared" si="1"/>
        <v>0</v>
      </c>
    </row>
    <row r="7" spans="1:13">
      <c r="A7" t="s">
        <v>126</v>
      </c>
      <c r="B7">
        <v>21085855</v>
      </c>
      <c r="C7" s="3">
        <v>21085855</v>
      </c>
      <c r="D7" s="3">
        <f>ABS(C7-B7)</f>
        <v>0</v>
      </c>
      <c r="E7" s="5">
        <f>D7/C7</f>
        <v>0</v>
      </c>
      <c r="F7">
        <v>22267545</v>
      </c>
      <c r="G7" s="3">
        <v>22267545</v>
      </c>
      <c r="H7" s="3">
        <f>ABS(G7-F7)</f>
        <v>0</v>
      </c>
      <c r="I7" s="5">
        <f>H7/G7</f>
        <v>0</v>
      </c>
      <c r="J7">
        <v>20411982</v>
      </c>
      <c r="K7" s="3">
        <v>20411982</v>
      </c>
      <c r="L7" s="3">
        <f t="shared" si="0"/>
        <v>0</v>
      </c>
      <c r="M7" s="5">
        <f t="shared" si="1"/>
        <v>0</v>
      </c>
    </row>
    <row r="8" spans="1:13">
      <c r="A8" t="s">
        <v>127</v>
      </c>
      <c r="B8">
        <v>3844867</v>
      </c>
      <c r="C8" s="3">
        <v>3844867</v>
      </c>
      <c r="D8" s="3">
        <f>ABS(C8-B8)</f>
        <v>0</v>
      </c>
      <c r="E8" s="5">
        <f>D8/C8</f>
        <v>0</v>
      </c>
      <c r="F8">
        <v>4184093</v>
      </c>
      <c r="G8" s="3">
        <v>4184093</v>
      </c>
      <c r="H8" s="3">
        <f>ABS(G8-F8)</f>
        <v>0</v>
      </c>
      <c r="I8" s="5">
        <f>H8/G8</f>
        <v>0</v>
      </c>
      <c r="J8">
        <v>4016037</v>
      </c>
      <c r="K8" s="3">
        <v>4016037</v>
      </c>
      <c r="L8" s="3">
        <f t="shared" si="0"/>
        <v>0</v>
      </c>
      <c r="M8" s="5">
        <f t="shared" si="1"/>
        <v>0</v>
      </c>
    </row>
    <row r="9" spans="1:13">
      <c r="A9" t="s">
        <v>128</v>
      </c>
      <c r="B9">
        <v>228532662</v>
      </c>
      <c r="C9" s="3">
        <v>228532662</v>
      </c>
      <c r="D9" s="3">
        <f>ABS(C9-B9)</f>
        <v>0</v>
      </c>
      <c r="E9" s="5">
        <f>D9/C9</f>
        <v>0</v>
      </c>
      <c r="F9">
        <v>266036608</v>
      </c>
      <c r="G9" s="3">
        <v>266036608</v>
      </c>
      <c r="H9" s="3">
        <f>ABS(G9-F9)</f>
        <v>0</v>
      </c>
      <c r="I9" s="5">
        <f>H9/G9</f>
        <v>0</v>
      </c>
      <c r="J9">
        <v>232035374</v>
      </c>
      <c r="K9" s="3">
        <v>232035374</v>
      </c>
      <c r="L9" s="3">
        <f t="shared" si="0"/>
        <v>0</v>
      </c>
      <c r="M9" s="5">
        <f t="shared" si="1"/>
        <v>0</v>
      </c>
    </row>
    <row r="10" spans="5:11">
      <c r="E10" s="6"/>
      <c r="J10" s="12" t="s">
        <v>129</v>
      </c>
      <c r="K10" s="13"/>
    </row>
    <row r="11" spans="10:11">
      <c r="J11" s="13"/>
      <c r="K11" s="13"/>
    </row>
    <row r="12" spans="1:11">
      <c r="A12" s="4" t="s">
        <v>130</v>
      </c>
      <c r="B12" t="s">
        <v>131</v>
      </c>
      <c r="J12" s="13"/>
      <c r="K12" s="13"/>
    </row>
    <row r="13" spans="1:2">
      <c r="A13" t="s">
        <v>132</v>
      </c>
      <c r="B13">
        <v>137223337</v>
      </c>
    </row>
    <row r="14" spans="8:10">
      <c r="H14" s="7" t="s">
        <v>133</v>
      </c>
      <c r="I14" s="14"/>
      <c r="J14" s="15">
        <f>SUM(J4:J9)-B13</f>
        <v>989265161</v>
      </c>
    </row>
    <row r="15" spans="8:9">
      <c r="H15" s="8" t="s">
        <v>134</v>
      </c>
      <c r="I15" s="16"/>
    </row>
  </sheetData>
  <mergeCells count="3">
    <mergeCell ref="H14:I14"/>
    <mergeCell ref="H15:I15"/>
    <mergeCell ref="J10:K1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G3</vt:lpstr>
      <vt:lpstr>G3-details</vt:lpstr>
      <vt:lpstr>G5</vt:lpstr>
      <vt:lpstr>G5-details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jennylyu</dc:creator>
  <cp:lastModifiedBy>Tian</cp:lastModifiedBy>
  <dcterms:created xsi:type="dcterms:W3CDTF">2023-11-08T15:18:48Z</dcterms:created>
  <dcterms:modified xsi:type="dcterms:W3CDTF">2023-11-14T13:29:38Z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CB7EAD588D3E626728ED4B656CD52429</vt:lpwstr>
  </property>
  <property fmtid="{D5CDD505-2E9C-101B-9397-08002B2CF9AE}" pid="3" name="KSOProductBuildVer">
    <vt:lpwstr>1033-5.1.1.7662</vt:lpwstr>
  </property>
</Properties>
</file>