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Lenovo!$A$1:$J$28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H23" l="1"/>
  <c r="I3"/>
  <c r="J3" s="1"/>
  <c r="I10"/>
  <c r="J10" s="1"/>
  <c r="I6"/>
  <c r="J6" s="1"/>
  <c r="I2"/>
  <c r="J2" s="1"/>
  <c r="I12"/>
  <c r="J12" s="1"/>
  <c r="I19"/>
  <c r="J19" s="1"/>
  <c r="I15"/>
  <c r="J15" s="1"/>
  <c r="I13"/>
  <c r="J13" s="1"/>
  <c r="I11"/>
  <c r="J11" s="1"/>
  <c r="I9"/>
  <c r="J9" s="1"/>
  <c r="I7"/>
  <c r="J7" s="1"/>
  <c r="I5"/>
  <c r="J5" s="1"/>
  <c r="I17" l="1"/>
  <c r="J17" s="1"/>
  <c r="I21"/>
  <c r="J21" s="1"/>
  <c r="I18"/>
  <c r="J18" s="1"/>
  <c r="I4"/>
  <c r="J4" s="1"/>
  <c r="I8"/>
  <c r="J8" s="1"/>
  <c r="I16"/>
  <c r="J16" s="1"/>
  <c r="I14"/>
  <c r="J14" s="1"/>
  <c r="I20"/>
  <c r="J20" s="1"/>
</calcChain>
</file>

<file path=xl/sharedStrings.xml><?xml version="1.0" encoding="utf-8"?>
<sst xmlns="http://schemas.openxmlformats.org/spreadsheetml/2006/main" count="38" uniqueCount="38">
  <si>
    <t>Input size</t>
  </si>
  <si>
    <t>j0.jpg</t>
  </si>
  <si>
    <t>j1.jpg</t>
  </si>
  <si>
    <t>j2.jpg</t>
  </si>
  <si>
    <t>j3.jpg</t>
  </si>
  <si>
    <t>j4.jpg</t>
  </si>
  <si>
    <t>j5.jpg</t>
  </si>
  <si>
    <t>j6.jpg</t>
  </si>
  <si>
    <t>j7.jpg</t>
  </si>
  <si>
    <t>j8.jpg</t>
  </si>
  <si>
    <t>j9.jpg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</si>
  <si>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</si>
  <si>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</si>
  <si>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</si>
  <si>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</si>
  <si>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</si>
  <si>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</si>
  <si>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</si>
  <si>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</si>
  <si>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</si>
  <si>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</si>
  <si>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</si>
  <si>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</si>
  <si>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</si>
  <si>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</si>
  <si>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</si>
  <si>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</si>
  <si>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</si>
  <si>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</si>
  <si>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</si>
  <si>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</si>
  <si>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</si>
  <si>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</si>
  <si>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</si>
  <si>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</si>
  <si>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</si>
  <si>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</si>
  <si>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LENOVO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</si>
</sst>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5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b/>
      <sz val="10"/>
      <color theme="1"/>
      <name val="Courier New"/>
      <family val="3"/>
    </font>
    <font>
      <b/>
      <sz val="10"/>
      <color rgb="FFFF0000"/>
      <name val="Courier New"/>
      <family val="3"/>
    </font>
    <font>
      <b/>
      <sz val="11"/>
      <color theme="1"/>
      <name val="Courier New"/>
      <family val="3"/>
    </font>
    <font>
      <sz val="10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3" fontId="1" fillId="0" borderId="2" xfId="0" applyNumberFormat="1" applyFont="1" applyBorder="1"/>
    <xf numFmtId="3" fontId="1" fillId="0" borderId="3" xfId="0" applyNumberFormat="1" applyFont="1" applyBorder="1"/>
    <xf numFmtId="3" fontId="1" fillId="0" borderId="3" xfId="0" applyNumberFormat="1" applyFont="1" applyBorder="1" applyAlignment="1">
      <alignment vertical="top" wrapText="1"/>
    </xf>
    <xf numFmtId="3" fontId="1" fillId="0" borderId="2" xfId="0" applyNumberFormat="1" applyFont="1" applyBorder="1" applyAlignment="1">
      <alignment vertical="top" wrapText="1"/>
    </xf>
    <xf numFmtId="3" fontId="1" fillId="0" borderId="0" xfId="0" applyNumberFormat="1" applyFont="1"/>
    <xf numFmtId="3" fontId="1" fillId="0" borderId="1" xfId="0" applyNumberFormat="1" applyFont="1" applyBorder="1"/>
    <xf numFmtId="3" fontId="1" fillId="0" borderId="1" xfId="0" applyNumberFormat="1" applyFont="1" applyBorder="1" applyAlignment="1">
      <alignment vertical="top" wrapText="1"/>
    </xf>
    <xf numFmtId="3" fontId="1" fillId="0" borderId="0" xfId="0" applyNumberFormat="1" applyFont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3" fontId="1" fillId="0" borderId="0" xfId="0" applyNumberFormat="1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164" fontId="3" fillId="0" borderId="7" xfId="0" applyNumberFormat="1" applyFont="1" applyBorder="1" applyAlignment="1">
      <alignment vertical="top" wrapText="1"/>
    </xf>
    <xf numFmtId="164" fontId="4" fillId="0" borderId="4" xfId="0" applyNumberFormat="1" applyFont="1" applyBorder="1" applyAlignment="1">
      <alignment vertical="top" wrapText="1"/>
    </xf>
    <xf numFmtId="164" fontId="3" fillId="0" borderId="4" xfId="0" applyNumberFormat="1" applyFont="1" applyBorder="1" applyAlignment="1">
      <alignment vertical="top" wrapText="1"/>
    </xf>
    <xf numFmtId="164" fontId="4" fillId="2" borderId="4" xfId="0" applyNumberFormat="1" applyFont="1" applyFill="1" applyBorder="1" applyAlignment="1">
      <alignment vertical="top" wrapText="1"/>
    </xf>
    <xf numFmtId="3" fontId="5" fillId="0" borderId="0" xfId="0" applyNumberFormat="1" applyFont="1"/>
    <xf numFmtId="164" fontId="6" fillId="0" borderId="4" xfId="0" applyNumberFormat="1" applyFont="1" applyBorder="1" applyAlignment="1">
      <alignment vertical="top" wrapText="1"/>
    </xf>
    <xf numFmtId="164" fontId="1" fillId="0" borderId="6" xfId="0" applyNumberFormat="1" applyFont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165" fontId="7" fillId="0" borderId="2" xfId="0" applyNumberFormat="1" applyFont="1" applyBorder="1" applyAlignment="1">
      <alignment vertical="top" wrapText="1"/>
    </xf>
    <xf numFmtId="166" fontId="8" fillId="0" borderId="2" xfId="0" applyNumberFormat="1" applyFont="1" applyBorder="1" applyAlignment="1">
      <alignment vertical="top" wrapText="1"/>
    </xf>
    <xf numFmtId="165" fontId="7" fillId="0" borderId="4" xfId="0" applyNumberFormat="1" applyFont="1" applyBorder="1" applyAlignment="1">
      <alignment vertical="top" wrapText="1"/>
    </xf>
    <xf numFmtId="165" fontId="7" fillId="0" borderId="0" xfId="0" applyNumberFormat="1" applyFont="1" applyBorder="1" applyAlignment="1">
      <alignment vertical="top" wrapText="1"/>
    </xf>
    <xf numFmtId="165" fontId="7" fillId="2" borderId="4" xfId="0" applyNumberFormat="1" applyFont="1" applyFill="1" applyBorder="1" applyAlignment="1">
      <alignment vertical="top" wrapText="1"/>
    </xf>
    <xf numFmtId="165" fontId="7" fillId="2" borderId="0" xfId="0" applyNumberFormat="1" applyFont="1" applyFill="1" applyBorder="1" applyAlignment="1">
      <alignment vertical="top" wrapText="1"/>
    </xf>
    <xf numFmtId="164" fontId="4" fillId="2" borderId="7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0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49" fontId="9" fillId="0" borderId="9" xfId="0" applyNumberFormat="1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0" fontId="9" fillId="0" borderId="4" xfId="0" applyNumberFormat="1" applyFont="1" applyBorder="1" applyAlignment="1">
      <alignment vertical="top" wrapText="1"/>
    </xf>
    <xf numFmtId="0" fontId="9" fillId="0" borderId="0" xfId="0" applyNumberFormat="1" applyFont="1" applyBorder="1" applyAlignment="1">
      <alignment vertical="top" wrapText="1"/>
    </xf>
    <xf numFmtId="0" fontId="5" fillId="0" borderId="8" xfId="0" applyNumberFormat="1" applyFont="1" applyBorder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0" fontId="9" fillId="0" borderId="2" xfId="0" applyFont="1" applyBorder="1"/>
    <xf numFmtId="49" fontId="9" fillId="0" borderId="2" xfId="0" applyNumberFormat="1" applyFont="1" applyBorder="1" applyAlignment="1">
      <alignment vertical="top" wrapText="1"/>
    </xf>
    <xf numFmtId="0" fontId="9" fillId="0" borderId="0" xfId="0" applyFont="1"/>
    <xf numFmtId="165" fontId="5" fillId="2" borderId="4" xfId="0" applyNumberFormat="1" applyFont="1" applyFill="1" applyBorder="1" applyAlignment="1">
      <alignment vertical="top" wrapText="1"/>
    </xf>
    <xf numFmtId="0" fontId="5" fillId="0" borderId="7" xfId="0" applyNumberFormat="1" applyFont="1" applyBorder="1" applyAlignment="1">
      <alignment vertical="top" wrapText="1"/>
    </xf>
    <xf numFmtId="0" fontId="5" fillId="2" borderId="4" xfId="0" applyNumberFormat="1" applyFont="1" applyFill="1" applyBorder="1" applyAlignment="1">
      <alignment horizontal="right" vertical="top" wrapText="1"/>
    </xf>
    <xf numFmtId="0" fontId="5" fillId="0" borderId="4" xfId="0" applyNumberFormat="1" applyFont="1" applyBorder="1" applyAlignment="1">
      <alignment vertical="top" wrapText="1"/>
    </xf>
    <xf numFmtId="3" fontId="14" fillId="0" borderId="0" xfId="0" applyNumberFormat="1" applyFont="1"/>
    <xf numFmtId="164" fontId="6" fillId="0" borderId="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 "uncorrected</a:t>
            </a:r>
            <a:r>
              <a:rPr lang="en-US" baseline="0"/>
              <a:t> execution duration </a:t>
            </a:r>
            <a:r>
              <a:rPr lang="en-US"/>
              <a:t>prediction </a:t>
            </a:r>
            <a:br>
              <a:rPr lang="en-US"/>
            </a:br>
            <a:r>
              <a:rPr lang="en-US"/>
              <a:t>divided</a:t>
            </a:r>
            <a:r>
              <a:rPr lang="en-US" baseline="0"/>
              <a:t> by</a:t>
            </a:r>
            <a:r>
              <a:rPr lang="en-US"/>
              <a:t> measurement"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Ratio of prediction through measurement</c:v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Lenovo!$H$2:$H$21</c:f>
              <c:numCache>
                <c:formatCode>#,##0.0000</c:formatCode>
                <c:ptCount val="10"/>
                <c:pt idx="0">
                  <c:v>0.92616048454919564</c:v>
                </c:pt>
                <c:pt idx="1">
                  <c:v>0.88493904018611147</c:v>
                </c:pt>
                <c:pt idx="2">
                  <c:v>0.69354509253985985</c:v>
                </c:pt>
                <c:pt idx="3">
                  <c:v>0.925373229767113</c:v>
                </c:pt>
                <c:pt idx="4">
                  <c:v>0.90855808368728541</c:v>
                </c:pt>
                <c:pt idx="5">
                  <c:v>0.90595404830547743</c:v>
                </c:pt>
                <c:pt idx="6">
                  <c:v>0.89276662886378844</c:v>
                </c:pt>
                <c:pt idx="7">
                  <c:v>0.84782697095184434</c:v>
                </c:pt>
                <c:pt idx="8">
                  <c:v>0.86025604668417843</c:v>
                </c:pt>
                <c:pt idx="9">
                  <c:v>0.85596642802966394</c:v>
                </c:pt>
              </c:numCache>
            </c:numRef>
          </c:val>
        </c:ser>
        <c:axId val="70100096"/>
        <c:axId val="70101632"/>
      </c:barChart>
      <c:catAx>
        <c:axId val="70100096"/>
        <c:scaling>
          <c:orientation val="minMax"/>
        </c:scaling>
        <c:axPos val="b"/>
        <c:tickLblPos val="nextTo"/>
        <c:crossAx val="70101632"/>
        <c:crosses val="autoZero"/>
        <c:auto val="1"/>
        <c:lblAlgn val="ctr"/>
        <c:lblOffset val="100"/>
      </c:catAx>
      <c:valAx>
        <c:axId val="70101632"/>
        <c:scaling>
          <c:orientation val="minMax"/>
        </c:scaling>
        <c:axPos val="l"/>
        <c:majorGridlines/>
        <c:numFmt formatCode="#,##0.0000" sourceLinked="1"/>
        <c:tickLblPos val="nextTo"/>
        <c:crossAx val="7010009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Ratio "predicted counts sum divided by real total counts sum"</c:v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Lenovo!$K$2:$K$21</c:f>
            </c:numRef>
          </c:val>
        </c:ser>
        <c:axId val="80554240"/>
        <c:axId val="80560128"/>
      </c:barChart>
      <c:catAx>
        <c:axId val="80554240"/>
        <c:scaling>
          <c:orientation val="minMax"/>
        </c:scaling>
        <c:axPos val="b"/>
        <c:tickLblPos val="nextTo"/>
        <c:crossAx val="80560128"/>
        <c:crosses val="autoZero"/>
        <c:auto val="1"/>
        <c:lblAlgn val="ctr"/>
        <c:lblOffset val="100"/>
      </c:catAx>
      <c:valAx>
        <c:axId val="80560128"/>
        <c:scaling>
          <c:orientation val="minMax"/>
        </c:scaling>
        <c:axPos val="l"/>
        <c:majorGridlines/>
        <c:numFmt formatCode="0.0000" sourceLinked="1"/>
        <c:tickLblPos val="nextTo"/>
        <c:crossAx val="8055424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Lenovo!$L$1</c:f>
              <c:strCache>
                <c:ptCount val="1"/>
                <c:pt idx="0">
                  <c:v>Average real execution duration pro real counted instruction</c:v>
                </c:pt>
              </c:strCache>
            </c:strRef>
          </c:tx>
          <c:cat>
            <c:strRef>
              <c:f>Lenovo!$A$2:$A$21</c:f>
              <c:strCache>
                <c:ptCount val="10"/>
                <c:pt idx="0">
                  <c:v>p0.pdf</c:v>
                </c:pt>
                <c:pt idx="1">
                  <c:v>p1.pdf</c:v>
                </c:pt>
                <c:pt idx="2">
                  <c:v>p2.pdf</c:v>
                </c:pt>
                <c:pt idx="3">
                  <c:v>p3.pdf</c:v>
                </c:pt>
                <c:pt idx="4">
                  <c:v>p4.pdf</c:v>
                </c:pt>
                <c:pt idx="5">
                  <c:v>p5.pdf</c:v>
                </c:pt>
                <c:pt idx="6">
                  <c:v>p6.pdf</c:v>
                </c:pt>
                <c:pt idx="7">
                  <c:v>p7.pdf</c:v>
                </c:pt>
                <c:pt idx="8">
                  <c:v>p8.pdf</c:v>
                </c:pt>
                <c:pt idx="9">
                  <c:v>p9.pdf</c:v>
                </c:pt>
              </c:strCache>
            </c:strRef>
          </c:cat>
          <c:val>
            <c:numRef>
              <c:f>Lenovo!$L$2:$L$21</c:f>
            </c:numRef>
          </c:val>
        </c:ser>
        <c:marker val="1"/>
        <c:axId val="80583296"/>
        <c:axId val="80585088"/>
      </c:lineChart>
      <c:catAx>
        <c:axId val="80583296"/>
        <c:scaling>
          <c:orientation val="minMax"/>
        </c:scaling>
        <c:axPos val="b"/>
        <c:tickLblPos val="nextTo"/>
        <c:crossAx val="80585088"/>
        <c:crosses val="autoZero"/>
        <c:auto val="1"/>
        <c:lblAlgn val="ctr"/>
        <c:lblOffset val="100"/>
      </c:catAx>
      <c:valAx>
        <c:axId val="80585088"/>
        <c:scaling>
          <c:orientation val="minMax"/>
        </c:scaling>
        <c:axPos val="l"/>
        <c:majorGridlines/>
        <c:numFmt formatCode="#,##0.000" sourceLinked="1"/>
        <c:tickLblPos val="nextTo"/>
        <c:crossAx val="8058329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</xdr:colOff>
      <xdr:row>34</xdr:row>
      <xdr:rowOff>133724</xdr:rowOff>
    </xdr:from>
    <xdr:to>
      <xdr:col>17</xdr:col>
      <xdr:colOff>762000</xdr:colOff>
      <xdr:row>51</xdr:row>
      <xdr:rowOff>107390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100851</xdr:colOff>
      <xdr:row>12</xdr:row>
      <xdr:rowOff>179294</xdr:rowOff>
    </xdr:from>
    <xdr:to>
      <xdr:col>17</xdr:col>
      <xdr:colOff>682625</xdr:colOff>
      <xdr:row>28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123263</xdr:colOff>
      <xdr:row>0</xdr:row>
      <xdr:rowOff>190500</xdr:rowOff>
    </xdr:from>
    <xdr:to>
      <xdr:col>17</xdr:col>
      <xdr:colOff>730250</xdr:colOff>
      <xdr:row>12</xdr:row>
      <xdr:rowOff>56030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Normal="100" workbookViewId="0">
      <selection sqref="A1:J28"/>
    </sheetView>
  </sheetViews>
  <sheetFormatPr defaultColWidth="9.140625" defaultRowHeight="15.75"/>
  <cols>
    <col min="1" max="2" width="9.140625" style="28"/>
    <col min="3" max="3" width="7.7109375" style="30" customWidth="1"/>
    <col min="4" max="4" width="16" style="28" hidden="1" customWidth="1"/>
    <col min="5" max="5" width="17.42578125" style="30" hidden="1" customWidth="1"/>
    <col min="6" max="6" width="20.140625" style="28" customWidth="1"/>
    <col min="7" max="7" width="18.7109375" style="32" customWidth="1"/>
    <col min="8" max="8" width="19.85546875" style="33" customWidth="1"/>
    <col min="9" max="9" width="19.28515625" style="34" customWidth="1"/>
    <col min="10" max="10" width="17.140625" style="41" customWidth="1"/>
    <col min="11" max="12" width="0" style="28" hidden="1" customWidth="1"/>
    <col min="13" max="16384" width="9.140625" style="28"/>
  </cols>
  <sheetData>
    <row r="1" spans="1:12" ht="165">
      <c r="A1" s="28" t="s">
        <v>29</v>
      </c>
      <c r="B1" s="28" t="s">
        <v>0</v>
      </c>
      <c r="C1" s="29" t="s">
        <v>21</v>
      </c>
      <c r="D1" s="28" t="s">
        <v>30</v>
      </c>
      <c r="E1" s="30" t="s">
        <v>31</v>
      </c>
      <c r="F1" s="31" t="s">
        <v>32</v>
      </c>
      <c r="G1" s="32" t="s">
        <v>33</v>
      </c>
      <c r="H1" s="33" t="s">
        <v>34</v>
      </c>
      <c r="I1" s="34" t="s">
        <v>35</v>
      </c>
      <c r="J1" s="35" t="s">
        <v>36</v>
      </c>
      <c r="K1" s="36" t="s">
        <v>27</v>
      </c>
      <c r="L1" s="36" t="s">
        <v>28</v>
      </c>
    </row>
    <row r="2" spans="1:12" s="38" customFormat="1" ht="15" hidden="1">
      <c r="A2" s="37" t="s">
        <v>1</v>
      </c>
      <c r="B2" s="1">
        <v>36747</v>
      </c>
      <c r="C2" s="2">
        <v>1</v>
      </c>
      <c r="D2" s="1">
        <v>1044672049</v>
      </c>
      <c r="E2" s="3">
        <v>997194850</v>
      </c>
      <c r="F2" s="4">
        <v>1</v>
      </c>
      <c r="G2" s="4">
        <v>5342755034</v>
      </c>
      <c r="H2" s="12">
        <f>(G2/F2)</f>
        <v>5342755034</v>
      </c>
      <c r="I2" s="4">
        <f>G2/$H$23</f>
        <v>6140147743.9359322</v>
      </c>
      <c r="J2" s="13">
        <f>I2/F2</f>
        <v>6140147743.9359322</v>
      </c>
      <c r="K2" s="21">
        <f>E2/D2</f>
        <v>0.95455301111439994</v>
      </c>
      <c r="L2" s="22">
        <f>F2/D2</f>
        <v>9.5723820787321544E-10</v>
      </c>
    </row>
    <row r="3" spans="1:12" ht="15" hidden="1">
      <c r="A3" s="39" t="s">
        <v>2</v>
      </c>
      <c r="B3" s="5">
        <v>29510</v>
      </c>
      <c r="C3" s="6">
        <v>1</v>
      </c>
      <c r="D3" s="5">
        <v>830636499</v>
      </c>
      <c r="E3" s="7">
        <v>800896643</v>
      </c>
      <c r="F3" s="8">
        <v>1</v>
      </c>
      <c r="G3" s="10">
        <v>4290971136</v>
      </c>
      <c r="H3" s="11">
        <f t="shared" ref="H3:H21" si="0">(G3/F3)</f>
        <v>4290971136</v>
      </c>
      <c r="I3" s="10">
        <f t="shared" ref="I3:I21" si="1">G3/$H$23</f>
        <v>4931387752.6364994</v>
      </c>
      <c r="J3" s="13">
        <f t="shared" ref="J3:J21" si="2">I3/F3</f>
        <v>4931387752.6364994</v>
      </c>
      <c r="K3" s="23">
        <f t="shared" ref="K3:K21" si="3">E3/D3</f>
        <v>0.96419630483875474</v>
      </c>
      <c r="L3" s="22">
        <f t="shared" ref="L3:L21" si="4">F3/D3</f>
        <v>1.2038960498411713E-9</v>
      </c>
    </row>
    <row r="4" spans="1:12" ht="15" hidden="1">
      <c r="A4" s="39" t="s">
        <v>3</v>
      </c>
      <c r="B4" s="5">
        <v>44853</v>
      </c>
      <c r="C4" s="6">
        <v>1</v>
      </c>
      <c r="D4" s="5">
        <v>1281787103</v>
      </c>
      <c r="E4" s="7">
        <v>1217064028</v>
      </c>
      <c r="F4" s="8">
        <v>1</v>
      </c>
      <c r="G4" s="10">
        <v>6520834388</v>
      </c>
      <c r="H4" s="11">
        <f t="shared" si="0"/>
        <v>6520834388</v>
      </c>
      <c r="I4" s="10">
        <f t="shared" si="1"/>
        <v>7494052469.4207888</v>
      </c>
      <c r="J4" s="15">
        <f t="shared" si="2"/>
        <v>7494052469.4207888</v>
      </c>
      <c r="K4" s="23">
        <f t="shared" si="3"/>
        <v>0.94950559664041179</v>
      </c>
      <c r="L4" s="22">
        <f t="shared" si="4"/>
        <v>7.8016075966088107E-10</v>
      </c>
    </row>
    <row r="5" spans="1:12" ht="15" hidden="1">
      <c r="A5" s="39" t="s">
        <v>4</v>
      </c>
      <c r="B5" s="5">
        <v>36654</v>
      </c>
      <c r="C5" s="6">
        <v>1</v>
      </c>
      <c r="D5" s="5">
        <v>1044543770</v>
      </c>
      <c r="E5" s="7">
        <v>994672295</v>
      </c>
      <c r="F5" s="8">
        <v>1</v>
      </c>
      <c r="G5" s="10">
        <v>5329238950</v>
      </c>
      <c r="H5" s="11">
        <f t="shared" si="0"/>
        <v>5329238950</v>
      </c>
      <c r="I5" s="10">
        <f t="shared" si="1"/>
        <v>6124614418.4977798</v>
      </c>
      <c r="J5" s="15">
        <f t="shared" si="2"/>
        <v>6124614418.4977798</v>
      </c>
      <c r="K5" s="23">
        <f t="shared" si="3"/>
        <v>0.95225525589990356</v>
      </c>
      <c r="L5" s="22">
        <f t="shared" si="4"/>
        <v>9.5735576499585081E-10</v>
      </c>
    </row>
    <row r="6" spans="1:12" ht="15" hidden="1">
      <c r="A6" s="39" t="s">
        <v>5</v>
      </c>
      <c r="B6" s="5">
        <v>20061</v>
      </c>
      <c r="C6" s="6">
        <v>1</v>
      </c>
      <c r="D6" s="5">
        <v>539499969</v>
      </c>
      <c r="E6" s="7">
        <v>544599593</v>
      </c>
      <c r="F6" s="8">
        <v>1</v>
      </c>
      <c r="G6" s="10">
        <v>2917707897</v>
      </c>
      <c r="H6" s="11">
        <f t="shared" si="0"/>
        <v>2917707897</v>
      </c>
      <c r="I6" s="10">
        <f t="shared" si="1"/>
        <v>3353168439.7321005</v>
      </c>
      <c r="J6" s="15">
        <f t="shared" si="2"/>
        <v>3353168439.7321005</v>
      </c>
      <c r="K6" s="23">
        <f t="shared" si="3"/>
        <v>1.0094525010065385</v>
      </c>
      <c r="L6" s="22">
        <f t="shared" si="4"/>
        <v>1.8535682251355235E-9</v>
      </c>
    </row>
    <row r="7" spans="1:12" ht="15" hidden="1">
      <c r="A7" s="39" t="s">
        <v>6</v>
      </c>
      <c r="B7" s="5">
        <v>25149</v>
      </c>
      <c r="C7" s="6">
        <v>1</v>
      </c>
      <c r="D7" s="5">
        <v>579673630</v>
      </c>
      <c r="E7" s="7">
        <v>682607783</v>
      </c>
      <c r="F7" s="8">
        <v>1</v>
      </c>
      <c r="G7" s="10">
        <v>3657168513</v>
      </c>
      <c r="H7" s="14">
        <f t="shared" si="0"/>
        <v>3657168513</v>
      </c>
      <c r="I7" s="10">
        <f t="shared" si="1"/>
        <v>4202991687.1330919</v>
      </c>
      <c r="J7" s="16">
        <f t="shared" si="2"/>
        <v>4202991687.1330919</v>
      </c>
      <c r="K7" s="23">
        <f t="shared" si="3"/>
        <v>1.1775725989122534</v>
      </c>
      <c r="L7" s="22">
        <f t="shared" si="4"/>
        <v>1.7251086615756526E-9</v>
      </c>
    </row>
    <row r="8" spans="1:12" ht="15" hidden="1">
      <c r="A8" s="39" t="s">
        <v>7</v>
      </c>
      <c r="B8" s="5">
        <v>9578</v>
      </c>
      <c r="C8" s="6">
        <v>1</v>
      </c>
      <c r="D8" s="5">
        <v>257943297</v>
      </c>
      <c r="E8" s="7">
        <v>260256069</v>
      </c>
      <c r="F8" s="8">
        <v>1</v>
      </c>
      <c r="G8" s="10">
        <v>1394169054</v>
      </c>
      <c r="H8" s="11">
        <f t="shared" si="0"/>
        <v>1394169054</v>
      </c>
      <c r="I8" s="10">
        <f t="shared" si="1"/>
        <v>1602245268.0512309</v>
      </c>
      <c r="J8" s="15">
        <f t="shared" si="2"/>
        <v>1602245268.0512309</v>
      </c>
      <c r="K8" s="23">
        <f t="shared" si="3"/>
        <v>1.0089662031419253</v>
      </c>
      <c r="L8" s="22">
        <f t="shared" si="4"/>
        <v>3.8768210363690898E-9</v>
      </c>
    </row>
    <row r="9" spans="1:12" ht="15" hidden="1">
      <c r="A9" s="39" t="s">
        <v>8</v>
      </c>
      <c r="B9" s="5">
        <v>23230</v>
      </c>
      <c r="C9" s="6">
        <v>1</v>
      </c>
      <c r="D9" s="5">
        <v>642753874</v>
      </c>
      <c r="E9" s="7">
        <v>630556346</v>
      </c>
      <c r="F9" s="8">
        <v>1</v>
      </c>
      <c r="G9" s="10">
        <v>3378272105</v>
      </c>
      <c r="H9" s="11">
        <f t="shared" si="0"/>
        <v>3378272105</v>
      </c>
      <c r="I9" s="10">
        <f t="shared" si="1"/>
        <v>3882470693.8486681</v>
      </c>
      <c r="J9" s="15">
        <f t="shared" si="2"/>
        <v>3882470693.8486681</v>
      </c>
      <c r="K9" s="23">
        <f t="shared" si="3"/>
        <v>0.98102301908490719</v>
      </c>
      <c r="L9" s="22">
        <f t="shared" si="4"/>
        <v>1.5558054808394667E-9</v>
      </c>
    </row>
    <row r="10" spans="1:12" ht="15" hidden="1">
      <c r="A10" s="39" t="s">
        <v>9</v>
      </c>
      <c r="B10" s="5">
        <v>29038</v>
      </c>
      <c r="C10" s="6">
        <v>1</v>
      </c>
      <c r="D10" s="5">
        <v>802590392</v>
      </c>
      <c r="E10" s="7">
        <v>788093998</v>
      </c>
      <c r="F10" s="8">
        <v>1</v>
      </c>
      <c r="G10" s="10">
        <v>4222373374</v>
      </c>
      <c r="H10" s="11">
        <f t="shared" si="0"/>
        <v>4222373374</v>
      </c>
      <c r="I10" s="10">
        <f t="shared" si="1"/>
        <v>4852551947.7188244</v>
      </c>
      <c r="J10" s="15">
        <f t="shared" si="2"/>
        <v>4852551947.7188244</v>
      </c>
      <c r="K10" s="23">
        <f t="shared" si="3"/>
        <v>0.981937992100957</v>
      </c>
      <c r="L10" s="22">
        <f t="shared" si="4"/>
        <v>1.2459655759248113E-9</v>
      </c>
    </row>
    <row r="11" spans="1:12" ht="15" hidden="1">
      <c r="A11" s="39" t="s">
        <v>10</v>
      </c>
      <c r="B11" s="5">
        <v>29423</v>
      </c>
      <c r="C11" s="6">
        <v>1</v>
      </c>
      <c r="D11" s="5">
        <v>846072594</v>
      </c>
      <c r="E11" s="7">
        <v>798536833</v>
      </c>
      <c r="F11" s="8">
        <v>1</v>
      </c>
      <c r="G11" s="10">
        <v>4278327057</v>
      </c>
      <c r="H11" s="11">
        <f t="shared" si="0"/>
        <v>4278327057</v>
      </c>
      <c r="I11" s="10">
        <f t="shared" si="1"/>
        <v>4916856576.7446728</v>
      </c>
      <c r="J11" s="13">
        <f t="shared" si="2"/>
        <v>4916856576.7446728</v>
      </c>
      <c r="K11" s="24">
        <f t="shared" si="3"/>
        <v>0.94381597827762753</v>
      </c>
      <c r="L11" s="22">
        <f t="shared" si="4"/>
        <v>1.1819316771298232E-9</v>
      </c>
    </row>
    <row r="12" spans="1:12" s="38" customFormat="1">
      <c r="A12" s="37" t="s">
        <v>11</v>
      </c>
      <c r="B12" s="1">
        <v>24789</v>
      </c>
      <c r="C12" s="2">
        <v>0</v>
      </c>
      <c r="D12" s="1">
        <v>473621694</v>
      </c>
      <c r="E12" s="3">
        <v>435232377</v>
      </c>
      <c r="F12" s="17">
        <v>1364078954</v>
      </c>
      <c r="G12" s="44">
        <v>1263356025</v>
      </c>
      <c r="H12" s="45">
        <f t="shared" si="0"/>
        <v>0.92616048454919564</v>
      </c>
      <c r="I12" s="4">
        <f t="shared" si="1"/>
        <v>1451908724.4926486</v>
      </c>
      <c r="J12" s="19">
        <f t="shared" si="2"/>
        <v>1.0643876003182207</v>
      </c>
      <c r="K12" s="21">
        <f t="shared" si="3"/>
        <v>0.91894518877338416</v>
      </c>
      <c r="L12" s="22">
        <f t="shared" si="4"/>
        <v>2.8801023502103349</v>
      </c>
    </row>
    <row r="13" spans="1:12">
      <c r="A13" s="39" t="s">
        <v>12</v>
      </c>
      <c r="B13" s="5">
        <v>26457</v>
      </c>
      <c r="C13" s="6">
        <v>0</v>
      </c>
      <c r="D13" s="5">
        <v>598056077</v>
      </c>
      <c r="E13" s="9">
        <v>464488747</v>
      </c>
      <c r="F13" s="17">
        <v>1523623254</v>
      </c>
      <c r="G13" s="44">
        <v>1348313700</v>
      </c>
      <c r="H13" s="11">
        <f t="shared" si="0"/>
        <v>0.88493904018611147</v>
      </c>
      <c r="I13" s="10">
        <f t="shared" si="1"/>
        <v>1549546118.1522157</v>
      </c>
      <c r="J13" s="20">
        <f t="shared" si="2"/>
        <v>1.0170139593788425</v>
      </c>
      <c r="K13" s="25">
        <f t="shared" si="3"/>
        <v>0.77666420401577163</v>
      </c>
      <c r="L13" s="22">
        <f t="shared" si="4"/>
        <v>2.5476260715263996</v>
      </c>
    </row>
    <row r="14" spans="1:12">
      <c r="A14" s="39" t="s">
        <v>13</v>
      </c>
      <c r="B14" s="5">
        <v>31762</v>
      </c>
      <c r="C14" s="6">
        <v>0</v>
      </c>
      <c r="D14" s="5">
        <v>940513027</v>
      </c>
      <c r="E14" s="9">
        <v>557537341</v>
      </c>
      <c r="F14" s="17">
        <v>2333687941</v>
      </c>
      <c r="G14" s="44">
        <v>1618517819</v>
      </c>
      <c r="H14" s="14">
        <f t="shared" si="0"/>
        <v>0.69354509253985985</v>
      </c>
      <c r="I14" s="10">
        <f t="shared" si="1"/>
        <v>1860077520.2325993</v>
      </c>
      <c r="J14" s="27">
        <f t="shared" si="2"/>
        <v>0.79705494790170806</v>
      </c>
      <c r="K14" s="25">
        <f t="shared" si="3"/>
        <v>0.59280129566987916</v>
      </c>
      <c r="L14" s="22">
        <f t="shared" si="4"/>
        <v>2.4812925222778439</v>
      </c>
    </row>
    <row r="15" spans="1:12">
      <c r="A15" s="39" t="s">
        <v>14</v>
      </c>
      <c r="B15" s="5">
        <v>29091</v>
      </c>
      <c r="C15" s="6">
        <v>0</v>
      </c>
      <c r="D15" s="5">
        <v>563867305</v>
      </c>
      <c r="E15" s="7">
        <v>510688558</v>
      </c>
      <c r="F15" s="17">
        <v>1602027632</v>
      </c>
      <c r="G15" s="10">
        <v>1482473484</v>
      </c>
      <c r="H15" s="18">
        <f t="shared" si="0"/>
        <v>0.925373229767113</v>
      </c>
      <c r="I15" s="10">
        <f t="shared" si="1"/>
        <v>1703728911.4512379</v>
      </c>
      <c r="J15" s="20">
        <f t="shared" si="2"/>
        <v>1.063482849746026</v>
      </c>
      <c r="K15" s="23">
        <f t="shared" si="3"/>
        <v>0.90568925254497601</v>
      </c>
      <c r="L15" s="22">
        <f t="shared" si="4"/>
        <v>2.8411429742322087</v>
      </c>
    </row>
    <row r="16" spans="1:12">
      <c r="A16" s="39" t="s">
        <v>15</v>
      </c>
      <c r="B16" s="5">
        <v>33265</v>
      </c>
      <c r="C16" s="6">
        <v>0</v>
      </c>
      <c r="D16" s="5">
        <v>645345237</v>
      </c>
      <c r="E16" s="7">
        <v>583899648</v>
      </c>
      <c r="F16" s="17">
        <v>1865672034</v>
      </c>
      <c r="G16" s="10">
        <v>1695071408</v>
      </c>
      <c r="H16" s="11">
        <f t="shared" si="0"/>
        <v>0.90855808368728541</v>
      </c>
      <c r="I16" s="10">
        <f t="shared" si="1"/>
        <v>1948056539.2587874</v>
      </c>
      <c r="J16" s="20">
        <f t="shared" si="2"/>
        <v>1.0441580855356207</v>
      </c>
      <c r="K16" s="23">
        <f t="shared" si="3"/>
        <v>0.90478648407534457</v>
      </c>
      <c r="L16" s="22">
        <f t="shared" si="4"/>
        <v>2.8909673877394715</v>
      </c>
    </row>
    <row r="17" spans="1:12">
      <c r="A17" s="39" t="s">
        <v>16</v>
      </c>
      <c r="B17" s="5">
        <v>37831</v>
      </c>
      <c r="C17" s="6">
        <v>0</v>
      </c>
      <c r="D17" s="5">
        <v>786320195</v>
      </c>
      <c r="E17" s="9">
        <v>663986335</v>
      </c>
      <c r="F17" s="17">
        <v>2127740816</v>
      </c>
      <c r="G17" s="10">
        <v>1927635406</v>
      </c>
      <c r="H17" s="11">
        <f t="shared" si="0"/>
        <v>0.90595404830547743</v>
      </c>
      <c r="I17" s="10">
        <f t="shared" si="1"/>
        <v>2215330127.2397294</v>
      </c>
      <c r="J17" s="20">
        <f t="shared" si="2"/>
        <v>1.0411654044426291</v>
      </c>
      <c r="K17" s="23">
        <f t="shared" si="3"/>
        <v>0.84442233484795592</v>
      </c>
      <c r="L17" s="22">
        <f t="shared" si="4"/>
        <v>2.7059470550670519</v>
      </c>
    </row>
    <row r="18" spans="1:12">
      <c r="A18" s="39" t="s">
        <v>17</v>
      </c>
      <c r="B18" s="5">
        <v>37616</v>
      </c>
      <c r="C18" s="6">
        <v>0</v>
      </c>
      <c r="D18" s="5">
        <v>771876955</v>
      </c>
      <c r="E18" s="9">
        <v>660215280</v>
      </c>
      <c r="F18" s="17">
        <v>2146904425</v>
      </c>
      <c r="G18" s="10">
        <v>1916684626</v>
      </c>
      <c r="H18" s="11">
        <f t="shared" si="0"/>
        <v>0.89276662886378844</v>
      </c>
      <c r="I18" s="10">
        <f t="shared" si="1"/>
        <v>2202744970.9517388</v>
      </c>
      <c r="J18" s="20">
        <f t="shared" si="2"/>
        <v>1.0260097959189491</v>
      </c>
      <c r="K18" s="23">
        <f t="shared" si="3"/>
        <v>0.85533746761489982</v>
      </c>
      <c r="L18" s="22">
        <f t="shared" si="4"/>
        <v>2.7814075949449739</v>
      </c>
    </row>
    <row r="19" spans="1:12">
      <c r="A19" s="39" t="s">
        <v>18</v>
      </c>
      <c r="B19" s="5">
        <v>30999</v>
      </c>
      <c r="C19" s="6">
        <v>0</v>
      </c>
      <c r="D19" s="5">
        <v>591882569</v>
      </c>
      <c r="E19" s="7">
        <v>544154480</v>
      </c>
      <c r="F19" s="17">
        <v>1863181214</v>
      </c>
      <c r="G19" s="10">
        <v>1579655285</v>
      </c>
      <c r="H19" s="11">
        <f t="shared" si="0"/>
        <v>0.84782697095184434</v>
      </c>
      <c r="I19" s="10">
        <f t="shared" si="1"/>
        <v>1815414851.0768542</v>
      </c>
      <c r="J19" s="20">
        <f t="shared" si="2"/>
        <v>0.97436300743898241</v>
      </c>
      <c r="K19" s="23">
        <f t="shared" si="3"/>
        <v>0.9193622324768953</v>
      </c>
      <c r="L19" s="22">
        <f t="shared" si="4"/>
        <v>3.1478899896442125</v>
      </c>
    </row>
    <row r="20" spans="1:12">
      <c r="A20" s="39" t="s">
        <v>19</v>
      </c>
      <c r="B20" s="5">
        <v>38526</v>
      </c>
      <c r="C20" s="6">
        <v>0</v>
      </c>
      <c r="D20" s="5">
        <v>799265405</v>
      </c>
      <c r="E20" s="9">
        <v>676176490</v>
      </c>
      <c r="F20" s="17">
        <v>2281918791</v>
      </c>
      <c r="G20" s="10">
        <v>1963034438</v>
      </c>
      <c r="H20" s="18">
        <f t="shared" si="0"/>
        <v>0.86025604668417843</v>
      </c>
      <c r="I20" s="10">
        <f t="shared" si="1"/>
        <v>2256012375.4598184</v>
      </c>
      <c r="J20" s="20">
        <f t="shared" si="2"/>
        <v>0.98864709136786211</v>
      </c>
      <c r="K20" s="23">
        <f t="shared" si="3"/>
        <v>0.84599744436580482</v>
      </c>
      <c r="L20" s="22">
        <f t="shared" si="4"/>
        <v>2.8550200931066194</v>
      </c>
    </row>
    <row r="21" spans="1:12">
      <c r="A21" s="39" t="s">
        <v>20</v>
      </c>
      <c r="B21" s="5">
        <v>40151</v>
      </c>
      <c r="C21" s="6">
        <v>0</v>
      </c>
      <c r="D21" s="5">
        <v>966969912</v>
      </c>
      <c r="E21" s="9">
        <v>704678652</v>
      </c>
      <c r="F21" s="17">
        <v>2390049294</v>
      </c>
      <c r="G21" s="10">
        <v>2045801957</v>
      </c>
      <c r="H21" s="18">
        <f t="shared" si="0"/>
        <v>0.85596642802966394</v>
      </c>
      <c r="I21" s="10">
        <f t="shared" si="1"/>
        <v>2351132737.8617873</v>
      </c>
      <c r="J21" s="20">
        <f t="shared" si="2"/>
        <v>0.98371725795116061</v>
      </c>
      <c r="K21" s="26">
        <f t="shared" si="3"/>
        <v>0.7287493056971146</v>
      </c>
      <c r="L21" s="22">
        <f t="shared" si="4"/>
        <v>2.471689412813912</v>
      </c>
    </row>
    <row r="23" spans="1:12">
      <c r="H23" s="40">
        <f>AVERAGE(H12:H21)</f>
        <v>0.87013460535645171</v>
      </c>
    </row>
    <row r="24" spans="1:12">
      <c r="F24" s="28" t="s">
        <v>37</v>
      </c>
      <c r="H24" s="42" t="s">
        <v>22</v>
      </c>
    </row>
    <row r="25" spans="1:12">
      <c r="H25" s="43" t="s">
        <v>23</v>
      </c>
    </row>
    <row r="26" spans="1:12">
      <c r="H26" s="43" t="s">
        <v>24</v>
      </c>
    </row>
    <row r="27" spans="1:12">
      <c r="H27" s="43" t="s">
        <v>25</v>
      </c>
    </row>
    <row r="28" spans="1:12">
      <c r="H28" s="43" t="s">
        <v>26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2008-04-25T15:33:28Z</dcterms:modified>
</cp:coreProperties>
</file>