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visibility="veryHidden" xWindow="0" yWindow="0" windowWidth="12285" windowHeight="12750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Lenovo!$A$1:$J$18</definedName>
  </definedNames>
  <calcPr calcId="125725"/>
  <oleSize ref="A1:O18"/>
</workbook>
</file>

<file path=xl/sharedStrings.xml><?xml version="1.0" encoding="utf-8"?>
<sst xmlns="http://schemas.openxmlformats.org/spreadsheetml/2006/main" count="28" uniqueCount="28">
  <si>
    <t>Input size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</si>
  <si>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</si>
  <si>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</si>
  <si>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</si>
  <si>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</si>
  <si>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</si>
  <si>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</si>
  <si>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</si>
  <si>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</si>
  <si>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</si>
  <si>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</si>
  <si>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</si>
  <si>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</si>
  <si>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</si>
  <si>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</si>
  <si>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</si>
  <si>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</si>
  <si>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</si>
  <si>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</si>
  <si>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</si>
  <si>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</si>
  <si>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</si>
  <si>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</si>
  <si>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</si>
  <si>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</si>
  <si>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</si>
  <si>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</si>
  <si>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KK ACER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</si>
</sst>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1"/>
      <name val="Courier New"/>
      <family val="3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0" xfId="0" applyNumberFormat="1" applyFont="1"/>
    <xf numFmtId="165" fontId="2" fillId="0" borderId="2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2" borderId="4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0" xfId="0" applyFont="1"/>
    <xf numFmtId="165" fontId="1" fillId="2" borderId="4" xfId="0" applyNumberFormat="1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3" xfId="0" applyNumberFormat="1" applyFont="1" applyBorder="1" applyAlignment="1">
      <alignment vertical="top" wrapText="1"/>
    </xf>
    <xf numFmtId="164" fontId="9" fillId="0" borderId="5" xfId="0" applyNumberFormat="1" applyFont="1" applyBorder="1" applyAlignment="1">
      <alignment vertical="top" wrapText="1"/>
    </xf>
    <xf numFmtId="164" fontId="4" fillId="0" borderId="6" xfId="0" applyNumberFormat="1" applyFont="1" applyBorder="1" applyAlignment="1">
      <alignment vertical="top" wrapText="1"/>
    </xf>
    <xf numFmtId="3" fontId="4" fillId="0" borderId="0" xfId="0" applyNumberFormat="1" applyFont="1"/>
    <xf numFmtId="3" fontId="4" fillId="0" borderId="1" xfId="0" applyNumberFormat="1" applyFont="1" applyBorder="1"/>
    <xf numFmtId="3" fontId="10" fillId="0" borderId="1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2" fontId="4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zoomScaleNormal="100" workbookViewId="0">
      <selection activeCell="O2" sqref="O2:O11"/>
    </sheetView>
  </sheetViews>
  <sheetFormatPr defaultColWidth="9.140625" defaultRowHeight="15.75"/>
  <cols>
    <col min="1" max="2" width="9.140625" style="7"/>
    <col min="3" max="3" width="7.7109375" style="9" customWidth="1"/>
    <col min="4" max="4" width="16" style="7" hidden="1" customWidth="1"/>
    <col min="5" max="5" width="17.42578125" style="9" hidden="1" customWidth="1"/>
    <col min="6" max="6" width="20.140625" style="7" customWidth="1"/>
    <col min="7" max="7" width="18.7109375" style="11" customWidth="1"/>
    <col min="8" max="8" width="19.85546875" style="12" customWidth="1"/>
    <col min="9" max="9" width="19.28515625" style="13" customWidth="1"/>
    <col min="10" max="10" width="17.140625" style="20" customWidth="1"/>
    <col min="11" max="12" width="0" style="7" hidden="1" customWidth="1"/>
    <col min="13" max="13" width="9.140625" style="7"/>
    <col min="14" max="14" width="21" style="7" customWidth="1"/>
    <col min="15" max="15" width="15.5703125" style="7" bestFit="1" customWidth="1"/>
    <col min="16" max="16384" width="9.140625" style="7"/>
  </cols>
  <sheetData>
    <row r="1" spans="1:15" ht="165">
      <c r="A1" s="7" t="s">
        <v>19</v>
      </c>
      <c r="B1" s="7" t="s">
        <v>0</v>
      </c>
      <c r="C1" s="8" t="s">
        <v>11</v>
      </c>
      <c r="D1" s="7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5" t="s">
        <v>17</v>
      </c>
      <c r="L1" s="15" t="s">
        <v>18</v>
      </c>
    </row>
    <row r="2" spans="1:15" s="17" customFormat="1">
      <c r="A2" s="16" t="s">
        <v>1</v>
      </c>
      <c r="B2" s="25">
        <v>24789</v>
      </c>
      <c r="C2" s="26">
        <v>0</v>
      </c>
      <c r="D2" s="25">
        <v>473621694</v>
      </c>
      <c r="E2" s="27">
        <v>435232377</v>
      </c>
      <c r="F2" s="1">
        <v>744881822</v>
      </c>
      <c r="G2" s="23">
        <v>1361785660</v>
      </c>
      <c r="H2" s="28">
        <f>(G2/F2)</f>
        <v>1.8281902172664377</v>
      </c>
      <c r="I2" s="23">
        <f>G2/$H$13</f>
        <v>785101919.43430519</v>
      </c>
      <c r="J2" s="29">
        <f>I2/F2</f>
        <v>1.0539952731378444</v>
      </c>
      <c r="K2" s="2">
        <f t="shared" ref="K2:K11" si="0">E2/D2</f>
        <v>0.91894518877338416</v>
      </c>
      <c r="L2" s="3" t="e">
        <f>#REF!/D2</f>
        <v>#REF!</v>
      </c>
      <c r="N2" s="23">
        <f>G2/1.8182</f>
        <v>748974623.25376749</v>
      </c>
      <c r="O2" s="34">
        <f>N2/F2</f>
        <v>1.0054945645508953</v>
      </c>
    </row>
    <row r="3" spans="1:15">
      <c r="A3" s="18" t="s">
        <v>2</v>
      </c>
      <c r="B3" s="30">
        <v>26457</v>
      </c>
      <c r="C3" s="31">
        <v>0</v>
      </c>
      <c r="D3" s="30">
        <v>598056077</v>
      </c>
      <c r="E3" s="32">
        <v>464488747</v>
      </c>
      <c r="F3" s="1">
        <v>828306391</v>
      </c>
      <c r="G3" s="24">
        <v>1453365029</v>
      </c>
      <c r="H3" s="28">
        <f t="shared" ref="H3:H11" si="1">(G3/F3)</f>
        <v>1.7546224981378902</v>
      </c>
      <c r="I3" s="23">
        <f t="shared" ref="I3:I11" si="2">G3/$H$13</f>
        <v>837899610.3590889</v>
      </c>
      <c r="J3" s="29">
        <f t="shared" ref="J3:J11" si="3">I3/F3</f>
        <v>1.011581728045714</v>
      </c>
      <c r="K3" s="5">
        <f t="shared" si="0"/>
        <v>0.77666420401577163</v>
      </c>
      <c r="L3" s="3" t="e">
        <f>#REF!/D3</f>
        <v>#REF!</v>
      </c>
      <c r="N3" s="23">
        <f>G3/1.746</f>
        <v>832396923.8258878</v>
      </c>
      <c r="O3" s="34">
        <f t="shared" ref="O3:O11" si="4">N3/F3</f>
        <v>1.0049384296322394</v>
      </c>
    </row>
    <row r="4" spans="1:15">
      <c r="A4" s="18" t="s">
        <v>3</v>
      </c>
      <c r="B4" s="30">
        <v>31762</v>
      </c>
      <c r="C4" s="31">
        <v>0</v>
      </c>
      <c r="D4" s="30">
        <v>940513027</v>
      </c>
      <c r="E4" s="32">
        <v>557537341</v>
      </c>
      <c r="F4" s="1">
        <v>1241406660</v>
      </c>
      <c r="G4" s="24">
        <v>1744629149</v>
      </c>
      <c r="H4" s="28">
        <f t="shared" si="1"/>
        <v>1.4053647408335961</v>
      </c>
      <c r="I4" s="23">
        <f t="shared" si="2"/>
        <v>1005820323.8686906</v>
      </c>
      <c r="J4" s="29">
        <f t="shared" si="3"/>
        <v>0.81022629914736455</v>
      </c>
      <c r="K4" s="5">
        <f t="shared" si="0"/>
        <v>0.59280129566987916</v>
      </c>
      <c r="L4" s="3" t="e">
        <f>#REF!/D4</f>
        <v>#REF!</v>
      </c>
      <c r="N4" s="23">
        <f>G4/1.3945</f>
        <v>1251078629.6163499</v>
      </c>
      <c r="O4" s="34">
        <f t="shared" si="4"/>
        <v>1.0077911372058774</v>
      </c>
    </row>
    <row r="5" spans="1:15">
      <c r="A5" s="18" t="s">
        <v>4</v>
      </c>
      <c r="B5" s="30">
        <v>29091</v>
      </c>
      <c r="C5" s="31">
        <v>0</v>
      </c>
      <c r="D5" s="30">
        <v>563867305</v>
      </c>
      <c r="E5" s="33">
        <v>510688558</v>
      </c>
      <c r="F5" s="1">
        <v>870517342</v>
      </c>
      <c r="G5" s="24">
        <v>1597981371</v>
      </c>
      <c r="H5" s="28">
        <f t="shared" si="1"/>
        <v>1.8356686235895803</v>
      </c>
      <c r="I5" s="23">
        <f t="shared" si="2"/>
        <v>921274381.45615566</v>
      </c>
      <c r="J5" s="29">
        <f t="shared" si="3"/>
        <v>1.0583067527862708</v>
      </c>
      <c r="K5" s="4">
        <f t="shared" si="0"/>
        <v>0.90568925254497601</v>
      </c>
      <c r="L5" s="3" t="e">
        <f>#REF!/D5</f>
        <v>#REF!</v>
      </c>
      <c r="N5" s="23">
        <f>G5/1.8088</f>
        <v>883448347.52321982</v>
      </c>
      <c r="O5" s="34">
        <f t="shared" si="4"/>
        <v>1.0148543916351063</v>
      </c>
    </row>
    <row r="6" spans="1:15">
      <c r="A6" s="18" t="s">
        <v>5</v>
      </c>
      <c r="B6" s="30">
        <v>33265</v>
      </c>
      <c r="C6" s="31">
        <v>0</v>
      </c>
      <c r="D6" s="30">
        <v>645345237</v>
      </c>
      <c r="E6" s="33">
        <v>583899648</v>
      </c>
      <c r="F6" s="1">
        <v>1005475556</v>
      </c>
      <c r="G6" s="24">
        <v>1827149407</v>
      </c>
      <c r="H6" s="28">
        <f t="shared" si="1"/>
        <v>1.8171992308483331</v>
      </c>
      <c r="I6" s="23">
        <f t="shared" si="2"/>
        <v>1053395221.1899137</v>
      </c>
      <c r="J6" s="29">
        <f t="shared" si="3"/>
        <v>1.0476587072693726</v>
      </c>
      <c r="K6" s="4">
        <f t="shared" si="0"/>
        <v>0.90478648407534457</v>
      </c>
      <c r="L6" s="3" t="e">
        <f>#REF!/D6</f>
        <v>#REF!</v>
      </c>
      <c r="N6" s="23">
        <f>G6/1.7908</f>
        <v>1020297859.6158142</v>
      </c>
      <c r="O6" s="34">
        <f t="shared" si="4"/>
        <v>1.0147415852403021</v>
      </c>
    </row>
    <row r="7" spans="1:15">
      <c r="A7" s="18" t="s">
        <v>6</v>
      </c>
      <c r="B7" s="30">
        <v>37831</v>
      </c>
      <c r="C7" s="31">
        <v>0</v>
      </c>
      <c r="D7" s="30">
        <v>786320195</v>
      </c>
      <c r="E7" s="32">
        <v>663986335</v>
      </c>
      <c r="F7" s="1">
        <v>1149182368</v>
      </c>
      <c r="G7" s="24">
        <v>2077839694</v>
      </c>
      <c r="H7" s="28">
        <f t="shared" si="1"/>
        <v>1.8081026579064254</v>
      </c>
      <c r="I7" s="23">
        <f t="shared" si="2"/>
        <v>1197924152.0550227</v>
      </c>
      <c r="J7" s="29">
        <f t="shared" si="3"/>
        <v>1.0424143159626189</v>
      </c>
      <c r="K7" s="4">
        <f t="shared" si="0"/>
        <v>0.84442233484795592</v>
      </c>
      <c r="L7" s="3" t="e">
        <f>#REF!/D7</f>
        <v>#REF!</v>
      </c>
      <c r="N7" s="23">
        <f>G7/1.7788</f>
        <v>1168113162.8063865</v>
      </c>
      <c r="O7" s="34">
        <f t="shared" si="4"/>
        <v>1.0164732729404238</v>
      </c>
    </row>
    <row r="8" spans="1:15">
      <c r="A8" s="18" t="s">
        <v>7</v>
      </c>
      <c r="B8" s="30">
        <v>37616</v>
      </c>
      <c r="C8" s="31">
        <v>0</v>
      </c>
      <c r="D8" s="30">
        <v>771876955</v>
      </c>
      <c r="E8" s="32">
        <v>660215280</v>
      </c>
      <c r="F8" s="1">
        <v>1163209570</v>
      </c>
      <c r="G8" s="24">
        <v>2066035399</v>
      </c>
      <c r="H8" s="28">
        <f t="shared" si="1"/>
        <v>1.7761506200469104</v>
      </c>
      <c r="I8" s="23">
        <f t="shared" si="2"/>
        <v>1191118694.3869865</v>
      </c>
      <c r="J8" s="29">
        <f t="shared" si="3"/>
        <v>1.0239932038961703</v>
      </c>
      <c r="K8" s="4">
        <f t="shared" si="0"/>
        <v>0.85533746761489982</v>
      </c>
      <c r="L8" s="3" t="e">
        <f>#REF!/D8</f>
        <v>#REF!</v>
      </c>
      <c r="N8" s="23">
        <f>G8/1.752</f>
        <v>1179243949.2009132</v>
      </c>
      <c r="O8" s="34">
        <f t="shared" si="4"/>
        <v>1.0137846004833964</v>
      </c>
    </row>
    <row r="9" spans="1:15">
      <c r="A9" s="18" t="s">
        <v>8</v>
      </c>
      <c r="B9" s="30">
        <v>30999</v>
      </c>
      <c r="C9" s="31">
        <v>0</v>
      </c>
      <c r="D9" s="30">
        <v>591882569</v>
      </c>
      <c r="E9" s="33">
        <v>544154480</v>
      </c>
      <c r="F9" s="1">
        <v>1001684013</v>
      </c>
      <c r="G9" s="24">
        <v>1702737627</v>
      </c>
      <c r="H9" s="28">
        <f t="shared" si="1"/>
        <v>1.699875015375732</v>
      </c>
      <c r="I9" s="23">
        <f t="shared" si="2"/>
        <v>981668862.08121336</v>
      </c>
      <c r="J9" s="29">
        <f t="shared" si="3"/>
        <v>0.98001849819002085</v>
      </c>
      <c r="K9" s="4">
        <f t="shared" si="0"/>
        <v>0.9193622324768953</v>
      </c>
      <c r="L9" s="3" t="e">
        <f>#REF!/D9</f>
        <v>#REF!</v>
      </c>
      <c r="N9" s="23">
        <f>G9/1.6349</f>
        <v>1041493441.1890635</v>
      </c>
      <c r="O9" s="34">
        <f t="shared" si="4"/>
        <v>1.0397425013002215</v>
      </c>
    </row>
    <row r="10" spans="1:15">
      <c r="A10" s="18" t="s">
        <v>9</v>
      </c>
      <c r="B10" s="30">
        <v>38526</v>
      </c>
      <c r="C10" s="31">
        <v>0</v>
      </c>
      <c r="D10" s="30">
        <v>799265405</v>
      </c>
      <c r="E10" s="32">
        <v>676176490</v>
      </c>
      <c r="F10" s="1">
        <v>1236935979</v>
      </c>
      <c r="G10" s="24">
        <v>2115997764</v>
      </c>
      <c r="H10" s="28">
        <f t="shared" si="1"/>
        <v>1.7106768660013243</v>
      </c>
      <c r="I10" s="23">
        <f t="shared" si="2"/>
        <v>1219923189.7001309</v>
      </c>
      <c r="J10" s="29">
        <f t="shared" si="3"/>
        <v>0.98624602276212947</v>
      </c>
      <c r="K10" s="4">
        <f t="shared" si="0"/>
        <v>0.84599744436580482</v>
      </c>
      <c r="L10" s="3" t="e">
        <f>#REF!/D10</f>
        <v>#REF!</v>
      </c>
      <c r="N10" s="23">
        <f>G10/1.683</f>
        <v>1257277340.4634581</v>
      </c>
      <c r="O10" s="34">
        <f t="shared" si="4"/>
        <v>1.0164449590025695</v>
      </c>
    </row>
    <row r="11" spans="1:15">
      <c r="A11" s="18" t="s">
        <v>10</v>
      </c>
      <c r="B11" s="30">
        <v>40151</v>
      </c>
      <c r="C11" s="31">
        <v>0</v>
      </c>
      <c r="D11" s="30">
        <v>966969912</v>
      </c>
      <c r="E11" s="32">
        <v>704678652</v>
      </c>
      <c r="F11" s="1">
        <v>1289988253</v>
      </c>
      <c r="G11" s="24">
        <v>2205216274</v>
      </c>
      <c r="H11" s="28">
        <f t="shared" si="1"/>
        <v>1.7094855467648975</v>
      </c>
      <c r="I11" s="23">
        <f t="shared" si="2"/>
        <v>1271359789.0913074</v>
      </c>
      <c r="J11" s="29">
        <f t="shared" si="3"/>
        <v>0.98555919880249276</v>
      </c>
      <c r="K11" s="6">
        <f t="shared" si="0"/>
        <v>0.7287493056971146</v>
      </c>
      <c r="L11" s="3" t="e">
        <f>#REF!/D11</f>
        <v>#REF!</v>
      </c>
      <c r="N11" s="23">
        <f>G11/1.6644</f>
        <v>1324931671.4732034</v>
      </c>
      <c r="O11" s="34">
        <f t="shared" si="4"/>
        <v>1.027088167967374</v>
      </c>
    </row>
    <row r="13" spans="1:15">
      <c r="H13" s="19">
        <f>AVERAGE(H2:H11)</f>
        <v>1.7345336016771129</v>
      </c>
    </row>
    <row r="14" spans="1:15">
      <c r="F14" s="7" t="s">
        <v>27</v>
      </c>
      <c r="H14" s="21" t="s">
        <v>12</v>
      </c>
    </row>
    <row r="15" spans="1:15">
      <c r="H15" s="22" t="s">
        <v>13</v>
      </c>
    </row>
    <row r="16" spans="1:15">
      <c r="H16" s="22" t="s">
        <v>14</v>
      </c>
    </row>
    <row r="17" spans="8:8">
      <c r="H17" s="22" t="s">
        <v>15</v>
      </c>
    </row>
    <row r="18" spans="8:8">
      <c r="H18" s="22" t="s">
        <v>16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2008-05-15T00:41:35Z</dcterms:modified>
</cp:coreProperties>
</file>