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dp18_ic_ac_uk/Documents/Beckmann/forcefield/"/>
    </mc:Choice>
  </mc:AlternateContent>
  <xr:revisionPtr revIDLastSave="725" documentId="11_F25DC773A252ABDACC104882B9DC77005BDE58F2" xr6:coauthVersionLast="45" xr6:coauthVersionMax="45" xr10:uidLastSave="{818287FA-3638-4BDA-B3E4-6534765D8AAA}"/>
  <bookViews>
    <workbookView xWindow="-110" yWindow="-110" windowWidth="25820" windowHeight="14020" activeTab="6" xr2:uid="{00000000-000D-0000-FFFF-FFFF00000000}"/>
  </bookViews>
  <sheets>
    <sheet name="P5551" sheetId="1" r:id="rId1"/>
    <sheet name="P2228" sheetId="3" r:id="rId2"/>
    <sheet name="P2O231" sheetId="2" r:id="rId3"/>
    <sheet name="P2222O2O2" sheetId="5" r:id="rId4"/>
    <sheet name="P4441" sheetId="7" r:id="rId5"/>
    <sheet name="P3331" sheetId="10" r:id="rId6"/>
    <sheet name="P222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1" l="1"/>
  <c r="H11" i="11"/>
  <c r="H7" i="11"/>
  <c r="H6" i="11"/>
  <c r="H5" i="11"/>
  <c r="H4" i="11"/>
  <c r="H3" i="11"/>
  <c r="H3" i="10"/>
  <c r="H13" i="10"/>
  <c r="H8" i="10"/>
  <c r="H12" i="10"/>
  <c r="H11" i="10"/>
  <c r="H7" i="10"/>
  <c r="H6" i="10"/>
  <c r="H5" i="10"/>
  <c r="H4" i="10"/>
  <c r="H14" i="7"/>
  <c r="H13" i="7"/>
  <c r="H12" i="7"/>
  <c r="H11" i="7"/>
  <c r="H9" i="7"/>
  <c r="H8" i="7"/>
  <c r="H7" i="7"/>
  <c r="H6" i="7"/>
  <c r="H5" i="7"/>
  <c r="H4" i="7"/>
  <c r="H3" i="7"/>
  <c r="H15" i="11" l="1"/>
  <c r="H15" i="10"/>
  <c r="H15" i="7"/>
  <c r="H3" i="5"/>
  <c r="H23" i="5"/>
  <c r="H22" i="5"/>
  <c r="H20" i="5"/>
  <c r="H19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4" i="5" l="1"/>
  <c r="H24" i="3"/>
  <c r="G4" i="2"/>
  <c r="H4" i="2" s="1"/>
  <c r="G6" i="2" l="1"/>
  <c r="H6" i="2" s="1"/>
  <c r="G5" i="2"/>
  <c r="H5" i="2" s="1"/>
  <c r="G3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4" i="2"/>
  <c r="H14" i="2" s="1"/>
  <c r="G15" i="2"/>
  <c r="H15" i="2" s="1"/>
  <c r="H16" i="1"/>
  <c r="H10" i="1"/>
  <c r="H9" i="1"/>
  <c r="H8" i="1"/>
  <c r="H7" i="1"/>
  <c r="H6" i="1"/>
  <c r="H5" i="1"/>
  <c r="H4" i="1"/>
  <c r="H3" i="1"/>
  <c r="H15" i="1"/>
  <c r="H14" i="1"/>
  <c r="H13" i="1"/>
  <c r="H12" i="1"/>
  <c r="H11" i="1"/>
  <c r="H16" i="2" l="1"/>
</calcChain>
</file>

<file path=xl/sharedStrings.xml><?xml version="1.0" encoding="utf-8"?>
<sst xmlns="http://schemas.openxmlformats.org/spreadsheetml/2006/main" count="180" uniqueCount="37">
  <si>
    <t>PT</t>
  </si>
  <si>
    <t>CM</t>
  </si>
  <si>
    <t>HM</t>
  </si>
  <si>
    <t>C1</t>
  </si>
  <si>
    <t>H1</t>
  </si>
  <si>
    <t>C2</t>
  </si>
  <si>
    <t>H2</t>
  </si>
  <si>
    <t>C3</t>
  </si>
  <si>
    <t>H3</t>
  </si>
  <si>
    <t>C4</t>
  </si>
  <si>
    <t>C5</t>
  </si>
  <si>
    <t>H4</t>
  </si>
  <si>
    <t>H5</t>
  </si>
  <si>
    <t>ADCH</t>
  </si>
  <si>
    <t>used</t>
  </si>
  <si>
    <t>contributes</t>
  </si>
  <si>
    <t>P changed from 0.414 to 0.413</t>
  </si>
  <si>
    <t>B3LYP</t>
  </si>
  <si>
    <t>MP2</t>
  </si>
  <si>
    <t>CHELPG</t>
  </si>
  <si>
    <t>O3</t>
  </si>
  <si>
    <t>P changed from 0.403 to 0.409</t>
  </si>
  <si>
    <t>C6</t>
  </si>
  <si>
    <t>C7</t>
  </si>
  <si>
    <t>C8</t>
  </si>
  <si>
    <t>CT</t>
  </si>
  <si>
    <t>HT</t>
  </si>
  <si>
    <t>CH2</t>
  </si>
  <si>
    <t>CH3</t>
  </si>
  <si>
    <t>H6</t>
  </si>
  <si>
    <t>H7</t>
  </si>
  <si>
    <t>H8</t>
  </si>
  <si>
    <t>P changed from 0.402 to 0.397</t>
  </si>
  <si>
    <t>O6</t>
  </si>
  <si>
    <t>P changed from 0.405 to 0.407</t>
  </si>
  <si>
    <t>P changed from 0.414 to 0.420</t>
  </si>
  <si>
    <t>P changed from 0.414 to 0.411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</si>
</sst>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7"/>
  <sheetViews>
    <sheetView workbookViewId="0">
      <selection activeCell="C15" sqref="C15:F15"/>
    </sheetView>
  </sheetViews>
  <sheetFormatPr defaultRowHeight="14.5" x14ac:dyDescent="0.35"/>
  <sheetData>
    <row r="1" spans="2:8" x14ac:dyDescent="0.35">
      <c r="C1" t="s">
        <v>17</v>
      </c>
      <c r="E1" t="s">
        <v>18</v>
      </c>
    </row>
    <row r="2" spans="2:8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2:8" x14ac:dyDescent="0.35">
      <c r="B3" t="s">
        <v>0</v>
      </c>
      <c r="C3">
        <v>0.53662600000000005</v>
      </c>
      <c r="D3">
        <v>0.38797599999999999</v>
      </c>
      <c r="E3">
        <v>0.49696600000000002</v>
      </c>
      <c r="F3">
        <v>0.41413100000000003</v>
      </c>
      <c r="G3" s="2">
        <v>0.41299999999999998</v>
      </c>
      <c r="H3">
        <f>G3</f>
        <v>0.41299999999999998</v>
      </c>
    </row>
    <row r="4" spans="2:8" x14ac:dyDescent="0.35">
      <c r="B4" t="s">
        <v>1</v>
      </c>
      <c r="C4">
        <v>-0.39479999999999998</v>
      </c>
      <c r="D4">
        <v>-0.34513199999999999</v>
      </c>
      <c r="E4">
        <v>-0.39373999999999998</v>
      </c>
      <c r="F4">
        <v>-0.34329599999999999</v>
      </c>
      <c r="G4" s="2">
        <v>-0.34300000000000003</v>
      </c>
      <c r="H4">
        <f>G4</f>
        <v>-0.34300000000000003</v>
      </c>
    </row>
    <row r="5" spans="2:8" x14ac:dyDescent="0.35">
      <c r="B5" t="s">
        <v>2</v>
      </c>
      <c r="C5">
        <v>0.15161633333333333</v>
      </c>
      <c r="D5">
        <v>0.15709133333333333</v>
      </c>
      <c r="E5">
        <v>0.15458433333333332</v>
      </c>
      <c r="F5">
        <v>0.15551866666666667</v>
      </c>
      <c r="G5" s="2">
        <v>0.156</v>
      </c>
      <c r="H5">
        <f t="shared" ref="H5:H10" si="0">G5*3</f>
        <v>0.46799999999999997</v>
      </c>
    </row>
    <row r="6" spans="2:8" x14ac:dyDescent="0.35">
      <c r="B6" t="s">
        <v>3</v>
      </c>
      <c r="C6">
        <v>-0.14437933333333333</v>
      </c>
      <c r="D6">
        <v>-0.22412533333333332</v>
      </c>
      <c r="E6">
        <v>-0.13319700000000001</v>
      </c>
      <c r="F6">
        <v>-0.22551133333333331</v>
      </c>
      <c r="G6" s="2">
        <v>-0.22600000000000001</v>
      </c>
      <c r="H6">
        <f t="shared" si="0"/>
        <v>-0.67800000000000005</v>
      </c>
    </row>
    <row r="7" spans="2:8" x14ac:dyDescent="0.35">
      <c r="B7" t="s">
        <v>5</v>
      </c>
      <c r="C7">
        <v>1.9709000000000001E-2</v>
      </c>
      <c r="D7">
        <v>-0.15033433333333332</v>
      </c>
      <c r="E7">
        <v>2.5706666666666655E-3</v>
      </c>
      <c r="F7">
        <v>-0.14698533333333333</v>
      </c>
      <c r="G7" s="2">
        <v>-0.14699999999999999</v>
      </c>
      <c r="H7">
        <f t="shared" si="0"/>
        <v>-0.44099999999999995</v>
      </c>
    </row>
    <row r="8" spans="2:8" x14ac:dyDescent="0.35">
      <c r="B8" t="s">
        <v>7</v>
      </c>
      <c r="C8">
        <v>-4.0672333333333338E-2</v>
      </c>
      <c r="D8">
        <v>-0.14544399999999999</v>
      </c>
      <c r="E8">
        <v>-5.1669333333333338E-2</v>
      </c>
      <c r="F8">
        <v>-0.14264966666666667</v>
      </c>
      <c r="G8" s="2">
        <v>-0.14299999999999999</v>
      </c>
      <c r="H8">
        <f t="shared" si="0"/>
        <v>-0.42899999999999994</v>
      </c>
    </row>
    <row r="9" spans="2:8" x14ac:dyDescent="0.35">
      <c r="B9" t="s">
        <v>9</v>
      </c>
      <c r="C9">
        <v>0.12668633333333332</v>
      </c>
      <c r="D9">
        <v>-0.14713333333333334</v>
      </c>
      <c r="E9">
        <v>0.12586600000000001</v>
      </c>
      <c r="F9">
        <v>-0.14416733333333331</v>
      </c>
      <c r="G9" s="2">
        <v>-0.14399999999999999</v>
      </c>
      <c r="H9">
        <f t="shared" si="0"/>
        <v>-0.43199999999999994</v>
      </c>
    </row>
    <row r="10" spans="2:8" x14ac:dyDescent="0.35">
      <c r="B10" t="s">
        <v>10</v>
      </c>
      <c r="C10">
        <v>-0.16879866666666665</v>
      </c>
      <c r="D10">
        <v>-0.24908300000000003</v>
      </c>
      <c r="E10">
        <v>-0.18760033333333334</v>
      </c>
      <c r="F10">
        <v>-0.24280666666666664</v>
      </c>
      <c r="G10" s="2">
        <v>-0.24299999999999999</v>
      </c>
      <c r="H10">
        <f t="shared" si="0"/>
        <v>-0.72899999999999998</v>
      </c>
    </row>
    <row r="11" spans="2:8" x14ac:dyDescent="0.35">
      <c r="B11" t="s">
        <v>4</v>
      </c>
      <c r="C11">
        <v>6.6605333333333336E-2</v>
      </c>
      <c r="D11">
        <v>0.13486516666666667</v>
      </c>
      <c r="E11">
        <v>6.66075E-2</v>
      </c>
      <c r="F11">
        <v>0.13377766666666666</v>
      </c>
      <c r="G11" s="2">
        <v>0.13400000000000001</v>
      </c>
      <c r="H11">
        <f>G11*3*2</f>
        <v>0.80400000000000005</v>
      </c>
    </row>
    <row r="12" spans="2:8" x14ac:dyDescent="0.35">
      <c r="B12" t="s">
        <v>6</v>
      </c>
      <c r="C12">
        <v>2.0596833333333335E-2</v>
      </c>
      <c r="D12">
        <v>8.9550166666666667E-2</v>
      </c>
      <c r="E12">
        <v>2.7476833333333336E-2</v>
      </c>
      <c r="F12">
        <v>8.7978166666666677E-2</v>
      </c>
      <c r="G12" s="2">
        <v>8.7999999999999995E-2</v>
      </c>
      <c r="H12">
        <f>G12*3*2</f>
        <v>0.52800000000000002</v>
      </c>
    </row>
    <row r="13" spans="2:8" x14ac:dyDescent="0.35">
      <c r="B13" t="s">
        <v>8</v>
      </c>
      <c r="C13">
        <v>2.8769166666666669E-2</v>
      </c>
      <c r="D13">
        <v>8.7645833333333326E-2</v>
      </c>
      <c r="E13">
        <v>3.3880333333333332E-2</v>
      </c>
      <c r="F13">
        <v>8.5639999999999994E-2</v>
      </c>
      <c r="G13" s="2">
        <v>8.5999999999999993E-2</v>
      </c>
      <c r="H13">
        <f>G13*3*2</f>
        <v>0.51600000000000001</v>
      </c>
    </row>
    <row r="14" spans="2:8" x14ac:dyDescent="0.35">
      <c r="B14" t="s">
        <v>11</v>
      </c>
      <c r="C14">
        <v>-1.7448833333333334E-2</v>
      </c>
      <c r="D14">
        <v>8.3524166666666663E-2</v>
      </c>
      <c r="E14">
        <v>-1.4570166666666669E-2</v>
      </c>
      <c r="F14">
        <v>8.120899999999999E-2</v>
      </c>
      <c r="G14" s="2">
        <v>8.1000000000000003E-2</v>
      </c>
      <c r="H14">
        <f>G14*3*2</f>
        <v>0.48599999999999999</v>
      </c>
    </row>
    <row r="15" spans="2:8" x14ac:dyDescent="0.35">
      <c r="B15" t="s">
        <v>12</v>
      </c>
      <c r="C15">
        <v>4.8284222222222221E-2</v>
      </c>
      <c r="D15">
        <v>9.5609555555555559E-2</v>
      </c>
      <c r="E15">
        <v>5.3860333333333336E-2</v>
      </c>
      <c r="F15">
        <v>9.3001999999999987E-2</v>
      </c>
      <c r="G15" s="2">
        <v>9.2999999999999999E-2</v>
      </c>
      <c r="H15">
        <f>G15*3*3</f>
        <v>0.83700000000000008</v>
      </c>
    </row>
    <row r="16" spans="2:8" x14ac:dyDescent="0.35">
      <c r="H16" s="1">
        <f>SUM(H3:H15)</f>
        <v>1.0000000000000004</v>
      </c>
    </row>
    <row r="17" spans="8:8" x14ac:dyDescent="0.35">
      <c r="H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02A0-823D-46C4-BA94-EC36CF962C33}">
  <dimension ref="A1:J25"/>
  <sheetViews>
    <sheetView workbookViewId="0">
      <selection activeCell="C23" sqref="C23:F23"/>
    </sheetView>
  </sheetViews>
  <sheetFormatPr defaultRowHeight="14.5" x14ac:dyDescent="0.35"/>
  <sheetData>
    <row r="1" spans="1:10" x14ac:dyDescent="0.35">
      <c r="C1" t="s">
        <v>17</v>
      </c>
      <c r="E1" t="s">
        <v>18</v>
      </c>
    </row>
    <row r="2" spans="1:10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1:10" x14ac:dyDescent="0.35">
      <c r="B3" t="s">
        <v>0</v>
      </c>
      <c r="C3">
        <v>0.23131099999999999</v>
      </c>
      <c r="D3">
        <v>0.37694899999999998</v>
      </c>
      <c r="E3">
        <v>0.174011</v>
      </c>
      <c r="F3">
        <v>0.40174799999999999</v>
      </c>
      <c r="G3" s="2">
        <v>0.39700000000000002</v>
      </c>
      <c r="H3">
        <f>G3</f>
        <v>0.39700000000000002</v>
      </c>
    </row>
    <row r="4" spans="1:10" x14ac:dyDescent="0.35">
      <c r="A4" s="5" t="s">
        <v>27</v>
      </c>
      <c r="B4" t="s">
        <v>25</v>
      </c>
      <c r="C4">
        <v>5.9322999999999994E-2</v>
      </c>
      <c r="D4">
        <v>-0.2332896666666667</v>
      </c>
      <c r="E4">
        <v>7.165033333333333E-2</v>
      </c>
      <c r="F4">
        <v>-0.23434966666666668</v>
      </c>
      <c r="G4" s="2">
        <v>-0.23400000000000001</v>
      </c>
      <c r="H4">
        <f>G4*3</f>
        <v>-0.70200000000000007</v>
      </c>
      <c r="J4" t="s">
        <v>0</v>
      </c>
    </row>
    <row r="5" spans="1:10" x14ac:dyDescent="0.35">
      <c r="A5" s="5"/>
      <c r="B5" t="s">
        <v>26</v>
      </c>
      <c r="C5">
        <v>4.2061666666666664E-2</v>
      </c>
      <c r="D5">
        <v>0.14114866666666667</v>
      </c>
      <c r="E5">
        <v>4.3442000000000001E-2</v>
      </c>
      <c r="F5">
        <v>0.13964000000000001</v>
      </c>
      <c r="G5" s="2">
        <v>0.14000000000000001</v>
      </c>
      <c r="H5">
        <f>G5*6</f>
        <v>0.84000000000000008</v>
      </c>
      <c r="J5" t="s">
        <v>25</v>
      </c>
    </row>
    <row r="6" spans="1:10" x14ac:dyDescent="0.35">
      <c r="A6" s="5" t="s">
        <v>28</v>
      </c>
      <c r="B6" t="s">
        <v>1</v>
      </c>
      <c r="C6">
        <v>-0.17351900000000001</v>
      </c>
      <c r="D6">
        <v>-0.25041566666666665</v>
      </c>
      <c r="E6">
        <v>-0.19351633333333332</v>
      </c>
      <c r="F6">
        <v>-0.24291099999999999</v>
      </c>
      <c r="G6" s="2">
        <v>-0.24299999999999999</v>
      </c>
      <c r="H6">
        <f>G6*3</f>
        <v>-0.72899999999999998</v>
      </c>
      <c r="J6" t="s">
        <v>26</v>
      </c>
    </row>
    <row r="7" spans="1:10" x14ac:dyDescent="0.35">
      <c r="A7" s="5"/>
      <c r="B7" t="s">
        <v>2</v>
      </c>
      <c r="C7">
        <v>7.595844444444444E-2</v>
      </c>
      <c r="D7">
        <v>0.11786099999999999</v>
      </c>
      <c r="E7">
        <v>8.2608111111111091E-2</v>
      </c>
      <c r="F7">
        <v>0.1148951111111111</v>
      </c>
      <c r="G7" s="2">
        <v>0.115</v>
      </c>
      <c r="H7">
        <f>G7*9</f>
        <v>1.0350000000000001</v>
      </c>
      <c r="J7" t="s">
        <v>1</v>
      </c>
    </row>
    <row r="8" spans="1:10" x14ac:dyDescent="0.35">
      <c r="B8" t="s">
        <v>3</v>
      </c>
      <c r="C8">
        <v>-0.17077500000000001</v>
      </c>
      <c r="D8">
        <v>-0.22459599999999999</v>
      </c>
      <c r="E8">
        <v>-0.15901999999999999</v>
      </c>
      <c r="F8">
        <v>-0.22609699999999999</v>
      </c>
      <c r="G8" s="2">
        <v>-0.22600000000000001</v>
      </c>
      <c r="H8">
        <f>G8</f>
        <v>-0.22600000000000001</v>
      </c>
      <c r="J8" t="s">
        <v>2</v>
      </c>
    </row>
    <row r="9" spans="1:10" x14ac:dyDescent="0.35">
      <c r="B9" t="s">
        <v>5</v>
      </c>
      <c r="C9">
        <v>0.11498800000000001</v>
      </c>
      <c r="D9">
        <v>-0.150895</v>
      </c>
      <c r="E9">
        <v>0.100309</v>
      </c>
      <c r="F9">
        <v>-0.14716099999999999</v>
      </c>
      <c r="G9" s="2">
        <v>-0.14699999999999999</v>
      </c>
      <c r="H9">
        <f t="shared" ref="H9:H15" si="0">G9</f>
        <v>-0.14699999999999999</v>
      </c>
      <c r="J9" t="s">
        <v>3</v>
      </c>
    </row>
    <row r="10" spans="1:10" x14ac:dyDescent="0.35">
      <c r="B10" t="s">
        <v>7</v>
      </c>
      <c r="C10">
        <v>-8.9927000000000007E-2</v>
      </c>
      <c r="D10">
        <v>-0.14210600000000001</v>
      </c>
      <c r="E10">
        <v>-9.5455999999999999E-2</v>
      </c>
      <c r="F10">
        <v>-0.139101</v>
      </c>
      <c r="G10" s="2">
        <v>-0.13900000000000001</v>
      </c>
      <c r="H10">
        <f t="shared" si="0"/>
        <v>-0.13900000000000001</v>
      </c>
      <c r="J10" t="s">
        <v>5</v>
      </c>
    </row>
    <row r="11" spans="1:10" x14ac:dyDescent="0.35">
      <c r="B11" t="s">
        <v>9</v>
      </c>
      <c r="C11">
        <v>3.4513000000000002E-2</v>
      </c>
      <c r="D11">
        <v>-0.14637700000000001</v>
      </c>
      <c r="E11">
        <v>3.3805000000000002E-2</v>
      </c>
      <c r="F11">
        <v>-0.14371</v>
      </c>
      <c r="G11" s="2">
        <v>-0.14399999999999999</v>
      </c>
      <c r="H11">
        <f t="shared" si="0"/>
        <v>-0.14399999999999999</v>
      </c>
      <c r="J11" t="s">
        <v>7</v>
      </c>
    </row>
    <row r="12" spans="1:10" x14ac:dyDescent="0.35">
      <c r="B12" t="s">
        <v>10</v>
      </c>
      <c r="C12">
        <v>3.3022000000000003E-2</v>
      </c>
      <c r="D12">
        <v>-0.14477799999999999</v>
      </c>
      <c r="E12">
        <v>2.8299999999999999E-2</v>
      </c>
      <c r="F12">
        <v>-0.14208100000000001</v>
      </c>
      <c r="G12" s="2">
        <v>-0.14199999999999999</v>
      </c>
      <c r="H12">
        <f t="shared" si="0"/>
        <v>-0.14199999999999999</v>
      </c>
      <c r="J12" t="s">
        <v>9</v>
      </c>
    </row>
    <row r="13" spans="1:10" x14ac:dyDescent="0.35">
      <c r="B13" t="s">
        <v>22</v>
      </c>
      <c r="C13">
        <v>-3.852E-3</v>
      </c>
      <c r="D13">
        <v>-0.14796100000000001</v>
      </c>
      <c r="E13">
        <v>-1.8429000000000001E-2</v>
      </c>
      <c r="F13">
        <v>-0.145542</v>
      </c>
      <c r="G13" s="2">
        <v>-0.14599999999999999</v>
      </c>
      <c r="H13">
        <f t="shared" si="0"/>
        <v>-0.14599999999999999</v>
      </c>
      <c r="J13" t="s">
        <v>10</v>
      </c>
    </row>
    <row r="14" spans="1:10" x14ac:dyDescent="0.35">
      <c r="B14" t="s">
        <v>23</v>
      </c>
      <c r="C14">
        <v>0.174124</v>
      </c>
      <c r="D14">
        <v>-0.14357400000000001</v>
      </c>
      <c r="E14">
        <v>0.17616599999999999</v>
      </c>
      <c r="F14">
        <v>-0.14097000000000001</v>
      </c>
      <c r="G14" s="2">
        <v>-0.14099999999999999</v>
      </c>
      <c r="H14">
        <f t="shared" si="0"/>
        <v>-0.14099999999999999</v>
      </c>
      <c r="J14" t="s">
        <v>22</v>
      </c>
    </row>
    <row r="15" spans="1:10" x14ac:dyDescent="0.35">
      <c r="B15" t="s">
        <v>24</v>
      </c>
      <c r="C15">
        <v>-0.201323</v>
      </c>
      <c r="D15">
        <v>-0.24937500000000001</v>
      </c>
      <c r="E15">
        <v>-0.22375400000000001</v>
      </c>
      <c r="F15">
        <v>-0.243696</v>
      </c>
      <c r="G15" s="2">
        <v>-0.24399999999999999</v>
      </c>
      <c r="H15">
        <f t="shared" si="0"/>
        <v>-0.24399999999999999</v>
      </c>
      <c r="J15" t="s">
        <v>23</v>
      </c>
    </row>
    <row r="16" spans="1:10" x14ac:dyDescent="0.35">
      <c r="B16" t="s">
        <v>4</v>
      </c>
      <c r="C16">
        <v>7.9984E-2</v>
      </c>
      <c r="D16">
        <v>0.13528799999999999</v>
      </c>
      <c r="E16">
        <v>8.0696500000000004E-2</v>
      </c>
      <c r="F16">
        <v>0.13415450000000001</v>
      </c>
      <c r="G16" s="2">
        <v>0.13400000000000001</v>
      </c>
      <c r="H16">
        <f>G16*2</f>
        <v>0.26800000000000002</v>
      </c>
      <c r="J16" t="s">
        <v>24</v>
      </c>
    </row>
    <row r="17" spans="2:10" x14ac:dyDescent="0.35">
      <c r="B17" t="s">
        <v>6</v>
      </c>
      <c r="C17">
        <v>1.1438500000000001E-2</v>
      </c>
      <c r="D17">
        <v>8.9778499999999997E-2</v>
      </c>
      <c r="E17">
        <v>1.7805499999999998E-2</v>
      </c>
      <c r="F17">
        <v>8.8048000000000001E-2</v>
      </c>
      <c r="G17" s="2">
        <v>8.7999999999999995E-2</v>
      </c>
      <c r="H17">
        <f t="shared" ref="H17:H22" si="1">G17*2</f>
        <v>0.17599999999999999</v>
      </c>
      <c r="J17" t="s">
        <v>4</v>
      </c>
    </row>
    <row r="18" spans="2:10" x14ac:dyDescent="0.35">
      <c r="B18" t="s">
        <v>8</v>
      </c>
      <c r="C18">
        <v>3.58155E-2</v>
      </c>
      <c r="D18">
        <v>8.7337999999999999E-2</v>
      </c>
      <c r="E18">
        <v>3.8332000000000005E-2</v>
      </c>
      <c r="F18">
        <v>8.5252999999999995E-2</v>
      </c>
      <c r="G18" s="2">
        <v>8.5000000000000006E-2</v>
      </c>
      <c r="H18">
        <f t="shared" si="1"/>
        <v>0.17</v>
      </c>
      <c r="J18" t="s">
        <v>6</v>
      </c>
    </row>
    <row r="19" spans="2:10" x14ac:dyDescent="0.35">
      <c r="B19" t="s">
        <v>11</v>
      </c>
      <c r="C19">
        <v>-9.0615000000000001E-3</v>
      </c>
      <c r="D19">
        <v>7.9624E-2</v>
      </c>
      <c r="E19">
        <v>-7.5630000000000003E-3</v>
      </c>
      <c r="F19">
        <v>7.7772000000000008E-2</v>
      </c>
      <c r="G19" s="2">
        <v>7.8E-2</v>
      </c>
      <c r="H19">
        <f t="shared" si="1"/>
        <v>0.156</v>
      </c>
      <c r="J19" t="s">
        <v>8</v>
      </c>
    </row>
    <row r="20" spans="2:10" x14ac:dyDescent="0.35">
      <c r="B20" t="s">
        <v>12</v>
      </c>
      <c r="C20">
        <v>-1.1002E-2</v>
      </c>
      <c r="D20">
        <v>7.9210500000000003E-2</v>
      </c>
      <c r="E20">
        <v>-8.7054999999999997E-3</v>
      </c>
      <c r="F20">
        <v>7.7554499999999998E-2</v>
      </c>
      <c r="G20" s="2">
        <v>7.8E-2</v>
      </c>
      <c r="H20">
        <f t="shared" si="1"/>
        <v>0.156</v>
      </c>
      <c r="J20" t="s">
        <v>11</v>
      </c>
    </row>
    <row r="21" spans="2:10" x14ac:dyDescent="0.35">
      <c r="B21" t="s">
        <v>29</v>
      </c>
      <c r="C21">
        <v>-1.7114999999999999E-3</v>
      </c>
      <c r="D21">
        <v>7.6208499999999998E-2</v>
      </c>
      <c r="E21">
        <v>3.6795E-3</v>
      </c>
      <c r="F21">
        <v>7.4723499999999998E-2</v>
      </c>
      <c r="G21" s="2">
        <v>7.4999999999999997E-2</v>
      </c>
      <c r="H21">
        <f t="shared" si="1"/>
        <v>0.15</v>
      </c>
      <c r="J21" t="s">
        <v>12</v>
      </c>
    </row>
    <row r="22" spans="2:10" x14ac:dyDescent="0.35">
      <c r="B22" t="s">
        <v>30</v>
      </c>
      <c r="C22">
        <v>-3.3585499999999997E-2</v>
      </c>
      <c r="D22">
        <v>7.8960500000000003E-2</v>
      </c>
      <c r="E22">
        <v>-3.1552999999999998E-2</v>
      </c>
      <c r="F22">
        <v>7.7187499999999992E-2</v>
      </c>
      <c r="G22" s="2">
        <v>7.6999999999999999E-2</v>
      </c>
      <c r="H22">
        <f t="shared" si="1"/>
        <v>0.154</v>
      </c>
      <c r="J22" t="s">
        <v>29</v>
      </c>
    </row>
    <row r="23" spans="2:10" x14ac:dyDescent="0.35">
      <c r="B23" t="s">
        <v>31</v>
      </c>
      <c r="C23">
        <v>4.6918999999999995E-2</v>
      </c>
      <c r="D23">
        <v>8.7902999999999995E-2</v>
      </c>
      <c r="E23">
        <v>5.3386666666666666E-2</v>
      </c>
      <c r="F23">
        <v>8.5795333333333335E-2</v>
      </c>
      <c r="G23" s="2">
        <v>8.5999999999999993E-2</v>
      </c>
      <c r="H23">
        <f>G23*3</f>
        <v>0.25800000000000001</v>
      </c>
      <c r="J23" t="s">
        <v>30</v>
      </c>
    </row>
    <row r="24" spans="2:10" x14ac:dyDescent="0.35">
      <c r="H24">
        <f>SUM(H3:H23)</f>
        <v>1.0000000000000004</v>
      </c>
      <c r="J24" t="s">
        <v>31</v>
      </c>
    </row>
    <row r="25" spans="2:10" x14ac:dyDescent="0.35">
      <c r="H25" t="s">
        <v>32</v>
      </c>
    </row>
  </sheetData>
  <mergeCells count="2">
    <mergeCell ref="A4:A5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D909-93EE-42AE-B580-16874EFEB4D7}">
  <dimension ref="B1:I17"/>
  <sheetViews>
    <sheetView workbookViewId="0">
      <selection activeCell="C15" sqref="C15:F15"/>
    </sheetView>
  </sheetViews>
  <sheetFormatPr defaultRowHeight="14.5" x14ac:dyDescent="0.35"/>
  <sheetData>
    <row r="1" spans="2:9" x14ac:dyDescent="0.35">
      <c r="C1" t="s">
        <v>17</v>
      </c>
      <c r="E1" t="s">
        <v>18</v>
      </c>
    </row>
    <row r="2" spans="2:9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2:9" x14ac:dyDescent="0.35">
      <c r="B3" t="s">
        <v>0</v>
      </c>
      <c r="C3">
        <v>0.57415099999999997</v>
      </c>
      <c r="D3">
        <v>0.36841400000000002</v>
      </c>
      <c r="E3">
        <v>0.53011699999999995</v>
      </c>
      <c r="F3">
        <v>0.40315099999999998</v>
      </c>
      <c r="G3" s="2">
        <f>ROUND(F3,3)</f>
        <v>0.40300000000000002</v>
      </c>
      <c r="H3">
        <v>0.40899999999999997</v>
      </c>
    </row>
    <row r="4" spans="2:9" x14ac:dyDescent="0.35">
      <c r="B4" t="s">
        <v>1</v>
      </c>
      <c r="C4">
        <v>-0.37666300000000003</v>
      </c>
      <c r="D4">
        <v>-0.33817399999999997</v>
      </c>
      <c r="E4">
        <v>-0.38482300000000003</v>
      </c>
      <c r="F4">
        <v>-0.33646100000000001</v>
      </c>
      <c r="G4" s="2">
        <f>ROUND(F4,3)</f>
        <v>-0.33600000000000002</v>
      </c>
      <c r="H4">
        <f>G4</f>
        <v>-0.33600000000000002</v>
      </c>
    </row>
    <row r="5" spans="2:9" x14ac:dyDescent="0.35">
      <c r="B5" t="s">
        <v>2</v>
      </c>
      <c r="C5">
        <v>0.14064633333333335</v>
      </c>
      <c r="D5">
        <v>0.14759766666666665</v>
      </c>
      <c r="E5">
        <v>0.14581200000000002</v>
      </c>
      <c r="F5">
        <v>0.14666900000000002</v>
      </c>
      <c r="G5" s="2">
        <f>ROUND(F5,3)</f>
        <v>0.14699999999999999</v>
      </c>
      <c r="H5">
        <f t="shared" ref="H5:H10" si="0">G5*3</f>
        <v>0.44099999999999995</v>
      </c>
    </row>
    <row r="6" spans="2:9" x14ac:dyDescent="0.35">
      <c r="B6" t="s">
        <v>3</v>
      </c>
      <c r="C6">
        <v>-0.21823466666666666</v>
      </c>
      <c r="D6">
        <v>-0.23602966666666667</v>
      </c>
      <c r="E6">
        <v>-0.189138</v>
      </c>
      <c r="F6">
        <v>-0.2321593333333333</v>
      </c>
      <c r="G6" s="2">
        <f>ROUND(F6,3)</f>
        <v>-0.23200000000000001</v>
      </c>
      <c r="H6">
        <f t="shared" si="0"/>
        <v>-0.69600000000000006</v>
      </c>
    </row>
    <row r="7" spans="2:9" x14ac:dyDescent="0.35">
      <c r="B7" t="s">
        <v>5</v>
      </c>
      <c r="C7">
        <v>0.16369766666666666</v>
      </c>
      <c r="D7">
        <v>-3.2588666666666662E-2</v>
      </c>
      <c r="E7">
        <v>0.12917633333333334</v>
      </c>
      <c r="F7">
        <v>-2.0646333333333333E-2</v>
      </c>
      <c r="G7" s="2">
        <f t="shared" ref="G7:G15" si="1">ROUND(F7,3)</f>
        <v>-2.1000000000000001E-2</v>
      </c>
      <c r="H7">
        <f t="shared" si="0"/>
        <v>-6.3E-2</v>
      </c>
    </row>
    <row r="8" spans="2:9" x14ac:dyDescent="0.35">
      <c r="B8" t="s">
        <v>20</v>
      </c>
      <c r="C8">
        <v>-0.31907400000000002</v>
      </c>
      <c r="D8">
        <v>-0.23025700000000002</v>
      </c>
      <c r="E8">
        <v>-0.29965899999999995</v>
      </c>
      <c r="F8">
        <v>-0.26847466666666664</v>
      </c>
      <c r="G8" s="2">
        <f t="shared" si="1"/>
        <v>-0.26800000000000002</v>
      </c>
      <c r="H8">
        <f t="shared" si="0"/>
        <v>-0.80400000000000005</v>
      </c>
    </row>
    <row r="9" spans="2:9" x14ac:dyDescent="0.35">
      <c r="B9" t="s">
        <v>9</v>
      </c>
      <c r="C9">
        <v>0.16833266666666669</v>
      </c>
      <c r="D9">
        <v>-4.9339000000000001E-2</v>
      </c>
      <c r="E9">
        <v>0.16361800000000001</v>
      </c>
      <c r="F9">
        <v>-3.3727333333333338E-2</v>
      </c>
      <c r="G9" s="2">
        <f t="shared" si="1"/>
        <v>-3.4000000000000002E-2</v>
      </c>
      <c r="H9">
        <f t="shared" si="0"/>
        <v>-0.10200000000000001</v>
      </c>
    </row>
    <row r="10" spans="2:9" x14ac:dyDescent="0.35">
      <c r="B10" t="s">
        <v>10</v>
      </c>
      <c r="C10">
        <v>-0.17980566666666667</v>
      </c>
      <c r="D10">
        <v>-0.26310766666666668</v>
      </c>
      <c r="E10">
        <v>-0.18795999999999999</v>
      </c>
      <c r="F10">
        <v>-0.253938</v>
      </c>
      <c r="G10" s="2">
        <f t="shared" si="1"/>
        <v>-0.254</v>
      </c>
      <c r="H10">
        <f t="shared" si="0"/>
        <v>-0.76200000000000001</v>
      </c>
    </row>
    <row r="11" spans="2:9" x14ac:dyDescent="0.35">
      <c r="B11" t="s">
        <v>4</v>
      </c>
      <c r="C11">
        <v>0.10530983333333332</v>
      </c>
      <c r="D11">
        <v>0.13926466666666668</v>
      </c>
      <c r="E11">
        <v>0.1006285</v>
      </c>
      <c r="F11">
        <v>0.1374175</v>
      </c>
      <c r="G11" s="2">
        <f t="shared" si="1"/>
        <v>0.13700000000000001</v>
      </c>
      <c r="H11">
        <f>G11*3*2</f>
        <v>0.82200000000000006</v>
      </c>
    </row>
    <row r="12" spans="2:9" x14ac:dyDescent="0.35">
      <c r="B12" t="s">
        <v>6</v>
      </c>
      <c r="C12">
        <v>2.673E-2</v>
      </c>
      <c r="D12">
        <v>0.10218500000000001</v>
      </c>
      <c r="E12">
        <v>3.270816666666667E-2</v>
      </c>
      <c r="F12">
        <v>0.10327449999999999</v>
      </c>
      <c r="G12" s="2">
        <f t="shared" si="1"/>
        <v>0.10299999999999999</v>
      </c>
      <c r="H12">
        <f>G12*3*2</f>
        <v>0.61799999999999999</v>
      </c>
    </row>
    <row r="13" spans="2:9" x14ac:dyDescent="0.35">
      <c r="G13" s="2"/>
    </row>
    <row r="14" spans="2:9" x14ac:dyDescent="0.35">
      <c r="B14" t="s">
        <v>11</v>
      </c>
      <c r="C14">
        <v>2.6865499999999997E-2</v>
      </c>
      <c r="D14">
        <v>9.4739166666666666E-2</v>
      </c>
      <c r="E14">
        <v>2.70175E-2</v>
      </c>
      <c r="F14">
        <v>9.4294166666666665E-2</v>
      </c>
      <c r="G14" s="2">
        <f t="shared" si="1"/>
        <v>9.4E-2</v>
      </c>
      <c r="H14">
        <f>G14*3*2</f>
        <v>0.56400000000000006</v>
      </c>
    </row>
    <row r="15" spans="2:9" x14ac:dyDescent="0.35">
      <c r="B15" t="s">
        <v>12</v>
      </c>
      <c r="C15">
        <v>6.4710555555555549E-2</v>
      </c>
      <c r="D15">
        <v>0.10487822222222223</v>
      </c>
      <c r="E15">
        <v>6.7448111111111098E-2</v>
      </c>
      <c r="F15">
        <v>0.10114533333333332</v>
      </c>
      <c r="G15" s="2">
        <f t="shared" si="1"/>
        <v>0.10100000000000001</v>
      </c>
      <c r="H15">
        <f>G15*3*3</f>
        <v>0.90900000000000014</v>
      </c>
    </row>
    <row r="16" spans="2:9" x14ac:dyDescent="0.35">
      <c r="H16" s="1">
        <f>SUM(H3:H15)</f>
        <v>1</v>
      </c>
      <c r="I16" s="1"/>
    </row>
    <row r="17" spans="8:8" x14ac:dyDescent="0.35">
      <c r="H17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D808-0F34-4F9F-9CE4-96CC3FBF2715}">
  <dimension ref="A1:H25"/>
  <sheetViews>
    <sheetView workbookViewId="0">
      <selection activeCell="C23" sqref="C23:F23"/>
    </sheetView>
  </sheetViews>
  <sheetFormatPr defaultRowHeight="14.5" x14ac:dyDescent="0.35"/>
  <sheetData>
    <row r="1" spans="1:8" x14ac:dyDescent="0.35">
      <c r="C1" t="s">
        <v>17</v>
      </c>
      <c r="E1" t="s">
        <v>18</v>
      </c>
    </row>
    <row r="2" spans="1:8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1:8" x14ac:dyDescent="0.35">
      <c r="B3" t="s">
        <v>0</v>
      </c>
      <c r="C3">
        <v>0.126967</v>
      </c>
      <c r="D3">
        <v>0.383961</v>
      </c>
      <c r="E3">
        <v>8.4033999999999998E-2</v>
      </c>
      <c r="F3">
        <v>0.40538299999999999</v>
      </c>
      <c r="G3" s="4">
        <v>0.40699999999999997</v>
      </c>
      <c r="H3" s="3">
        <f>G3</f>
        <v>0.40699999999999997</v>
      </c>
    </row>
    <row r="4" spans="1:8" x14ac:dyDescent="0.35">
      <c r="A4" s="5" t="s">
        <v>27</v>
      </c>
      <c r="B4" t="s">
        <v>25</v>
      </c>
      <c r="C4">
        <v>9.3750333333333324E-2</v>
      </c>
      <c r="D4">
        <v>-0.23404900000000003</v>
      </c>
      <c r="E4">
        <v>9.5299000000000009E-2</v>
      </c>
      <c r="F4">
        <v>-0.23513666666666666</v>
      </c>
      <c r="G4" s="4">
        <v>-0.23499999999999999</v>
      </c>
      <c r="H4">
        <f>G4*3</f>
        <v>-0.70499999999999996</v>
      </c>
    </row>
    <row r="5" spans="1:8" x14ac:dyDescent="0.35">
      <c r="A5" s="5"/>
      <c r="B5" t="s">
        <v>26</v>
      </c>
      <c r="C5">
        <v>3.9349333333333326E-2</v>
      </c>
      <c r="D5">
        <v>0.14247166666666666</v>
      </c>
      <c r="E5">
        <v>4.2864833333333331E-2</v>
      </c>
      <c r="F5">
        <v>0.14080350000000003</v>
      </c>
      <c r="G5" s="4">
        <v>0.14099999999999999</v>
      </c>
      <c r="H5">
        <f>G5*6</f>
        <v>0.84599999999999986</v>
      </c>
    </row>
    <row r="6" spans="1:8" x14ac:dyDescent="0.35">
      <c r="A6" s="5" t="s">
        <v>28</v>
      </c>
      <c r="B6" t="s">
        <v>1</v>
      </c>
      <c r="C6">
        <v>-0.19822033333333333</v>
      </c>
      <c r="D6">
        <v>-0.25092500000000001</v>
      </c>
      <c r="E6">
        <v>-0.21084633333333333</v>
      </c>
      <c r="F6">
        <v>-0.24335566666666666</v>
      </c>
      <c r="G6" s="4">
        <v>-0.24299999999999999</v>
      </c>
      <c r="H6">
        <f>G6*3</f>
        <v>-0.72899999999999998</v>
      </c>
    </row>
    <row r="7" spans="1:8" x14ac:dyDescent="0.35">
      <c r="A7" s="5"/>
      <c r="B7" t="s">
        <v>2</v>
      </c>
      <c r="C7">
        <v>8.3406888888888878E-2</v>
      </c>
      <c r="D7">
        <v>0.11918311111111111</v>
      </c>
      <c r="E7">
        <v>8.8293333333333349E-2</v>
      </c>
      <c r="F7">
        <v>0.11614766666666666</v>
      </c>
      <c r="G7" s="4">
        <v>0.11600000000000001</v>
      </c>
      <c r="H7">
        <f>G7*9</f>
        <v>1.044</v>
      </c>
    </row>
    <row r="8" spans="1:8" x14ac:dyDescent="0.35">
      <c r="B8" t="s">
        <v>3</v>
      </c>
      <c r="C8">
        <v>-0.15409200000000001</v>
      </c>
      <c r="D8">
        <v>-0.23647899999999999</v>
      </c>
      <c r="E8">
        <v>-0.12157</v>
      </c>
      <c r="F8">
        <v>-0.24072399999999999</v>
      </c>
      <c r="G8" s="4">
        <v>-0.24099999999999999</v>
      </c>
      <c r="H8">
        <f>G8</f>
        <v>-0.24099999999999999</v>
      </c>
    </row>
    <row r="9" spans="1:8" x14ac:dyDescent="0.35">
      <c r="B9" t="s">
        <v>5</v>
      </c>
      <c r="C9">
        <v>0.42727700000000002</v>
      </c>
      <c r="D9">
        <v>-2.6908000000000001E-2</v>
      </c>
      <c r="E9">
        <v>0.33898499999999998</v>
      </c>
      <c r="F9">
        <v>-1.4002000000000001E-2</v>
      </c>
      <c r="G9" s="4">
        <v>-1.4E-2</v>
      </c>
      <c r="H9">
        <f>G9</f>
        <v>-1.4E-2</v>
      </c>
    </row>
    <row r="10" spans="1:8" x14ac:dyDescent="0.35">
      <c r="B10" t="s">
        <v>20</v>
      </c>
      <c r="C10">
        <v>-0.55781899999999995</v>
      </c>
      <c r="D10">
        <v>-0.232211</v>
      </c>
      <c r="E10">
        <v>-0.48830000000000001</v>
      </c>
      <c r="F10">
        <v>-0.25936700000000001</v>
      </c>
      <c r="G10" s="4">
        <v>-0.25900000000000001</v>
      </c>
      <c r="H10">
        <f t="shared" ref="H10:H15" si="0">G10</f>
        <v>-0.25900000000000001</v>
      </c>
    </row>
    <row r="11" spans="1:8" x14ac:dyDescent="0.35">
      <c r="B11" t="s">
        <v>9</v>
      </c>
      <c r="C11">
        <v>0.24396599999999999</v>
      </c>
      <c r="D11">
        <v>-4.5104999999999999E-2</v>
      </c>
      <c r="E11">
        <v>0.21057699999999999</v>
      </c>
      <c r="F11">
        <v>-3.2583000000000001E-2</v>
      </c>
      <c r="G11" s="4">
        <v>-3.3000000000000002E-2</v>
      </c>
      <c r="H11">
        <f t="shared" si="0"/>
        <v>-3.3000000000000002E-2</v>
      </c>
    </row>
    <row r="12" spans="1:8" x14ac:dyDescent="0.35">
      <c r="B12" t="s">
        <v>10</v>
      </c>
      <c r="C12">
        <v>0.34661500000000001</v>
      </c>
      <c r="D12">
        <v>-3.2554E-2</v>
      </c>
      <c r="E12">
        <v>0.28012999999999999</v>
      </c>
      <c r="F12">
        <v>-2.1153000000000002E-2</v>
      </c>
      <c r="G12" s="4">
        <v>-2.1000000000000001E-2</v>
      </c>
      <c r="H12">
        <f t="shared" si="0"/>
        <v>-2.1000000000000001E-2</v>
      </c>
    </row>
    <row r="13" spans="1:8" x14ac:dyDescent="0.35">
      <c r="B13" t="s">
        <v>33</v>
      </c>
      <c r="C13">
        <v>-0.55831900000000001</v>
      </c>
      <c r="D13">
        <v>-0.25603199999999998</v>
      </c>
      <c r="E13">
        <v>-0.49148999999999998</v>
      </c>
      <c r="F13">
        <v>-0.28122900000000001</v>
      </c>
      <c r="G13" s="4">
        <v>-0.28100000000000003</v>
      </c>
      <c r="H13">
        <f t="shared" si="0"/>
        <v>-0.28100000000000003</v>
      </c>
    </row>
    <row r="14" spans="1:8" x14ac:dyDescent="0.35">
      <c r="B14" t="s">
        <v>23</v>
      </c>
      <c r="C14">
        <v>0.43162800000000001</v>
      </c>
      <c r="D14">
        <v>-3.1919000000000003E-2</v>
      </c>
      <c r="E14">
        <v>0.38570599999999999</v>
      </c>
      <c r="F14">
        <v>-2.0187E-2</v>
      </c>
      <c r="G14" s="4">
        <v>-0.02</v>
      </c>
      <c r="H14">
        <f t="shared" si="0"/>
        <v>-0.02</v>
      </c>
    </row>
    <row r="15" spans="1:8" x14ac:dyDescent="0.35">
      <c r="B15" t="s">
        <v>24</v>
      </c>
      <c r="C15">
        <v>-0.245278</v>
      </c>
      <c r="D15">
        <v>-0.26058100000000001</v>
      </c>
      <c r="E15">
        <v>-0.24921099999999999</v>
      </c>
      <c r="F15">
        <v>-0.25181900000000002</v>
      </c>
      <c r="G15" s="4">
        <v>-0.252</v>
      </c>
      <c r="H15">
        <f t="shared" si="0"/>
        <v>-0.252</v>
      </c>
    </row>
    <row r="16" spans="1:8" x14ac:dyDescent="0.35">
      <c r="B16" t="s">
        <v>4</v>
      </c>
      <c r="C16">
        <v>9.7515999999999992E-2</v>
      </c>
      <c r="D16">
        <v>0.14170850000000002</v>
      </c>
      <c r="E16">
        <v>9.4660999999999995E-2</v>
      </c>
      <c r="F16">
        <v>0.14342850000000001</v>
      </c>
      <c r="G16" s="4">
        <v>0.14299999999999999</v>
      </c>
      <c r="H16">
        <f>G16*2</f>
        <v>0.28599999999999998</v>
      </c>
    </row>
    <row r="17" spans="2:8" x14ac:dyDescent="0.35">
      <c r="B17" t="s">
        <v>6</v>
      </c>
      <c r="C17">
        <v>-1.7329500000000001E-2</v>
      </c>
      <c r="D17">
        <v>8.60485E-2</v>
      </c>
      <c r="E17">
        <v>-1.5990000000000002E-3</v>
      </c>
      <c r="F17">
        <v>8.5353499999999999E-2</v>
      </c>
      <c r="G17" s="4">
        <v>8.5000000000000006E-2</v>
      </c>
      <c r="H17">
        <f t="shared" ref="H17:H22" si="1">G17*2</f>
        <v>0.17</v>
      </c>
    </row>
    <row r="18" spans="2:8" x14ac:dyDescent="0.35">
      <c r="G18" s="4"/>
    </row>
    <row r="19" spans="2:8" x14ac:dyDescent="0.35">
      <c r="B19" t="s">
        <v>11</v>
      </c>
      <c r="C19">
        <v>5.8989999999999997E-3</v>
      </c>
      <c r="D19">
        <v>9.0094000000000007E-2</v>
      </c>
      <c r="E19">
        <v>1.2293499999999999E-2</v>
      </c>
      <c r="F19">
        <v>9.1268000000000002E-2</v>
      </c>
      <c r="G19" s="4">
        <v>9.0999999999999998E-2</v>
      </c>
      <c r="H19">
        <f t="shared" si="1"/>
        <v>0.182</v>
      </c>
    </row>
    <row r="20" spans="2:8" x14ac:dyDescent="0.35">
      <c r="B20" t="s">
        <v>12</v>
      </c>
      <c r="C20">
        <v>-1.7632500000000002E-2</v>
      </c>
      <c r="D20">
        <v>8.2494999999999999E-2</v>
      </c>
      <c r="E20">
        <v>-7.6094999999999999E-3</v>
      </c>
      <c r="F20">
        <v>8.4023500000000001E-2</v>
      </c>
      <c r="G20" s="4">
        <v>8.4000000000000005E-2</v>
      </c>
      <c r="H20">
        <f t="shared" si="1"/>
        <v>0.16800000000000001</v>
      </c>
    </row>
    <row r="21" spans="2:8" x14ac:dyDescent="0.35">
      <c r="G21" s="4"/>
    </row>
    <row r="22" spans="2:8" x14ac:dyDescent="0.35">
      <c r="B22" t="s">
        <v>30</v>
      </c>
      <c r="C22">
        <v>-4.0392499999999998E-2</v>
      </c>
      <c r="D22">
        <v>8.2802500000000001E-2</v>
      </c>
      <c r="E22">
        <v>-3.3421999999999993E-2</v>
      </c>
      <c r="F22">
        <v>8.1900500000000001E-2</v>
      </c>
      <c r="G22" s="4">
        <v>8.2000000000000003E-2</v>
      </c>
      <c r="H22">
        <f t="shared" si="1"/>
        <v>0.16400000000000001</v>
      </c>
    </row>
    <row r="23" spans="2:8" x14ac:dyDescent="0.35">
      <c r="B23" t="s">
        <v>31</v>
      </c>
      <c r="C23">
        <v>6.9860999999999993E-2</v>
      </c>
      <c r="D23">
        <v>9.9792666666666682E-2</v>
      </c>
      <c r="E23">
        <v>7.2434333333333337E-2</v>
      </c>
      <c r="F23">
        <v>9.6466333333333334E-2</v>
      </c>
      <c r="G23" s="4">
        <v>9.6000000000000002E-2</v>
      </c>
      <c r="H23">
        <f>G23*3</f>
        <v>0.28800000000000003</v>
      </c>
    </row>
    <row r="24" spans="2:8" x14ac:dyDescent="0.35">
      <c r="H24">
        <f>SUM(H3:H23)</f>
        <v>0.99999999999999989</v>
      </c>
    </row>
    <row r="25" spans="2:8" x14ac:dyDescent="0.35">
      <c r="H25" t="s">
        <v>34</v>
      </c>
    </row>
  </sheetData>
  <mergeCells count="2">
    <mergeCell ref="A4:A5"/>
    <mergeCell ref="A6:A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AB84-F526-4D95-BBD8-0E54B819E3C1}">
  <dimension ref="B1:H17"/>
  <sheetViews>
    <sheetView workbookViewId="0">
      <selection activeCell="C14" sqref="C14:F14"/>
    </sheetView>
  </sheetViews>
  <sheetFormatPr defaultRowHeight="14.5" x14ac:dyDescent="0.35"/>
  <cols>
    <col min="6" max="6" width="10" bestFit="1" customWidth="1"/>
  </cols>
  <sheetData>
    <row r="1" spans="2:8" x14ac:dyDescent="0.35">
      <c r="C1" t="s">
        <v>17</v>
      </c>
      <c r="E1" t="s">
        <v>18</v>
      </c>
    </row>
    <row r="2" spans="2:8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2:8" x14ac:dyDescent="0.35">
      <c r="B3" t="s">
        <v>0</v>
      </c>
      <c r="C3">
        <v>0.65694699999999995</v>
      </c>
      <c r="D3">
        <v>0.38811099999999998</v>
      </c>
      <c r="E3">
        <v>0.62727999999999995</v>
      </c>
      <c r="F3" s="3">
        <v>0.41394599999999998</v>
      </c>
      <c r="G3" s="2">
        <v>0.42</v>
      </c>
      <c r="H3">
        <f>G3</f>
        <v>0.42</v>
      </c>
    </row>
    <row r="4" spans="2:8" x14ac:dyDescent="0.35">
      <c r="B4" t="s">
        <v>1</v>
      </c>
      <c r="C4">
        <v>-0.40243899999999999</v>
      </c>
      <c r="D4">
        <v>-0.34531499999999998</v>
      </c>
      <c r="E4">
        <v>-0.40189999999999998</v>
      </c>
      <c r="F4" s="3">
        <v>-0.34353600000000001</v>
      </c>
      <c r="G4" s="2">
        <v>-0.34399999999999997</v>
      </c>
      <c r="H4">
        <f>G4</f>
        <v>-0.34399999999999997</v>
      </c>
    </row>
    <row r="5" spans="2:8" x14ac:dyDescent="0.35">
      <c r="B5" t="s">
        <v>2</v>
      </c>
      <c r="C5">
        <v>0.15101133333333333</v>
      </c>
      <c r="D5">
        <v>0.15751266666666666</v>
      </c>
      <c r="E5">
        <v>0.15407866666666667</v>
      </c>
      <c r="F5" s="3">
        <v>0.155946</v>
      </c>
      <c r="G5" s="2">
        <v>0.156</v>
      </c>
      <c r="H5">
        <f>G5*3</f>
        <v>0.46799999999999997</v>
      </c>
    </row>
    <row r="6" spans="2:8" x14ac:dyDescent="0.35">
      <c r="B6" t="s">
        <v>3</v>
      </c>
      <c r="C6">
        <v>-0.281279</v>
      </c>
      <c r="D6">
        <v>-0.22429766666666665</v>
      </c>
      <c r="E6">
        <v>-0.28057733333333335</v>
      </c>
      <c r="F6" s="3">
        <v>-0.22575966666666666</v>
      </c>
      <c r="G6" s="2">
        <v>-0.22600000000000001</v>
      </c>
      <c r="H6">
        <f>G6*3</f>
        <v>-0.67800000000000005</v>
      </c>
    </row>
    <row r="7" spans="2:8" x14ac:dyDescent="0.35">
      <c r="B7" t="s">
        <v>5</v>
      </c>
      <c r="C7">
        <v>7.8938333333333333E-2</v>
      </c>
      <c r="D7">
        <v>-0.15429000000000001</v>
      </c>
      <c r="E7">
        <v>6.1419000000000001E-2</v>
      </c>
      <c r="F7" s="3">
        <v>-0.15098500000000001</v>
      </c>
      <c r="G7" s="2">
        <v>-0.151</v>
      </c>
      <c r="H7">
        <f t="shared" ref="H7:H9" si="0">G7*3</f>
        <v>-0.45299999999999996</v>
      </c>
    </row>
    <row r="8" spans="2:8" x14ac:dyDescent="0.35">
      <c r="B8" t="s">
        <v>7</v>
      </c>
      <c r="C8">
        <v>0.11444933333333333</v>
      </c>
      <c r="D8">
        <v>-0.14343833333333333</v>
      </c>
      <c r="E8">
        <v>0.11255033333333335</v>
      </c>
      <c r="F8" s="3">
        <v>-0.14016666666666666</v>
      </c>
      <c r="G8" s="2">
        <v>-0.14000000000000001</v>
      </c>
      <c r="H8">
        <f t="shared" si="0"/>
        <v>-0.42000000000000004</v>
      </c>
    </row>
    <row r="9" spans="2:8" x14ac:dyDescent="0.35">
      <c r="B9" t="s">
        <v>9</v>
      </c>
      <c r="C9">
        <v>-0.24845866666666669</v>
      </c>
      <c r="D9">
        <v>-0.25016599999999994</v>
      </c>
      <c r="E9">
        <v>-0.26529000000000003</v>
      </c>
      <c r="F9" s="3">
        <v>-0.24377733333333332</v>
      </c>
      <c r="G9" s="2">
        <v>-0.24399999999999999</v>
      </c>
      <c r="H9">
        <f t="shared" si="0"/>
        <v>-0.73199999999999998</v>
      </c>
    </row>
    <row r="10" spans="2:8" x14ac:dyDescent="0.35">
      <c r="F10" s="3"/>
      <c r="G10" s="2"/>
    </row>
    <row r="11" spans="2:8" x14ac:dyDescent="0.35">
      <c r="B11" t="s">
        <v>4</v>
      </c>
      <c r="C11">
        <v>9.4524833333333336E-2</v>
      </c>
      <c r="D11">
        <v>0.13527983333333335</v>
      </c>
      <c r="E11">
        <v>9.6837666666666669E-2</v>
      </c>
      <c r="F11" s="3">
        <v>0.13419366666666668</v>
      </c>
      <c r="G11" s="2">
        <v>0.13400000000000001</v>
      </c>
      <c r="H11">
        <f>G11*2*3</f>
        <v>0.80400000000000005</v>
      </c>
    </row>
    <row r="12" spans="2:8" x14ac:dyDescent="0.35">
      <c r="B12" t="s">
        <v>6</v>
      </c>
      <c r="C12">
        <v>1.2121333333333333E-2</v>
      </c>
      <c r="D12">
        <v>8.9957833333333334E-2</v>
      </c>
      <c r="E12">
        <v>1.9809999999999998E-2</v>
      </c>
      <c r="F12" s="3">
        <v>8.8353333333333339E-2</v>
      </c>
      <c r="G12" s="2">
        <v>8.7999999999999995E-2</v>
      </c>
      <c r="H12">
        <f t="shared" ref="H12:H13" si="1">G12*2*3</f>
        <v>0.52800000000000002</v>
      </c>
    </row>
    <row r="13" spans="2:8" x14ac:dyDescent="0.35">
      <c r="B13" t="s">
        <v>8</v>
      </c>
      <c r="C13">
        <v>2.9429999999999994E-3</v>
      </c>
      <c r="D13">
        <v>9.1985833333333322E-2</v>
      </c>
      <c r="E13">
        <v>6.5021666666666665E-3</v>
      </c>
      <c r="F13" s="3">
        <v>8.9448666666666676E-2</v>
      </c>
      <c r="G13" s="2">
        <v>8.8999999999999996E-2</v>
      </c>
      <c r="H13">
        <f t="shared" si="1"/>
        <v>0.53400000000000003</v>
      </c>
    </row>
    <row r="14" spans="2:8" x14ac:dyDescent="0.35">
      <c r="B14" t="s">
        <v>11</v>
      </c>
      <c r="C14">
        <v>7.1552333333333315E-2</v>
      </c>
      <c r="D14">
        <v>9.9745333333333339E-2</v>
      </c>
      <c r="E14">
        <v>7.6575555555555563E-2</v>
      </c>
      <c r="F14" s="3">
        <v>9.6842888888888881E-2</v>
      </c>
      <c r="G14" s="2">
        <v>9.7000000000000003E-2</v>
      </c>
      <c r="H14">
        <f>G14*3*3</f>
        <v>0.87300000000000011</v>
      </c>
    </row>
    <row r="15" spans="2:8" x14ac:dyDescent="0.35">
      <c r="G15" s="2"/>
      <c r="H15" s="1">
        <f>SUM(H3:H14)</f>
        <v>1</v>
      </c>
    </row>
    <row r="16" spans="2:8" x14ac:dyDescent="0.35">
      <c r="H16" s="1"/>
    </row>
    <row r="17" spans="8:8" x14ac:dyDescent="0.35">
      <c r="H17" t="s">
        <v>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2692-FCBF-4D6A-ADDF-1716BB620296}">
  <dimension ref="B1:H17"/>
  <sheetViews>
    <sheetView workbookViewId="0">
      <selection activeCell="C13" sqref="C13:F13"/>
    </sheetView>
  </sheetViews>
  <sheetFormatPr defaultRowHeight="14.5" x14ac:dyDescent="0.35"/>
  <cols>
    <col min="6" max="6" width="10" bestFit="1" customWidth="1"/>
  </cols>
  <sheetData>
    <row r="1" spans="2:8" x14ac:dyDescent="0.35">
      <c r="C1" t="s">
        <v>17</v>
      </c>
      <c r="E1" t="s">
        <v>18</v>
      </c>
    </row>
    <row r="2" spans="2:8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2:8" x14ac:dyDescent="0.35">
      <c r="B3" t="s">
        <v>0</v>
      </c>
      <c r="C3">
        <v>0.41027599999999997</v>
      </c>
      <c r="D3">
        <v>0.38901999999999998</v>
      </c>
      <c r="E3">
        <v>0.36645699999999998</v>
      </c>
      <c r="F3" s="3">
        <v>0.41409699999999999</v>
      </c>
      <c r="G3" s="2">
        <v>0.41099999999999998</v>
      </c>
      <c r="H3">
        <f>G3</f>
        <v>0.41099999999999998</v>
      </c>
    </row>
    <row r="4" spans="2:8" x14ac:dyDescent="0.35">
      <c r="B4" t="s">
        <v>1</v>
      </c>
      <c r="C4">
        <v>-0.389845</v>
      </c>
      <c r="D4">
        <v>-0.34578300000000001</v>
      </c>
      <c r="E4">
        <v>-0.385434</v>
      </c>
      <c r="F4" s="3">
        <v>-0.34410400000000002</v>
      </c>
      <c r="G4" s="2">
        <v>-0.34399999999999997</v>
      </c>
      <c r="H4">
        <f>G4</f>
        <v>-0.34399999999999997</v>
      </c>
    </row>
    <row r="5" spans="2:8" x14ac:dyDescent="0.35">
      <c r="B5" t="s">
        <v>2</v>
      </c>
      <c r="C5">
        <v>0.15646266666666667</v>
      </c>
      <c r="D5">
        <v>0.15852999999999998</v>
      </c>
      <c r="E5">
        <v>0.15894133333333332</v>
      </c>
      <c r="F5" s="3">
        <v>0.15691233333333335</v>
      </c>
      <c r="G5" s="2">
        <v>0.157</v>
      </c>
      <c r="H5">
        <f>G5*3</f>
        <v>0.47099999999999997</v>
      </c>
    </row>
    <row r="6" spans="2:8" x14ac:dyDescent="0.35">
      <c r="B6" t="s">
        <v>3</v>
      </c>
      <c r="C6">
        <v>-0.15058866666666668</v>
      </c>
      <c r="D6">
        <v>-0.22931100000000001</v>
      </c>
      <c r="E6">
        <v>-0.14630366666666667</v>
      </c>
      <c r="F6" s="3">
        <v>-0.23087499999999997</v>
      </c>
      <c r="G6" s="2">
        <v>-0.23100000000000001</v>
      </c>
      <c r="H6">
        <f>G6*3</f>
        <v>-0.69300000000000006</v>
      </c>
    </row>
    <row r="7" spans="2:8" x14ac:dyDescent="0.35">
      <c r="B7" t="s">
        <v>5</v>
      </c>
      <c r="C7">
        <v>0.18490300000000001</v>
      </c>
      <c r="D7">
        <v>-0.153118</v>
      </c>
      <c r="E7">
        <v>0.17416066666666666</v>
      </c>
      <c r="F7" s="3">
        <v>-0.14936566666666665</v>
      </c>
      <c r="G7" s="2">
        <v>-0.14899999999999999</v>
      </c>
      <c r="H7">
        <f t="shared" ref="H7" si="0">G7*3</f>
        <v>-0.44699999999999995</v>
      </c>
    </row>
    <row r="8" spans="2:8" x14ac:dyDescent="0.35">
      <c r="B8" t="s">
        <v>7</v>
      </c>
      <c r="C8">
        <v>-0.26990399999999998</v>
      </c>
      <c r="D8">
        <v>-0.24422866666666665</v>
      </c>
      <c r="E8">
        <v>-0.2843363333333333</v>
      </c>
      <c r="F8" s="3">
        <v>-0.23746766666666666</v>
      </c>
      <c r="G8" s="2">
        <v>-0.23699999999999999</v>
      </c>
      <c r="H8">
        <f>G8*3</f>
        <v>-0.71099999999999997</v>
      </c>
    </row>
    <row r="9" spans="2:8" x14ac:dyDescent="0.35">
      <c r="F9" s="3"/>
      <c r="G9" s="2"/>
    </row>
    <row r="10" spans="2:8" x14ac:dyDescent="0.35">
      <c r="F10" s="3"/>
      <c r="G10" s="2"/>
    </row>
    <row r="11" spans="2:8" x14ac:dyDescent="0.35">
      <c r="B11" t="s">
        <v>4</v>
      </c>
      <c r="C11">
        <v>7.7226166666666665E-2</v>
      </c>
      <c r="D11">
        <v>0.13620933333333332</v>
      </c>
      <c r="E11">
        <v>7.958016666666666E-2</v>
      </c>
      <c r="F11" s="3">
        <v>0.13503833333333334</v>
      </c>
      <c r="G11" s="2">
        <v>0.13500000000000001</v>
      </c>
      <c r="H11">
        <f>G11*2*3</f>
        <v>0.81</v>
      </c>
    </row>
    <row r="12" spans="2:8" x14ac:dyDescent="0.35">
      <c r="B12" t="s">
        <v>6</v>
      </c>
      <c r="C12">
        <v>-2.8598333333333336E-3</v>
      </c>
      <c r="D12">
        <v>9.4733500000000012E-2</v>
      </c>
      <c r="E12">
        <v>3.4928333333333335E-3</v>
      </c>
      <c r="F12" s="3">
        <v>9.260249999999999E-2</v>
      </c>
      <c r="G12" s="2">
        <v>9.2999999999999999E-2</v>
      </c>
      <c r="H12">
        <f t="shared" ref="H12" si="1">G12*2*3</f>
        <v>0.55800000000000005</v>
      </c>
    </row>
    <row r="13" spans="2:8" x14ac:dyDescent="0.35">
      <c r="B13" t="s">
        <v>8</v>
      </c>
      <c r="C13">
        <v>8.5639222222222228E-2</v>
      </c>
      <c r="D13">
        <v>0.10836977777777779</v>
      </c>
      <c r="E13">
        <v>9.0350444444444442E-2</v>
      </c>
      <c r="F13" s="3">
        <v>0.10514544444444444</v>
      </c>
      <c r="G13" s="2">
        <v>0.105</v>
      </c>
      <c r="H13">
        <f>G13*3*3</f>
        <v>0.94500000000000006</v>
      </c>
    </row>
    <row r="14" spans="2:8" x14ac:dyDescent="0.35">
      <c r="F14" s="3"/>
      <c r="G14" s="2"/>
    </row>
    <row r="15" spans="2:8" x14ac:dyDescent="0.35">
      <c r="G15" s="2"/>
      <c r="H15" s="1">
        <f>SUM(H3:H14)</f>
        <v>1.0000000000000002</v>
      </c>
    </row>
    <row r="16" spans="2:8" x14ac:dyDescent="0.35">
      <c r="H16" s="1"/>
    </row>
    <row r="17" spans="8:8" x14ac:dyDescent="0.35">
      <c r="H17" t="s">
        <v>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2CB3-7A8C-49B4-BA8E-A653C77CA365}">
  <dimension ref="B1:H17"/>
  <sheetViews>
    <sheetView tabSelected="1" workbookViewId="0">
      <selection activeCell="L13" sqref="L13"/>
    </sheetView>
  </sheetViews>
  <sheetFormatPr defaultRowHeight="14.5" x14ac:dyDescent="0.35"/>
  <cols>
    <col min="6" max="6" width="10" bestFit="1" customWidth="1"/>
  </cols>
  <sheetData>
    <row r="1" spans="2:8" x14ac:dyDescent="0.35">
      <c r="C1" t="s">
        <v>17</v>
      </c>
      <c r="E1" t="s">
        <v>18</v>
      </c>
    </row>
    <row r="2" spans="2:8" x14ac:dyDescent="0.35">
      <c r="C2" t="s">
        <v>19</v>
      </c>
      <c r="D2" t="s">
        <v>13</v>
      </c>
      <c r="E2" t="s">
        <v>19</v>
      </c>
      <c r="F2" t="s">
        <v>13</v>
      </c>
      <c r="G2" t="s">
        <v>14</v>
      </c>
      <c r="H2" t="s">
        <v>15</v>
      </c>
    </row>
    <row r="3" spans="2:8" x14ac:dyDescent="0.35">
      <c r="B3" t="s">
        <v>0</v>
      </c>
      <c r="C3">
        <v>0.411694</v>
      </c>
      <c r="D3">
        <v>0.37901600000000002</v>
      </c>
      <c r="E3">
        <v>0.36520900000000001</v>
      </c>
      <c r="F3" s="3">
        <v>0.40164699999999998</v>
      </c>
      <c r="G3" s="2">
        <v>0.39700000000000002</v>
      </c>
      <c r="H3">
        <f>G3</f>
        <v>0.39700000000000002</v>
      </c>
    </row>
    <row r="4" spans="2:8" x14ac:dyDescent="0.35">
      <c r="B4" t="s">
        <v>1</v>
      </c>
      <c r="C4">
        <v>-0.44542700000000002</v>
      </c>
      <c r="D4">
        <v>-0.34633399999999998</v>
      </c>
      <c r="E4">
        <v>-0.43481900000000001</v>
      </c>
      <c r="F4" s="3">
        <v>-0.345026</v>
      </c>
      <c r="G4" s="2">
        <v>-0.34499999999999997</v>
      </c>
      <c r="H4">
        <f>G4</f>
        <v>-0.34499999999999997</v>
      </c>
    </row>
    <row r="5" spans="2:8" x14ac:dyDescent="0.35">
      <c r="B5" t="s">
        <v>2</v>
      </c>
      <c r="C5">
        <v>0.17153933333333335</v>
      </c>
      <c r="D5">
        <v>0.16055366666666668</v>
      </c>
      <c r="E5">
        <v>0.172157</v>
      </c>
      <c r="F5" s="3">
        <v>0.15902533333333332</v>
      </c>
      <c r="G5" s="2">
        <v>0.159</v>
      </c>
      <c r="H5">
        <f>G5*3</f>
        <v>0.47699999999999998</v>
      </c>
    </row>
    <row r="6" spans="2:8" x14ac:dyDescent="0.35">
      <c r="B6" t="s">
        <v>3</v>
      </c>
      <c r="C6">
        <v>-7.5126666666666675E-3</v>
      </c>
      <c r="D6">
        <v>-0.23393300000000003</v>
      </c>
      <c r="E6">
        <v>-2.8949999999999996E-3</v>
      </c>
      <c r="F6" s="3">
        <v>-0.23512600000000003</v>
      </c>
      <c r="G6" s="2">
        <v>-0.23499999999999999</v>
      </c>
      <c r="H6">
        <f>G6*3</f>
        <v>-0.70499999999999996</v>
      </c>
    </row>
    <row r="7" spans="2:8" x14ac:dyDescent="0.35">
      <c r="B7" t="s">
        <v>5</v>
      </c>
      <c r="C7">
        <v>-0.15850733333333333</v>
      </c>
      <c r="D7">
        <v>-0.25102933333333333</v>
      </c>
      <c r="E7">
        <v>-0.1701613333333333</v>
      </c>
      <c r="F7" s="3">
        <v>-0.2433713333333333</v>
      </c>
      <c r="G7" s="2">
        <v>-0.24299999999999999</v>
      </c>
      <c r="H7">
        <f>G7*3</f>
        <v>-0.72899999999999998</v>
      </c>
    </row>
    <row r="8" spans="2:8" x14ac:dyDescent="0.35">
      <c r="F8" s="3"/>
      <c r="G8" s="2"/>
    </row>
    <row r="9" spans="2:8" x14ac:dyDescent="0.35">
      <c r="F9" s="3"/>
      <c r="G9" s="2"/>
    </row>
    <row r="10" spans="2:8" x14ac:dyDescent="0.35">
      <c r="F10" s="3"/>
      <c r="G10" s="2"/>
    </row>
    <row r="11" spans="2:8" x14ac:dyDescent="0.35">
      <c r="B11" t="s">
        <v>4</v>
      </c>
      <c r="C11">
        <v>5.7773333333333336E-2</v>
      </c>
      <c r="D11">
        <v>0.14391899999999999</v>
      </c>
      <c r="E11">
        <v>6.0389666666666668E-2</v>
      </c>
      <c r="F11" s="3">
        <v>0.14198516666666669</v>
      </c>
      <c r="G11" s="2">
        <v>0.14199999999999999</v>
      </c>
      <c r="H11">
        <f>G11*2*3</f>
        <v>0.85199999999999987</v>
      </c>
    </row>
    <row r="12" spans="2:8" x14ac:dyDescent="0.35">
      <c r="B12" t="s">
        <v>6</v>
      </c>
      <c r="C12">
        <v>7.4503888888888897E-2</v>
      </c>
      <c r="D12">
        <v>0.11967222222222224</v>
      </c>
      <c r="E12">
        <v>7.8885555555555556E-2</v>
      </c>
      <c r="F12" s="3">
        <v>0.11664911111111111</v>
      </c>
      <c r="G12" s="2">
        <v>0.11700000000000001</v>
      </c>
      <c r="H12">
        <f>G12*3*3</f>
        <v>1.0530000000000002</v>
      </c>
    </row>
    <row r="13" spans="2:8" x14ac:dyDescent="0.35">
      <c r="F13" s="3"/>
      <c r="G13" s="2"/>
    </row>
    <row r="14" spans="2:8" x14ac:dyDescent="0.35">
      <c r="F14" s="3"/>
      <c r="G14" s="2"/>
    </row>
    <row r="15" spans="2:8" x14ac:dyDescent="0.35">
      <c r="G15" s="2"/>
      <c r="H15" s="1">
        <f>SUM(H3:H14)</f>
        <v>1</v>
      </c>
    </row>
    <row r="16" spans="2:8" x14ac:dyDescent="0.35">
      <c r="H16" s="1"/>
    </row>
    <row r="17" spans="8:8" x14ac:dyDescent="0.35">
      <c r="H17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P5551</vt:lpstr>
      <vt:lpstr>P2228</vt:lpstr>
      <vt:lpstr>P2O231</vt:lpstr>
      <vt:lpstr>P2222O2O2</vt:lpstr>
      <vt:lpstr>P4441</vt:lpstr>
      <vt:lpstr>P3331</vt:lpstr>
      <vt:lpstr>P2221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Philippi</dc:creator>
  <cp:lastModifiedBy>Philippi, Frederik D</cp:lastModifiedBy>
  <dcterms:created xsi:type="dcterms:W3CDTF">2015-06-05T18:17:20Z</dcterms:created>
  <dcterms:modified xsi:type="dcterms:W3CDTF">2021-07-18T19:00:23Z</dcterms:modified>
</cp:coreProperties>
</file>