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S:\Shared Folders\a_Project\FP05_Prop_YY_NN_Internal Projects\FP05 - Temperature Sensor Module\d_Planning\"/>
    </mc:Choice>
  </mc:AlternateContent>
  <xr:revisionPtr revIDLastSave="0" documentId="13_ncr:1_{9E2492A6-EAD6-4621-8BB5-3FEAA144869F}" xr6:coauthVersionLast="47" xr6:coauthVersionMax="47" xr10:uidLastSave="{00000000-0000-0000-0000-000000000000}"/>
  <bookViews>
    <workbookView xWindow="-51600" yWindow="-15870" windowWidth="2580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H8" i="1"/>
  <c r="H9" i="1"/>
  <c r="H10" i="1"/>
  <c r="H11" i="1"/>
  <c r="H12" i="1"/>
  <c r="H13" i="1"/>
  <c r="H14" i="1"/>
  <c r="H15" i="1"/>
  <c r="H7" i="1"/>
  <c r="B7" i="1"/>
  <c r="B15" i="1"/>
  <c r="B13" i="1"/>
  <c r="A8" i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<sst xmlns="http://schemas.openxmlformats.org/spreadsheetml/2006/main" count="62" uniqueCount="51">
  <si>
    <t xml:space="preserve">ASSY NO: </t>
  </si>
  <si>
    <t>DESCRIPTION:</t>
  </si>
  <si>
    <t>REV:</t>
  </si>
  <si>
    <t>PROJ #</t>
  </si>
  <si>
    <t>Item</t>
  </si>
  <si>
    <t>Qty</t>
  </si>
  <si>
    <t>P/N</t>
  </si>
  <si>
    <t>Title</t>
  </si>
  <si>
    <t>Vendor</t>
  </si>
  <si>
    <t>FPR05</t>
  </si>
  <si>
    <t>Link</t>
  </si>
  <si>
    <t>95495K18</t>
  </si>
  <si>
    <t>5862K141</t>
  </si>
  <si>
    <t>Solderless Breadboard</t>
  </si>
  <si>
    <t>MikroE Thermoclick 28</t>
  </si>
  <si>
    <t>Bottom Housing</t>
  </si>
  <si>
    <t>Upper Housing</t>
  </si>
  <si>
    <t>Rubber Feet</t>
  </si>
  <si>
    <t>Neodymium Magnets</t>
  </si>
  <si>
    <t>Amazon</t>
  </si>
  <si>
    <t>Mikroelektronika</t>
  </si>
  <si>
    <t>N/A</t>
  </si>
  <si>
    <t>McMaster-Carr</t>
  </si>
  <si>
    <t>Unit Cost</t>
  </si>
  <si>
    <t>https://www.amazon.com/gp/product/B07LFD4LT6/ref=ppx_yo_dt_b_asin_title_o02_s00?ie=UTF8&amp;psc=1</t>
  </si>
  <si>
    <t>B07LFD4LT6</t>
  </si>
  <si>
    <t>MIKROE-5466</t>
  </si>
  <si>
    <t>https://www.mikroe.com/thermo-28-click</t>
  </si>
  <si>
    <t>https://www.mcmaster.com/5862K141/</t>
  </si>
  <si>
    <t>https://www.mcmaster.com/95495k18/</t>
  </si>
  <si>
    <t>BOM Cost (USD):</t>
  </si>
  <si>
    <t>99461A916</t>
  </si>
  <si>
    <t>M2 Threadforming Screws</t>
  </si>
  <si>
    <t>https://www.mcmaster.com/99461A916/</t>
  </si>
  <si>
    <t>FPR12096</t>
  </si>
  <si>
    <t>BLE Temperature Sensor Module</t>
  </si>
  <si>
    <t>Adafruit</t>
  </si>
  <si>
    <t>https://www.adafruit.com/product/2011</t>
  </si>
  <si>
    <t>2011 3.7V Lipo Battery</t>
  </si>
  <si>
    <t>2000 mAh 3.7V Lipo Battery</t>
  </si>
  <si>
    <t>FPR12097</t>
  </si>
  <si>
    <t>FPR12098</t>
  </si>
  <si>
    <t>4062 nRF52840 Feather</t>
  </si>
  <si>
    <t xml:space="preserve"> nRF52840 Feather</t>
  </si>
  <si>
    <t>https://www.adafruit.com/product/4062</t>
  </si>
  <si>
    <t>UOM</t>
  </si>
  <si>
    <t>each</t>
  </si>
  <si>
    <t>pack of 50</t>
  </si>
  <si>
    <t>pack of 6</t>
  </si>
  <si>
    <t>pack of 25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</si>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</sst>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7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21"/>
      <color theme="1"/>
      <name val="Century Gothic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1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6" fillId="0" borderId="0" xfId="2"/>
    <xf numFmtId="167" fontId="0" fillId="0" borderId="0" xfId="0" applyNumberFormat="1"/>
    <xf numFmtId="164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3">
    <dxf>
      <numFmt numFmtId="164" formatCode="&quot;$&quot;#,##0.00"/>
    </dxf>
    <dxf>
      <numFmt numFmtId="164" formatCode="&quot;$&quot;#,##0.0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009126-9426-48AD-9D65-B42C7EAEAF75}" name="Table1" displayName="Table1" ref="A6:I15" totalsRowShown="0">
  <autoFilter ref="A6:I15" xr:uid="{83009126-9426-48AD-9D65-B42C7EAEAF75}"/>
  <tableColumns count="9">
    <tableColumn id="1" xr3:uid="{A1B8B3ED-C911-4344-8DE1-2429F246AD27}" name="Item"/>
    <tableColumn id="2" xr3:uid="{FFA8AA5E-BCD5-419D-B939-60252BE7ECBF}" name="Qty"/>
    <tableColumn id="8" xr3:uid="{19B26A89-F612-4CDD-965D-F31A2651875B}" name="UOM"/>
    <tableColumn id="3" xr3:uid="{713A62FE-E4D1-4E20-89FB-BF9A0378FC66}" name="P/N"/>
    <tableColumn id="4" xr3:uid="{3C754254-9D56-45E6-AD74-9ACE82599728}" name="Title" dataDxfId="2"/>
    <tableColumn id="5" xr3:uid="{9F952C9C-0F3A-48A4-BD00-7A2280970D3F}" name="Vendor"/>
    <tableColumn id="9" xr3:uid="{1F71E8EB-4EFD-4455-B4C6-8711D0750FA7}" name="Unit Cost" dataDxfId="0" dataCellStyle="Currency"/>
    <tableColumn id="6" xr3:uid="{B1E6C905-7D20-4A5E-96CD-8BF9C4E3BBF2}" name="Total Cost" dataDxfId="1">
      <calculatedColumnFormula>Table1[[#This Row],[Unit Cost]]*Table1[[#This Row],[Qty]]</calculatedColumnFormula>
    </tableColumn>
    <tableColumn id="7" xr3:uid="{4040B6DE-BD60-4E84-AAB9-D4AD91C6E542}" name="Li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gp/product/B07LFD4LT6/ref=ppx_yo_dt_b_asin_title_o02_s00?ie=UTF8&amp;psc=1" TargetMode="External"/><Relationship Id="rId2" Type="http://schemas.openxmlformats.org/officeDocument/2006/relationships/hyperlink" Target="https://www.mcmaster.com/95495k18/" TargetMode="External"/><Relationship Id="rId1" Type="http://schemas.openxmlformats.org/officeDocument/2006/relationships/hyperlink" Target="https://www.adafruit.com/product/406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tabSelected="1" workbookViewId="0">
      <selection activeCell="G20" sqref="G20"/>
    </sheetView>
  </sheetViews>
  <sheetFormatPr defaultRowHeight="15" x14ac:dyDescent="0.25"/>
  <cols>
    <col min="4" max="4" width="21" bestFit="1" customWidth="1"/>
    <col min="5" max="5" width="33.28515625" bestFit="1" customWidth="1"/>
    <col min="6" max="6" width="16.42578125" bestFit="1" customWidth="1"/>
    <col min="7" max="7" width="16.42578125" customWidth="1"/>
    <col min="8" max="8" width="16.42578125" style="7" customWidth="1"/>
    <col min="9" max="9" width="99.28515625" bestFit="1" customWidth="1"/>
    <col min="12" max="12" width="43.85546875" customWidth="1"/>
  </cols>
  <sheetData>
    <row r="1" spans="1:14" x14ac:dyDescent="0.25">
      <c r="A1" s="9" t="s">
        <v>0</v>
      </c>
      <c r="B1" s="9"/>
      <c r="C1" s="9"/>
      <c r="D1" s="9"/>
      <c r="E1" s="1" t="s">
        <v>34</v>
      </c>
    </row>
    <row r="2" spans="1:14" x14ac:dyDescent="0.25">
      <c r="A2" s="9" t="s">
        <v>1</v>
      </c>
      <c r="B2" s="9"/>
      <c r="C2" s="9"/>
      <c r="D2" s="9"/>
      <c r="E2" s="2" t="s">
        <v>35</v>
      </c>
    </row>
    <row r="3" spans="1:14" x14ac:dyDescent="0.25">
      <c r="A3" s="10" t="s">
        <v>2</v>
      </c>
      <c r="B3" s="10"/>
      <c r="C3" s="10"/>
      <c r="D3" s="10"/>
      <c r="E3" s="2">
        <v>1</v>
      </c>
    </row>
    <row r="4" spans="1:14" x14ac:dyDescent="0.25">
      <c r="A4" s="10" t="s">
        <v>3</v>
      </c>
      <c r="B4" s="10"/>
      <c r="C4" s="10"/>
      <c r="D4" s="10"/>
      <c r="E4" s="2" t="s">
        <v>9</v>
      </c>
    </row>
    <row r="5" spans="1:14" ht="15" customHeight="1" x14ac:dyDescent="0.25">
      <c r="A5" s="11" t="s">
        <v>30</v>
      </c>
      <c r="B5" s="11"/>
      <c r="C5" s="11"/>
      <c r="D5" s="11"/>
      <c r="E5" s="8">
        <f>SUMPRODUCT(Table1[Qty],Table1[Total Cost])</f>
        <v>52.012937333333333</v>
      </c>
    </row>
    <row r="6" spans="1:14" ht="15" customHeight="1" x14ac:dyDescent="0.25">
      <c r="A6" t="s">
        <v>4</v>
      </c>
      <c r="B6" t="s">
        <v>5</v>
      </c>
      <c r="C6" t="s">
        <v>45</v>
      </c>
      <c r="D6" t="s">
        <v>6</v>
      </c>
      <c r="E6" t="s">
        <v>7</v>
      </c>
      <c r="F6" t="s">
        <v>8</v>
      </c>
      <c r="G6" t="s">
        <v>23</v>
      </c>
      <c r="H6" s="7" t="s">
        <v>50</v>
      </c>
      <c r="I6" t="s">
        <v>10</v>
      </c>
      <c r="M6" s="3"/>
      <c r="N6" s="3"/>
    </row>
    <row r="7" spans="1:14" ht="15" customHeight="1" x14ac:dyDescent="0.25">
      <c r="A7">
        <v>1</v>
      </c>
      <c r="B7" s="13">
        <f>1/6</f>
        <v>0.16666666666666666</v>
      </c>
      <c r="C7" t="s">
        <v>48</v>
      </c>
      <c r="D7" t="s">
        <v>25</v>
      </c>
      <c r="E7" s="6" t="s">
        <v>13</v>
      </c>
      <c r="F7" t="s">
        <v>19</v>
      </c>
      <c r="G7" s="14">
        <v>8.49</v>
      </c>
      <c r="H7" s="7">
        <f>Table1[[#This Row],[Unit Cost]]*Table1[[#This Row],[Qty]]</f>
        <v>1.415</v>
      </c>
      <c r="I7" s="12" t="s">
        <v>24</v>
      </c>
      <c r="K7" s="4"/>
      <c r="L7" s="5"/>
      <c r="M7" s="4"/>
    </row>
    <row r="8" spans="1:14" ht="15" customHeight="1" x14ac:dyDescent="0.25">
      <c r="A8">
        <f>A7+1</f>
        <v>2</v>
      </c>
      <c r="B8">
        <v>1</v>
      </c>
      <c r="C8" t="s">
        <v>46</v>
      </c>
      <c r="D8" t="s">
        <v>42</v>
      </c>
      <c r="E8" s="6" t="s">
        <v>43</v>
      </c>
      <c r="F8" t="s">
        <v>36</v>
      </c>
      <c r="G8" s="14">
        <v>24.95</v>
      </c>
      <c r="H8" s="7">
        <f>Table1[[#This Row],[Unit Cost]]*Table1[[#This Row],[Qty]]</f>
        <v>24.95</v>
      </c>
      <c r="I8" s="12" t="s">
        <v>44</v>
      </c>
      <c r="K8" s="4"/>
      <c r="L8" s="5"/>
      <c r="M8" s="4"/>
    </row>
    <row r="9" spans="1:14" ht="15" customHeight="1" x14ac:dyDescent="0.25">
      <c r="A9">
        <f>A8+1</f>
        <v>3</v>
      </c>
      <c r="B9">
        <v>1</v>
      </c>
      <c r="C9" t="s">
        <v>46</v>
      </c>
      <c r="D9" t="s">
        <v>38</v>
      </c>
      <c r="E9" s="6" t="s">
        <v>39</v>
      </c>
      <c r="F9" t="s">
        <v>36</v>
      </c>
      <c r="G9" s="14">
        <v>12.5</v>
      </c>
      <c r="H9" s="7">
        <f>Table1[[#This Row],[Unit Cost]]*Table1[[#This Row],[Qty]]</f>
        <v>12.5</v>
      </c>
      <c r="I9" t="s">
        <v>37</v>
      </c>
      <c r="K9" s="4"/>
      <c r="L9" s="5"/>
      <c r="M9" s="4"/>
    </row>
    <row r="10" spans="1:14" ht="15" customHeight="1" x14ac:dyDescent="0.25">
      <c r="A10">
        <f t="shared" ref="A10:A15" si="0">A9+1</f>
        <v>4</v>
      </c>
      <c r="B10">
        <v>1</v>
      </c>
      <c r="C10" t="s">
        <v>46</v>
      </c>
      <c r="D10" t="s">
        <v>26</v>
      </c>
      <c r="E10" s="6" t="s">
        <v>14</v>
      </c>
      <c r="F10" t="s">
        <v>20</v>
      </c>
      <c r="G10" s="14">
        <v>11</v>
      </c>
      <c r="H10" s="7">
        <f>Table1[[#This Row],[Unit Cost]]*Table1[[#This Row],[Qty]]</f>
        <v>11</v>
      </c>
      <c r="I10" t="s">
        <v>27</v>
      </c>
      <c r="K10" s="4"/>
      <c r="L10" s="5"/>
      <c r="M10" s="4"/>
    </row>
    <row r="11" spans="1:14" ht="15" customHeight="1" x14ac:dyDescent="0.25">
      <c r="A11">
        <f t="shared" si="0"/>
        <v>5</v>
      </c>
      <c r="B11">
        <v>1</v>
      </c>
      <c r="C11" t="s">
        <v>46</v>
      </c>
      <c r="D11" t="s">
        <v>40</v>
      </c>
      <c r="E11" s="6" t="s">
        <v>15</v>
      </c>
      <c r="F11" t="s">
        <v>21</v>
      </c>
      <c r="G11" s="14">
        <v>0</v>
      </c>
      <c r="H11" s="7">
        <f>Table1[[#This Row],[Unit Cost]]*Table1[[#This Row],[Qty]]</f>
        <v>0</v>
      </c>
      <c r="I11" t="s">
        <v>21</v>
      </c>
      <c r="K11" s="4"/>
      <c r="L11" s="5"/>
      <c r="M11" s="4"/>
    </row>
    <row r="12" spans="1:14" ht="15" customHeight="1" x14ac:dyDescent="0.25">
      <c r="A12">
        <f t="shared" si="0"/>
        <v>6</v>
      </c>
      <c r="B12">
        <v>1</v>
      </c>
      <c r="C12" t="s">
        <v>46</v>
      </c>
      <c r="D12" t="s">
        <v>41</v>
      </c>
      <c r="E12" s="6" t="s">
        <v>16</v>
      </c>
      <c r="F12" t="s">
        <v>21</v>
      </c>
      <c r="G12" s="14">
        <v>0</v>
      </c>
      <c r="H12" s="7">
        <f>Table1[[#This Row],[Unit Cost]]*Table1[[#This Row],[Qty]]</f>
        <v>0</v>
      </c>
      <c r="I12" t="s">
        <v>21</v>
      </c>
      <c r="K12" s="4"/>
      <c r="L12" s="5"/>
      <c r="M12" s="4"/>
    </row>
    <row r="13" spans="1:14" ht="15" customHeight="1" x14ac:dyDescent="0.25">
      <c r="A13">
        <f t="shared" si="0"/>
        <v>7</v>
      </c>
      <c r="B13">
        <f>4/50</f>
        <v>0.08</v>
      </c>
      <c r="C13" t="s">
        <v>47</v>
      </c>
      <c r="D13" t="s">
        <v>11</v>
      </c>
      <c r="E13" s="6" t="s">
        <v>17</v>
      </c>
      <c r="F13" t="s">
        <v>22</v>
      </c>
      <c r="G13" s="14">
        <v>4.13</v>
      </c>
      <c r="H13" s="7">
        <f>Table1[[#This Row],[Unit Cost]]*Table1[[#This Row],[Qty]]</f>
        <v>0.33039999999999997</v>
      </c>
      <c r="I13" s="12" t="s">
        <v>29</v>
      </c>
      <c r="K13" s="4"/>
      <c r="L13" s="5"/>
      <c r="M13" s="4"/>
    </row>
    <row r="14" spans="1:14" ht="15" customHeight="1" x14ac:dyDescent="0.25">
      <c r="A14">
        <f t="shared" si="0"/>
        <v>8</v>
      </c>
      <c r="B14">
        <v>2</v>
      </c>
      <c r="C14" t="s">
        <v>46</v>
      </c>
      <c r="D14" t="s">
        <v>12</v>
      </c>
      <c r="E14" s="6" t="s">
        <v>18</v>
      </c>
      <c r="F14" t="s">
        <v>22</v>
      </c>
      <c r="G14" s="14">
        <v>0.77</v>
      </c>
      <c r="H14" s="7">
        <f>Table1[[#This Row],[Unit Cost]]*Table1[[#This Row],[Qty]]</f>
        <v>1.54</v>
      </c>
      <c r="I14" t="s">
        <v>28</v>
      </c>
      <c r="K14" s="4"/>
      <c r="L14" s="5"/>
      <c r="M14" s="4"/>
    </row>
    <row r="15" spans="1:14" ht="15" customHeight="1" x14ac:dyDescent="0.25">
      <c r="A15">
        <f t="shared" si="0"/>
        <v>9</v>
      </c>
      <c r="B15">
        <f>4/25</f>
        <v>0.16</v>
      </c>
      <c r="C15" t="s">
        <v>49</v>
      </c>
      <c r="D15" t="s">
        <v>31</v>
      </c>
      <c r="E15" s="6" t="s">
        <v>32</v>
      </c>
      <c r="F15" t="s">
        <v>22</v>
      </c>
      <c r="G15" s="14">
        <v>8.6199999999999992</v>
      </c>
      <c r="H15" s="7">
        <f>Table1[[#This Row],[Unit Cost]]*Table1[[#This Row],[Qty]]</f>
        <v>1.3792</v>
      </c>
      <c r="I15" t="s">
        <v>33</v>
      </c>
      <c r="K15" s="4"/>
      <c r="L15" s="5"/>
      <c r="M15" s="4"/>
    </row>
    <row r="16" spans="1:14" ht="15" customHeight="1" x14ac:dyDescent="0.25">
      <c r="K16" s="4"/>
      <c r="L16" s="5"/>
      <c r="M16" s="4"/>
    </row>
    <row r="17" spans="11:13" ht="15" customHeight="1" x14ac:dyDescent="0.25">
      <c r="K17" s="4"/>
      <c r="L17" s="5"/>
      <c r="M17" s="4"/>
    </row>
    <row r="18" spans="11:13" ht="15" customHeight="1" x14ac:dyDescent="0.25">
      <c r="K18" s="4"/>
      <c r="L18" s="5"/>
      <c r="M18" s="4"/>
    </row>
    <row r="19" spans="11:13" ht="15" customHeight="1" x14ac:dyDescent="0.25">
      <c r="K19" s="4"/>
      <c r="L19" s="5"/>
      <c r="M19" s="4"/>
    </row>
    <row r="20" spans="11:13" ht="15" customHeight="1" x14ac:dyDescent="0.25">
      <c r="K20" s="4"/>
      <c r="L20" s="5"/>
      <c r="M20" s="4"/>
    </row>
    <row r="21" spans="11:13" ht="15" customHeight="1" x14ac:dyDescent="0.25">
      <c r="K21" s="4"/>
      <c r="L21" s="5"/>
      <c r="M21" s="4"/>
    </row>
    <row r="22" spans="11:13" ht="15" customHeight="1" x14ac:dyDescent="0.25">
      <c r="K22" s="4"/>
      <c r="L22" s="5"/>
      <c r="M22" s="4"/>
    </row>
    <row r="23" spans="11:13" ht="15" customHeight="1" x14ac:dyDescent="0.25">
      <c r="K23" s="4"/>
      <c r="L23" s="5"/>
      <c r="M23" s="4"/>
    </row>
    <row r="24" spans="11:13" ht="15" customHeight="1" x14ac:dyDescent="0.25">
      <c r="K24" s="4"/>
      <c r="L24" s="5"/>
      <c r="M24" s="4"/>
    </row>
    <row r="25" spans="11:13" ht="15" customHeight="1" x14ac:dyDescent="0.25">
      <c r="K25" s="4"/>
      <c r="L25" s="5"/>
      <c r="M25" s="4"/>
    </row>
    <row r="26" spans="11:13" ht="15" customHeight="1" x14ac:dyDescent="0.25">
      <c r="K26" s="4"/>
      <c r="L26" s="5"/>
      <c r="M26" s="4"/>
    </row>
    <row r="27" spans="11:13" ht="15" customHeight="1" x14ac:dyDescent="0.25">
      <c r="K27" s="4"/>
      <c r="L27" s="5"/>
      <c r="M27" s="4"/>
    </row>
    <row r="28" spans="11:13" ht="15" customHeight="1" x14ac:dyDescent="0.25">
      <c r="K28" s="4"/>
      <c r="L28" s="5"/>
      <c r="M28" s="4"/>
    </row>
    <row r="29" spans="11:13" ht="15" customHeight="1" x14ac:dyDescent="0.25">
      <c r="K29" s="4"/>
      <c r="L29" s="5"/>
      <c r="M29" s="4"/>
    </row>
    <row r="30" spans="11:13" ht="15" customHeight="1" x14ac:dyDescent="0.25">
      <c r="K30" s="4"/>
      <c r="L30" s="5"/>
      <c r="M30" s="4"/>
    </row>
    <row r="31" spans="11:13" ht="15" customHeight="1" x14ac:dyDescent="0.25">
      <c r="K31" s="4"/>
      <c r="L31" s="5"/>
      <c r="M31" s="4"/>
    </row>
    <row r="32" spans="11:13" ht="15" customHeight="1" x14ac:dyDescent="0.25">
      <c r="K32" s="4"/>
      <c r="L32" s="5"/>
      <c r="M32" s="4"/>
    </row>
    <row r="33" spans="11:13" ht="15" customHeight="1" x14ac:dyDescent="0.25">
      <c r="K33" s="4"/>
      <c r="L33" s="5"/>
      <c r="M33" s="4"/>
    </row>
    <row r="34" spans="11:13" ht="15" customHeight="1" x14ac:dyDescent="0.25">
      <c r="K34" s="4"/>
      <c r="L34" s="5"/>
      <c r="M34" s="4"/>
    </row>
    <row r="35" spans="11:13" ht="15" customHeight="1" x14ac:dyDescent="0.25">
      <c r="K35" s="4"/>
      <c r="L35" s="5"/>
      <c r="M35" s="4"/>
    </row>
    <row r="36" spans="11:13" ht="15" customHeight="1" x14ac:dyDescent="0.25">
      <c r="K36" s="4"/>
      <c r="L36" s="5"/>
      <c r="M36" s="4"/>
    </row>
    <row r="37" spans="11:13" ht="15" customHeight="1" x14ac:dyDescent="0.25">
      <c r="K37" s="4"/>
      <c r="L37" s="5"/>
      <c r="M37" s="4"/>
    </row>
    <row r="38" spans="11:13" ht="15" customHeight="1" x14ac:dyDescent="0.25">
      <c r="K38" s="4"/>
      <c r="L38" s="5"/>
      <c r="M38" s="4"/>
    </row>
    <row r="39" spans="11:13" ht="15" customHeight="1" x14ac:dyDescent="0.25">
      <c r="K39" s="4"/>
      <c r="L39" s="5"/>
      <c r="M39" s="4"/>
    </row>
    <row r="40" spans="11:13" ht="15" customHeight="1" x14ac:dyDescent="0.25">
      <c r="K40" s="4"/>
      <c r="L40" s="5"/>
      <c r="M40" s="4"/>
    </row>
    <row r="41" spans="11:13" ht="15" customHeight="1" x14ac:dyDescent="0.25"/>
    <row r="42" spans="11:13" ht="15" customHeight="1" x14ac:dyDescent="0.25"/>
    <row r="43" spans="11:13" ht="15" customHeight="1" x14ac:dyDescent="0.25"/>
    <row r="44" spans="11:13" ht="15" customHeight="1" x14ac:dyDescent="0.25"/>
    <row r="45" spans="11:13" ht="15" customHeight="1" x14ac:dyDescent="0.25"/>
    <row r="46" spans="11:13" ht="15" customHeight="1" x14ac:dyDescent="0.25"/>
    <row r="47" spans="11:13" ht="15" customHeight="1" x14ac:dyDescent="0.25"/>
    <row r="48" spans="11:13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</sheetData>
  <mergeCells count="5">
    <mergeCell ref="A1:D1"/>
    <mergeCell ref="A2:D2"/>
    <mergeCell ref="A3:D3"/>
    <mergeCell ref="A4:D4"/>
    <mergeCell ref="A5:D5"/>
  </mergeCells>
  <hyperlinks>
    <hyperlink ref="I8" r:id="rId1" xr:uid="{DC0F60B9-4AFF-4C49-8CD4-8B92814AC366}"/>
    <hyperlink ref="I13" r:id="rId2" xr:uid="{039144E6-539C-4F9D-94EE-056F5913F007}"/>
    <hyperlink ref="I7" r:id="rId3" xr:uid="{08DFE3F9-427F-4B1E-8225-8568BBD20336}"/>
  </hyperlinks>
  <pageMargins left="0.7" right="0.7" top="0.75" bottom="0.75" header="0.3" footer="0.3"/>
  <pageSetup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Parrish</dc:creator>
  <cp:lastModifiedBy>Liam Parrish</cp:lastModifiedBy>
  <dcterms:created xsi:type="dcterms:W3CDTF">2015-06-05T18:17:20Z</dcterms:created>
  <dcterms:modified xsi:type="dcterms:W3CDTF">2023-11-03T21:07:01Z</dcterms:modified>
</cp:coreProperties>
</file>