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genafh\OneDrive - Washington State Executive Branch Agencies\Documents\Calibration\2014NewBasePeriod\Documentation\fram_doc\literature\"/>
    </mc:Choice>
  </mc:AlternateContent>
  <xr:revisionPtr revIDLastSave="0" documentId="13_ncr:1_{41F6210D-935A-4131-9A8E-EE5FE1C60AEB}" xr6:coauthVersionLast="47" xr6:coauthVersionMax="47" xr10:uidLastSave="{00000000-0000-0000-0000-000000000000}"/>
  <bookViews>
    <workbookView xWindow="-108" yWindow="-108" windowWidth="23256" windowHeight="12576" xr2:uid="{1B4A0FAD-6BCF-443B-BB0A-A3279D6231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13" i="1"/>
  <c r="K30" i="1"/>
  <c r="K31" i="1"/>
  <c r="K37" i="1"/>
  <c r="K49" i="1"/>
  <c r="K61" i="1"/>
  <c r="K66" i="1"/>
  <c r="K78" i="1"/>
  <c r="K83" i="1"/>
  <c r="K85" i="1"/>
  <c r="K91" i="1"/>
  <c r="K101" i="1"/>
  <c r="K109" i="1"/>
  <c r="K126" i="1"/>
  <c r="K133" i="1"/>
  <c r="K145" i="1"/>
  <c r="K157" i="1"/>
  <c r="K162" i="1"/>
  <c r="K169" i="1"/>
  <c r="K181" i="1"/>
  <c r="K205" i="1"/>
  <c r="K217" i="1"/>
  <c r="K229" i="1"/>
  <c r="K241" i="1"/>
  <c r="K253" i="1"/>
  <c r="K265" i="1"/>
  <c r="I3" i="1"/>
  <c r="I4" i="1"/>
  <c r="I5" i="1"/>
  <c r="M5" i="1" s="1"/>
  <c r="J5" i="1" s="1"/>
  <c r="I6" i="1"/>
  <c r="M6" i="1" s="1"/>
  <c r="J6" i="1" s="1"/>
  <c r="I7" i="1"/>
  <c r="K7" i="1" s="1"/>
  <c r="M7" i="1"/>
  <c r="J7" i="1" s="1"/>
  <c r="I8" i="1"/>
  <c r="I9" i="1"/>
  <c r="M9" i="1" s="1"/>
  <c r="J9" i="1" s="1"/>
  <c r="I10" i="1"/>
  <c r="M10" i="1" s="1"/>
  <c r="J10" i="1" s="1"/>
  <c r="I11" i="1"/>
  <c r="M11" i="1" s="1"/>
  <c r="J11" i="1" s="1"/>
  <c r="I12" i="1"/>
  <c r="I13" i="1"/>
  <c r="M13" i="1" s="1"/>
  <c r="J13" i="1" s="1"/>
  <c r="I14" i="1"/>
  <c r="M14" i="1" s="1"/>
  <c r="J14" i="1" s="1"/>
  <c r="I15" i="1"/>
  <c r="K15" i="1" s="1"/>
  <c r="M15" i="1"/>
  <c r="J15" i="1" s="1"/>
  <c r="I16" i="1"/>
  <c r="I17" i="1"/>
  <c r="M17" i="1"/>
  <c r="J17" i="1" s="1"/>
  <c r="I18" i="1"/>
  <c r="M18" i="1" s="1"/>
  <c r="J18" i="1" s="1"/>
  <c r="I19" i="1"/>
  <c r="K19" i="1" s="1"/>
  <c r="M19" i="1"/>
  <c r="J19" i="1" s="1"/>
  <c r="I20" i="1"/>
  <c r="I21" i="1"/>
  <c r="M21" i="1" s="1"/>
  <c r="J21" i="1" s="1"/>
  <c r="I22" i="1"/>
  <c r="M22" i="1" s="1"/>
  <c r="J22" i="1" s="1"/>
  <c r="I23" i="1"/>
  <c r="M23" i="1"/>
  <c r="J23" i="1" s="1"/>
  <c r="I24" i="1"/>
  <c r="I25" i="1"/>
  <c r="I26" i="1"/>
  <c r="M26" i="1" s="1"/>
  <c r="J26" i="1" s="1"/>
  <c r="I27" i="1"/>
  <c r="I28" i="1"/>
  <c r="I29" i="1"/>
  <c r="M29" i="1" s="1"/>
  <c r="J29" i="1" s="1"/>
  <c r="I30" i="1"/>
  <c r="M30" i="1" s="1"/>
  <c r="J30" i="1" s="1"/>
  <c r="I31" i="1"/>
  <c r="M31" i="1"/>
  <c r="J31" i="1" s="1"/>
  <c r="I32" i="1"/>
  <c r="I33" i="1"/>
  <c r="K33" i="1" s="1"/>
  <c r="M33" i="1"/>
  <c r="J33" i="1" s="1"/>
  <c r="I34" i="1"/>
  <c r="M34" i="1" s="1"/>
  <c r="J34" i="1" s="1"/>
  <c r="I35" i="1"/>
  <c r="M35" i="1" s="1"/>
  <c r="J35" i="1" s="1"/>
  <c r="I36" i="1"/>
  <c r="I37" i="1"/>
  <c r="M37" i="1" s="1"/>
  <c r="J37" i="1" s="1"/>
  <c r="I38" i="1"/>
  <c r="M38" i="1" s="1"/>
  <c r="J38" i="1" s="1"/>
  <c r="I39" i="1"/>
  <c r="M39" i="1" s="1"/>
  <c r="I40" i="1"/>
  <c r="I41" i="1"/>
  <c r="K41" i="1" s="1"/>
  <c r="M41" i="1"/>
  <c r="J41" i="1" s="1"/>
  <c r="I42" i="1"/>
  <c r="M42" i="1" s="1"/>
  <c r="J42" i="1" s="1"/>
  <c r="I43" i="1"/>
  <c r="M43" i="1"/>
  <c r="J43" i="1" s="1"/>
  <c r="I44" i="1"/>
  <c r="I45" i="1"/>
  <c r="M45" i="1" s="1"/>
  <c r="J45" i="1" s="1"/>
  <c r="I46" i="1"/>
  <c r="M46" i="1" s="1"/>
  <c r="J46" i="1" s="1"/>
  <c r="I47" i="1"/>
  <c r="M47" i="1" s="1"/>
  <c r="J47" i="1" s="1"/>
  <c r="I48" i="1"/>
  <c r="I49" i="1"/>
  <c r="M49" i="1"/>
  <c r="J49" i="1" s="1"/>
  <c r="I50" i="1"/>
  <c r="M50" i="1" s="1"/>
  <c r="J50" i="1" s="1"/>
  <c r="I51" i="1"/>
  <c r="I52" i="1"/>
  <c r="I53" i="1"/>
  <c r="M53" i="1" s="1"/>
  <c r="J53" i="1" s="1"/>
  <c r="I54" i="1"/>
  <c r="M54" i="1" s="1"/>
  <c r="J54" i="1" s="1"/>
  <c r="I55" i="1"/>
  <c r="I56" i="1"/>
  <c r="I57" i="1"/>
  <c r="K57" i="1" s="1"/>
  <c r="M57" i="1"/>
  <c r="J57" i="1" s="1"/>
  <c r="I58" i="1"/>
  <c r="M58" i="1" s="1"/>
  <c r="J58" i="1" s="1"/>
  <c r="I59" i="1"/>
  <c r="K59" i="1" s="1"/>
  <c r="M59" i="1"/>
  <c r="J59" i="1" s="1"/>
  <c r="I60" i="1"/>
  <c r="I61" i="1"/>
  <c r="M61" i="1" s="1"/>
  <c r="J61" i="1" s="1"/>
  <c r="I62" i="1"/>
  <c r="M62" i="1" s="1"/>
  <c r="J62" i="1" s="1"/>
  <c r="I63" i="1"/>
  <c r="K63" i="1" s="1"/>
  <c r="M63" i="1"/>
  <c r="J63" i="1" s="1"/>
  <c r="I64" i="1"/>
  <c r="I65" i="1"/>
  <c r="M65" i="1" s="1"/>
  <c r="I66" i="1"/>
  <c r="M66" i="1" s="1"/>
  <c r="J66" i="1" s="1"/>
  <c r="I67" i="1"/>
  <c r="K67" i="1" s="1"/>
  <c r="M67" i="1"/>
  <c r="J67" i="1" s="1"/>
  <c r="I68" i="1"/>
  <c r="I69" i="1"/>
  <c r="M69" i="1" s="1"/>
  <c r="J69" i="1" s="1"/>
  <c r="I70" i="1"/>
  <c r="M70" i="1" s="1"/>
  <c r="J70" i="1" s="1"/>
  <c r="I71" i="1"/>
  <c r="M71" i="1" s="1"/>
  <c r="J71" i="1" s="1"/>
  <c r="I72" i="1"/>
  <c r="I73" i="1"/>
  <c r="M73" i="1" s="1"/>
  <c r="I74" i="1"/>
  <c r="M74" i="1" s="1"/>
  <c r="J74" i="1" s="1"/>
  <c r="I75" i="1"/>
  <c r="M75" i="1"/>
  <c r="J75" i="1" s="1"/>
  <c r="I76" i="1"/>
  <c r="I77" i="1"/>
  <c r="M77" i="1" s="1"/>
  <c r="J77" i="1" s="1"/>
  <c r="I78" i="1"/>
  <c r="M78" i="1" s="1"/>
  <c r="J78" i="1" s="1"/>
  <c r="I79" i="1"/>
  <c r="K79" i="1" s="1"/>
  <c r="M79" i="1"/>
  <c r="J79" i="1" s="1"/>
  <c r="I80" i="1"/>
  <c r="I81" i="1"/>
  <c r="M81" i="1" s="1"/>
  <c r="J81" i="1" s="1"/>
  <c r="I82" i="1"/>
  <c r="M82" i="1" s="1"/>
  <c r="J82" i="1" s="1"/>
  <c r="I83" i="1"/>
  <c r="M83" i="1"/>
  <c r="J83" i="1" s="1"/>
  <c r="I84" i="1"/>
  <c r="I85" i="1"/>
  <c r="M85" i="1" s="1"/>
  <c r="J85" i="1" s="1"/>
  <c r="I86" i="1"/>
  <c r="M86" i="1" s="1"/>
  <c r="J86" i="1" s="1"/>
  <c r="I87" i="1"/>
  <c r="M87" i="1"/>
  <c r="J87" i="1" s="1"/>
  <c r="I88" i="1"/>
  <c r="I89" i="1"/>
  <c r="K89" i="1" s="1"/>
  <c r="M89" i="1"/>
  <c r="J89" i="1" s="1"/>
  <c r="I90" i="1"/>
  <c r="M90" i="1" s="1"/>
  <c r="J90" i="1" s="1"/>
  <c r="I91" i="1"/>
  <c r="M91" i="1"/>
  <c r="J91" i="1" s="1"/>
  <c r="I92" i="1"/>
  <c r="I93" i="1"/>
  <c r="M93" i="1" s="1"/>
  <c r="J93" i="1" s="1"/>
  <c r="I94" i="1"/>
  <c r="M94" i="1" s="1"/>
  <c r="J94" i="1" s="1"/>
  <c r="I95" i="1"/>
  <c r="I96" i="1"/>
  <c r="I97" i="1"/>
  <c r="M97" i="1" s="1"/>
  <c r="I98" i="1"/>
  <c r="M98" i="1" s="1"/>
  <c r="J98" i="1" s="1"/>
  <c r="I99" i="1"/>
  <c r="I100" i="1"/>
  <c r="I101" i="1"/>
  <c r="M101" i="1" s="1"/>
  <c r="J101" i="1" s="1"/>
  <c r="I102" i="1"/>
  <c r="M102" i="1" s="1"/>
  <c r="J102" i="1" s="1"/>
  <c r="I103" i="1"/>
  <c r="K103" i="1" s="1"/>
  <c r="M103" i="1"/>
  <c r="J103" i="1" s="1"/>
  <c r="I104" i="1"/>
  <c r="I105" i="1"/>
  <c r="K105" i="1" s="1"/>
  <c r="M105" i="1"/>
  <c r="J105" i="1" s="1"/>
  <c r="I106" i="1"/>
  <c r="M106" i="1" s="1"/>
  <c r="J106" i="1" s="1"/>
  <c r="I107" i="1"/>
  <c r="M107" i="1" s="1"/>
  <c r="J107" i="1" s="1"/>
  <c r="I108" i="1"/>
  <c r="I109" i="1"/>
  <c r="M109" i="1" s="1"/>
  <c r="J109" i="1" s="1"/>
  <c r="I110" i="1"/>
  <c r="M110" i="1" s="1"/>
  <c r="J110" i="1" s="1"/>
  <c r="I111" i="1"/>
  <c r="K111" i="1" s="1"/>
  <c r="M111" i="1"/>
  <c r="J111" i="1" s="1"/>
  <c r="I112" i="1"/>
  <c r="I113" i="1"/>
  <c r="M113" i="1"/>
  <c r="J113" i="1" s="1"/>
  <c r="I114" i="1"/>
  <c r="M114" i="1" s="1"/>
  <c r="J114" i="1" s="1"/>
  <c r="I115" i="1"/>
  <c r="K115" i="1" s="1"/>
  <c r="M115" i="1"/>
  <c r="J115" i="1" s="1"/>
  <c r="I116" i="1"/>
  <c r="I117" i="1"/>
  <c r="M117" i="1" s="1"/>
  <c r="J117" i="1" s="1"/>
  <c r="I118" i="1"/>
  <c r="M118" i="1" s="1"/>
  <c r="J118" i="1" s="1"/>
  <c r="I119" i="1"/>
  <c r="M119" i="1"/>
  <c r="J119" i="1" s="1"/>
  <c r="I120" i="1"/>
  <c r="I121" i="1"/>
  <c r="I122" i="1"/>
  <c r="M122" i="1" s="1"/>
  <c r="J122" i="1" s="1"/>
  <c r="I123" i="1"/>
  <c r="I124" i="1"/>
  <c r="I125" i="1"/>
  <c r="M125" i="1" s="1"/>
  <c r="J125" i="1" s="1"/>
  <c r="I126" i="1"/>
  <c r="M126" i="1" s="1"/>
  <c r="J126" i="1" s="1"/>
  <c r="I127" i="1"/>
  <c r="M127" i="1"/>
  <c r="J127" i="1" s="1"/>
  <c r="I128" i="1"/>
  <c r="I129" i="1"/>
  <c r="K129" i="1" s="1"/>
  <c r="M129" i="1"/>
  <c r="J129" i="1" s="1"/>
  <c r="I130" i="1"/>
  <c r="M130" i="1" s="1"/>
  <c r="J130" i="1" s="1"/>
  <c r="I131" i="1"/>
  <c r="K131" i="1" s="1"/>
  <c r="M131" i="1"/>
  <c r="J131" i="1" s="1"/>
  <c r="I132" i="1"/>
  <c r="I133" i="1"/>
  <c r="M133" i="1" s="1"/>
  <c r="J133" i="1" s="1"/>
  <c r="I134" i="1"/>
  <c r="M134" i="1" s="1"/>
  <c r="J134" i="1" s="1"/>
  <c r="I135" i="1"/>
  <c r="M135" i="1" s="1"/>
  <c r="I136" i="1"/>
  <c r="I137" i="1"/>
  <c r="K137" i="1" s="1"/>
  <c r="M137" i="1"/>
  <c r="J137" i="1" s="1"/>
  <c r="I138" i="1"/>
  <c r="M138" i="1" s="1"/>
  <c r="J138" i="1" s="1"/>
  <c r="I139" i="1"/>
  <c r="M139" i="1"/>
  <c r="J139" i="1" s="1"/>
  <c r="I140" i="1"/>
  <c r="I141" i="1"/>
  <c r="M141" i="1" s="1"/>
  <c r="J141" i="1" s="1"/>
  <c r="I142" i="1"/>
  <c r="M142" i="1" s="1"/>
  <c r="J142" i="1" s="1"/>
  <c r="I143" i="1"/>
  <c r="M143" i="1" s="1"/>
  <c r="J143" i="1" s="1"/>
  <c r="I144" i="1"/>
  <c r="I145" i="1"/>
  <c r="M145" i="1"/>
  <c r="J145" i="1" s="1"/>
  <c r="I146" i="1"/>
  <c r="M146" i="1" s="1"/>
  <c r="J146" i="1" s="1"/>
  <c r="I147" i="1"/>
  <c r="I148" i="1"/>
  <c r="I149" i="1"/>
  <c r="M149" i="1" s="1"/>
  <c r="J149" i="1" s="1"/>
  <c r="I150" i="1"/>
  <c r="M150" i="1" s="1"/>
  <c r="J150" i="1" s="1"/>
  <c r="I151" i="1"/>
  <c r="I152" i="1"/>
  <c r="I153" i="1"/>
  <c r="K153" i="1" s="1"/>
  <c r="M153" i="1"/>
  <c r="J153" i="1" s="1"/>
  <c r="I154" i="1"/>
  <c r="M154" i="1" s="1"/>
  <c r="J154" i="1" s="1"/>
  <c r="I155" i="1"/>
  <c r="K155" i="1" s="1"/>
  <c r="M155" i="1"/>
  <c r="J155" i="1" s="1"/>
  <c r="I156" i="1"/>
  <c r="I157" i="1"/>
  <c r="M157" i="1" s="1"/>
  <c r="J157" i="1" s="1"/>
  <c r="I158" i="1"/>
  <c r="M158" i="1" s="1"/>
  <c r="J158" i="1" s="1"/>
  <c r="I159" i="1"/>
  <c r="K159" i="1" s="1"/>
  <c r="M159" i="1"/>
  <c r="J159" i="1" s="1"/>
  <c r="I160" i="1"/>
  <c r="I161" i="1"/>
  <c r="M161" i="1" s="1"/>
  <c r="I162" i="1"/>
  <c r="M162" i="1" s="1"/>
  <c r="J162" i="1" s="1"/>
  <c r="I163" i="1"/>
  <c r="K163" i="1" s="1"/>
  <c r="M163" i="1"/>
  <c r="J163" i="1" s="1"/>
  <c r="I164" i="1"/>
  <c r="I165" i="1"/>
  <c r="M165" i="1" s="1"/>
  <c r="J165" i="1" s="1"/>
  <c r="I166" i="1"/>
  <c r="M166" i="1" s="1"/>
  <c r="I167" i="1"/>
  <c r="M167" i="1" s="1"/>
  <c r="J167" i="1" s="1"/>
  <c r="I168" i="1"/>
  <c r="I169" i="1"/>
  <c r="M169" i="1" s="1"/>
  <c r="J169" i="1" s="1"/>
  <c r="I170" i="1"/>
  <c r="M170" i="1" s="1"/>
  <c r="J170" i="1" s="1"/>
  <c r="I171" i="1"/>
  <c r="M171" i="1" s="1"/>
  <c r="J171" i="1" s="1"/>
  <c r="I172" i="1"/>
  <c r="I173" i="1"/>
  <c r="K173" i="1" s="1"/>
  <c r="M173" i="1"/>
  <c r="J173" i="1" s="1"/>
  <c r="I174" i="1"/>
  <c r="M174" i="1" s="1"/>
  <c r="I175" i="1"/>
  <c r="M175" i="1" s="1"/>
  <c r="J175" i="1" s="1"/>
  <c r="I176" i="1"/>
  <c r="I177" i="1"/>
  <c r="M177" i="1" s="1"/>
  <c r="J177" i="1" s="1"/>
  <c r="I178" i="1"/>
  <c r="M178" i="1" s="1"/>
  <c r="I179" i="1"/>
  <c r="M179" i="1" s="1"/>
  <c r="J179" i="1" s="1"/>
  <c r="I180" i="1"/>
  <c r="I181" i="1"/>
  <c r="M181" i="1"/>
  <c r="J181" i="1" s="1"/>
  <c r="I182" i="1"/>
  <c r="M182" i="1" s="1"/>
  <c r="I183" i="1"/>
  <c r="M183" i="1" s="1"/>
  <c r="J183" i="1" s="1"/>
  <c r="I184" i="1"/>
  <c r="I185" i="1"/>
  <c r="M185" i="1" s="1"/>
  <c r="J185" i="1" s="1"/>
  <c r="I186" i="1"/>
  <c r="M186" i="1" s="1"/>
  <c r="J186" i="1" s="1"/>
  <c r="I187" i="1"/>
  <c r="M187" i="1" s="1"/>
  <c r="J187" i="1" s="1"/>
  <c r="I188" i="1"/>
  <c r="I189" i="1"/>
  <c r="M189" i="1" s="1"/>
  <c r="J189" i="1" s="1"/>
  <c r="I190" i="1"/>
  <c r="M190" i="1" s="1"/>
  <c r="J190" i="1"/>
  <c r="I191" i="1"/>
  <c r="M191" i="1" s="1"/>
  <c r="J191" i="1" s="1"/>
  <c r="I192" i="1"/>
  <c r="I193" i="1"/>
  <c r="I194" i="1"/>
  <c r="M194" i="1" s="1"/>
  <c r="J194" i="1"/>
  <c r="I195" i="1"/>
  <c r="K195" i="1" s="1"/>
  <c r="M195" i="1"/>
  <c r="J195" i="1" s="1"/>
  <c r="I196" i="1"/>
  <c r="I197" i="1"/>
  <c r="I198" i="1"/>
  <c r="M198" i="1" s="1"/>
  <c r="I199" i="1"/>
  <c r="M199" i="1" s="1"/>
  <c r="J199" i="1" s="1"/>
  <c r="I200" i="1"/>
  <c r="I201" i="1"/>
  <c r="I202" i="1"/>
  <c r="M202" i="1" s="1"/>
  <c r="I203" i="1"/>
  <c r="M203" i="1" s="1"/>
  <c r="J203" i="1" s="1"/>
  <c r="I204" i="1"/>
  <c r="I205" i="1"/>
  <c r="M205" i="1" s="1"/>
  <c r="J205" i="1" s="1"/>
  <c r="I206" i="1"/>
  <c r="M206" i="1" s="1"/>
  <c r="I207" i="1"/>
  <c r="M207" i="1" s="1"/>
  <c r="J207" i="1" s="1"/>
  <c r="I208" i="1"/>
  <c r="I209" i="1"/>
  <c r="M209" i="1" s="1"/>
  <c r="J209" i="1" s="1"/>
  <c r="I210" i="1"/>
  <c r="M210" i="1" s="1"/>
  <c r="J210" i="1" s="1"/>
  <c r="I211" i="1"/>
  <c r="K211" i="1" s="1"/>
  <c r="M211" i="1"/>
  <c r="J211" i="1" s="1"/>
  <c r="I212" i="1"/>
  <c r="I213" i="1"/>
  <c r="K213" i="1" s="1"/>
  <c r="M213" i="1"/>
  <c r="J213" i="1" s="1"/>
  <c r="I214" i="1"/>
  <c r="M214" i="1" s="1"/>
  <c r="J214" i="1" s="1"/>
  <c r="I215" i="1"/>
  <c r="M215" i="1" s="1"/>
  <c r="J215" i="1" s="1"/>
  <c r="I216" i="1"/>
  <c r="I217" i="1"/>
  <c r="M217" i="1" s="1"/>
  <c r="J217" i="1" s="1"/>
  <c r="I218" i="1"/>
  <c r="M218" i="1" s="1"/>
  <c r="I219" i="1"/>
  <c r="M219" i="1" s="1"/>
  <c r="J219" i="1" s="1"/>
  <c r="I220" i="1"/>
  <c r="I221" i="1"/>
  <c r="M221" i="1" s="1"/>
  <c r="J221" i="1" s="1"/>
  <c r="I222" i="1"/>
  <c r="M222" i="1" s="1"/>
  <c r="I223" i="1"/>
  <c r="M223" i="1" s="1"/>
  <c r="J223" i="1" s="1"/>
  <c r="I224" i="1"/>
  <c r="I225" i="1"/>
  <c r="M225" i="1" s="1"/>
  <c r="J225" i="1" s="1"/>
  <c r="I226" i="1"/>
  <c r="M226" i="1" s="1"/>
  <c r="I227" i="1"/>
  <c r="K227" i="1" s="1"/>
  <c r="M227" i="1"/>
  <c r="J227" i="1" s="1"/>
  <c r="I228" i="1"/>
  <c r="I229" i="1"/>
  <c r="M229" i="1" s="1"/>
  <c r="J229" i="1" s="1"/>
  <c r="I230" i="1"/>
  <c r="M230" i="1" s="1"/>
  <c r="I231" i="1"/>
  <c r="K231" i="1" s="1"/>
  <c r="M231" i="1"/>
  <c r="J231" i="1" s="1"/>
  <c r="I232" i="1"/>
  <c r="I233" i="1"/>
  <c r="M233" i="1" s="1"/>
  <c r="J233" i="1" s="1"/>
  <c r="I234" i="1"/>
  <c r="M234" i="1" s="1"/>
  <c r="J234" i="1" s="1"/>
  <c r="I235" i="1"/>
  <c r="M235" i="1" s="1"/>
  <c r="J235" i="1" s="1"/>
  <c r="I236" i="1"/>
  <c r="I237" i="1"/>
  <c r="M237" i="1" s="1"/>
  <c r="J237" i="1" s="1"/>
  <c r="I238" i="1"/>
  <c r="M238" i="1" s="1"/>
  <c r="I239" i="1"/>
  <c r="M239" i="1" s="1"/>
  <c r="J239" i="1" s="1"/>
  <c r="I240" i="1"/>
  <c r="I241" i="1"/>
  <c r="M241" i="1" s="1"/>
  <c r="J241" i="1" s="1"/>
  <c r="I242" i="1"/>
  <c r="M242" i="1" s="1"/>
  <c r="I243" i="1"/>
  <c r="M243" i="1" s="1"/>
  <c r="J243" i="1" s="1"/>
  <c r="I244" i="1"/>
  <c r="I245" i="1"/>
  <c r="M245" i="1" s="1"/>
  <c r="J245" i="1" s="1"/>
  <c r="I246" i="1"/>
  <c r="M246" i="1" s="1"/>
  <c r="I247" i="1"/>
  <c r="M247" i="1" s="1"/>
  <c r="J247" i="1" s="1"/>
  <c r="I248" i="1"/>
  <c r="I249" i="1"/>
  <c r="M249" i="1" s="1"/>
  <c r="J249" i="1" s="1"/>
  <c r="I250" i="1"/>
  <c r="M250" i="1" s="1"/>
  <c r="I251" i="1"/>
  <c r="M251" i="1" s="1"/>
  <c r="J251" i="1" s="1"/>
  <c r="I252" i="1"/>
  <c r="I253" i="1"/>
  <c r="M253" i="1" s="1"/>
  <c r="J253" i="1" s="1"/>
  <c r="I254" i="1"/>
  <c r="M254" i="1" s="1"/>
  <c r="I255" i="1"/>
  <c r="I256" i="1"/>
  <c r="I257" i="1"/>
  <c r="M257" i="1" s="1"/>
  <c r="J257" i="1" s="1"/>
  <c r="I258" i="1"/>
  <c r="M258" i="1" s="1"/>
  <c r="J258" i="1" s="1"/>
  <c r="I259" i="1"/>
  <c r="M259" i="1" s="1"/>
  <c r="J259" i="1" s="1"/>
  <c r="I260" i="1"/>
  <c r="I261" i="1"/>
  <c r="I262" i="1"/>
  <c r="M262" i="1" s="1"/>
  <c r="J262" i="1" s="1"/>
  <c r="I263" i="1"/>
  <c r="K263" i="1" s="1"/>
  <c r="M263" i="1"/>
  <c r="J263" i="1" s="1"/>
  <c r="I264" i="1"/>
  <c r="I265" i="1"/>
  <c r="M265" i="1" s="1"/>
  <c r="J265" i="1" s="1"/>
  <c r="I266" i="1"/>
  <c r="M266" i="1" s="1"/>
  <c r="I267" i="1"/>
  <c r="K267" i="1" s="1"/>
  <c r="M267" i="1"/>
  <c r="J267" i="1" s="1"/>
  <c r="I268" i="1"/>
  <c r="I269" i="1"/>
  <c r="M269" i="1" s="1"/>
  <c r="J269" i="1" s="1"/>
  <c r="I2" i="1"/>
  <c r="I1" i="1"/>
  <c r="M1" i="1" s="1"/>
  <c r="J1" i="1" s="1"/>
  <c r="K152" i="1" l="1"/>
  <c r="J73" i="1"/>
  <c r="K73" i="1"/>
  <c r="J39" i="1"/>
  <c r="K39" i="1"/>
  <c r="K208" i="1"/>
  <c r="J97" i="1"/>
  <c r="K97" i="1"/>
  <c r="K8" i="1"/>
  <c r="K255" i="1"/>
  <c r="K99" i="1"/>
  <c r="J135" i="1"/>
  <c r="K135" i="1"/>
  <c r="K27" i="1"/>
  <c r="J161" i="1"/>
  <c r="K161" i="1"/>
  <c r="K121" i="1"/>
  <c r="K232" i="1"/>
  <c r="K193" i="1"/>
  <c r="K160" i="1"/>
  <c r="K112" i="1"/>
  <c r="K256" i="1"/>
  <c r="J65" i="1"/>
  <c r="K65" i="1"/>
  <c r="K56" i="1"/>
  <c r="K16" i="1"/>
  <c r="K248" i="1"/>
  <c r="K64" i="1"/>
  <c r="K3" i="1"/>
  <c r="K151" i="1"/>
  <c r="K201" i="1"/>
  <c r="M255" i="1"/>
  <c r="J255" i="1" s="1"/>
  <c r="M201" i="1"/>
  <c r="J201" i="1" s="1"/>
  <c r="M193" i="1"/>
  <c r="J193" i="1" s="1"/>
  <c r="J174" i="1"/>
  <c r="M147" i="1"/>
  <c r="J147" i="1" s="1"/>
  <c r="M121" i="1"/>
  <c r="J121" i="1" s="1"/>
  <c r="M95" i="1"/>
  <c r="J95" i="1" s="1"/>
  <c r="M51" i="1"/>
  <c r="J51" i="1" s="1"/>
  <c r="M25" i="1"/>
  <c r="J25" i="1" s="1"/>
  <c r="K266" i="1"/>
  <c r="K254" i="1"/>
  <c r="K242" i="1"/>
  <c r="K230" i="1"/>
  <c r="K218" i="1"/>
  <c r="K206" i="1"/>
  <c r="K194" i="1"/>
  <c r="K182" i="1"/>
  <c r="K170" i="1"/>
  <c r="K158" i="1"/>
  <c r="K146" i="1"/>
  <c r="K134" i="1"/>
  <c r="K122" i="1"/>
  <c r="K110" i="1"/>
  <c r="K98" i="1"/>
  <c r="K86" i="1"/>
  <c r="K74" i="1"/>
  <c r="K62" i="1"/>
  <c r="K50" i="1"/>
  <c r="K38" i="1"/>
  <c r="K26" i="1"/>
  <c r="K14" i="1"/>
  <c r="K251" i="1"/>
  <c r="K239" i="1"/>
  <c r="K215" i="1"/>
  <c r="K203" i="1"/>
  <c r="K191" i="1"/>
  <c r="K179" i="1"/>
  <c r="K167" i="1"/>
  <c r="K143" i="1"/>
  <c r="K119" i="1"/>
  <c r="K107" i="1"/>
  <c r="K71" i="1"/>
  <c r="K47" i="1"/>
  <c r="K35" i="1"/>
  <c r="K23" i="1"/>
  <c r="K11" i="1"/>
  <c r="K262" i="1"/>
  <c r="K250" i="1"/>
  <c r="K238" i="1"/>
  <c r="K226" i="1"/>
  <c r="K214" i="1"/>
  <c r="K202" i="1"/>
  <c r="K190" i="1"/>
  <c r="K178" i="1"/>
  <c r="K166" i="1"/>
  <c r="K154" i="1"/>
  <c r="K142" i="1"/>
  <c r="K130" i="1"/>
  <c r="K118" i="1"/>
  <c r="K106" i="1"/>
  <c r="K94" i="1"/>
  <c r="K82" i="1"/>
  <c r="K70" i="1"/>
  <c r="K58" i="1"/>
  <c r="K46" i="1"/>
  <c r="K34" i="1"/>
  <c r="K22" i="1"/>
  <c r="K10" i="1"/>
  <c r="M261" i="1"/>
  <c r="J261" i="1" s="1"/>
  <c r="M197" i="1"/>
  <c r="J197" i="1" s="1"/>
  <c r="K249" i="1"/>
  <c r="K237" i="1"/>
  <c r="K225" i="1"/>
  <c r="K189" i="1"/>
  <c r="K177" i="1"/>
  <c r="K165" i="1"/>
  <c r="K141" i="1"/>
  <c r="K117" i="1"/>
  <c r="K93" i="1"/>
  <c r="K81" i="1"/>
  <c r="K69" i="1"/>
  <c r="K45" i="1"/>
  <c r="K21" i="1"/>
  <c r="K9" i="1"/>
  <c r="M99" i="1"/>
  <c r="J99" i="1" s="1"/>
  <c r="M3" i="1"/>
  <c r="J3" i="1" s="1"/>
  <c r="M151" i="1"/>
  <c r="J151" i="1" s="1"/>
  <c r="M55" i="1"/>
  <c r="J55" i="1" s="1"/>
  <c r="K259" i="1"/>
  <c r="K247" i="1"/>
  <c r="K235" i="1"/>
  <c r="K223" i="1"/>
  <c r="K199" i="1"/>
  <c r="K187" i="1"/>
  <c r="K175" i="1"/>
  <c r="K139" i="1"/>
  <c r="K127" i="1"/>
  <c r="K43" i="1"/>
  <c r="K258" i="1"/>
  <c r="K246" i="1"/>
  <c r="K234" i="1"/>
  <c r="K222" i="1"/>
  <c r="K210" i="1"/>
  <c r="K198" i="1"/>
  <c r="K186" i="1"/>
  <c r="K174" i="1"/>
  <c r="K150" i="1"/>
  <c r="K138" i="1"/>
  <c r="K114" i="1"/>
  <c r="K102" i="1"/>
  <c r="K90" i="1"/>
  <c r="K54" i="1"/>
  <c r="K42" i="1"/>
  <c r="K18" i="1"/>
  <c r="K6" i="1"/>
  <c r="M123" i="1"/>
  <c r="J123" i="1" s="1"/>
  <c r="M27" i="1"/>
  <c r="J27" i="1" s="1"/>
  <c r="K269" i="1"/>
  <c r="K257" i="1"/>
  <c r="K245" i="1"/>
  <c r="K233" i="1"/>
  <c r="K221" i="1"/>
  <c r="K209" i="1"/>
  <c r="K185" i="1"/>
  <c r="K149" i="1"/>
  <c r="K125" i="1"/>
  <c r="K113" i="1"/>
  <c r="K77" i="1"/>
  <c r="K53" i="1"/>
  <c r="K29" i="1"/>
  <c r="K17" i="1"/>
  <c r="K243" i="1"/>
  <c r="K219" i="1"/>
  <c r="K207" i="1"/>
  <c r="K183" i="1"/>
  <c r="K171" i="1"/>
  <c r="K87" i="1"/>
  <c r="K75" i="1"/>
  <c r="J254" i="1"/>
  <c r="J226" i="1"/>
  <c r="J246" i="1"/>
  <c r="J218" i="1"/>
  <c r="J182" i="1"/>
  <c r="J238" i="1"/>
  <c r="J202" i="1"/>
  <c r="J266" i="1"/>
  <c r="J230" i="1"/>
  <c r="J166" i="1"/>
  <c r="J250" i="1"/>
  <c r="J222" i="1"/>
  <c r="J242" i="1"/>
  <c r="J206" i="1"/>
  <c r="J178" i="1"/>
  <c r="M2" i="1"/>
  <c r="J2" i="1" s="1"/>
  <c r="J198" i="1"/>
  <c r="J56" i="1"/>
  <c r="J228" i="1"/>
  <c r="J80" i="1"/>
  <c r="J200" i="1"/>
  <c r="J132" i="1"/>
  <c r="M268" i="1"/>
  <c r="J268" i="1" s="1"/>
  <c r="M264" i="1"/>
  <c r="J264" i="1" s="1"/>
  <c r="M260" i="1"/>
  <c r="J260" i="1" s="1"/>
  <c r="M256" i="1"/>
  <c r="J256" i="1" s="1"/>
  <c r="M252" i="1"/>
  <c r="K252" i="1" s="1"/>
  <c r="M248" i="1"/>
  <c r="J248" i="1" s="1"/>
  <c r="M244" i="1"/>
  <c r="J244" i="1" s="1"/>
  <c r="M240" i="1"/>
  <c r="M236" i="1"/>
  <c r="J236" i="1" s="1"/>
  <c r="M232" i="1"/>
  <c r="J232" i="1" s="1"/>
  <c r="M228" i="1"/>
  <c r="K228" i="1" s="1"/>
  <c r="M224" i="1"/>
  <c r="K224" i="1" s="1"/>
  <c r="M220" i="1"/>
  <c r="J220" i="1" s="1"/>
  <c r="M216" i="1"/>
  <c r="J216" i="1" s="1"/>
  <c r="M212" i="1"/>
  <c r="J212" i="1" s="1"/>
  <c r="M208" i="1"/>
  <c r="J208" i="1" s="1"/>
  <c r="M204" i="1"/>
  <c r="J204" i="1" s="1"/>
  <c r="M200" i="1"/>
  <c r="K200" i="1" s="1"/>
  <c r="M196" i="1"/>
  <c r="J196" i="1" s="1"/>
  <c r="M192" i="1"/>
  <c r="J192" i="1" s="1"/>
  <c r="M188" i="1"/>
  <c r="J188" i="1" s="1"/>
  <c r="M184" i="1"/>
  <c r="J184" i="1" s="1"/>
  <c r="M180" i="1"/>
  <c r="M176" i="1"/>
  <c r="J176" i="1" s="1"/>
  <c r="M172" i="1"/>
  <c r="J172" i="1" s="1"/>
  <c r="M168" i="1"/>
  <c r="J168" i="1" s="1"/>
  <c r="M164" i="1"/>
  <c r="J164" i="1" s="1"/>
  <c r="M160" i="1"/>
  <c r="J160" i="1" s="1"/>
  <c r="M156" i="1"/>
  <c r="M152" i="1"/>
  <c r="J152" i="1" s="1"/>
  <c r="M148" i="1"/>
  <c r="J148" i="1" s="1"/>
  <c r="M144" i="1"/>
  <c r="M140" i="1"/>
  <c r="J140" i="1" s="1"/>
  <c r="M136" i="1"/>
  <c r="J136" i="1" s="1"/>
  <c r="M132" i="1"/>
  <c r="K132" i="1" s="1"/>
  <c r="M128" i="1"/>
  <c r="J128" i="1" s="1"/>
  <c r="M124" i="1"/>
  <c r="J124" i="1" s="1"/>
  <c r="M120" i="1"/>
  <c r="J120" i="1" s="1"/>
  <c r="M116" i="1"/>
  <c r="J116" i="1" s="1"/>
  <c r="M112" i="1"/>
  <c r="J112" i="1" s="1"/>
  <c r="M108" i="1"/>
  <c r="M104" i="1"/>
  <c r="J104" i="1" s="1"/>
  <c r="M100" i="1"/>
  <c r="M96" i="1"/>
  <c r="M92" i="1"/>
  <c r="J92" i="1" s="1"/>
  <c r="M88" i="1"/>
  <c r="J88" i="1" s="1"/>
  <c r="M84" i="1"/>
  <c r="M80" i="1"/>
  <c r="K80" i="1" s="1"/>
  <c r="M76" i="1"/>
  <c r="J76" i="1" s="1"/>
  <c r="M72" i="1"/>
  <c r="M68" i="1"/>
  <c r="J68" i="1" s="1"/>
  <c r="M64" i="1"/>
  <c r="J64" i="1" s="1"/>
  <c r="M60" i="1"/>
  <c r="M56" i="1"/>
  <c r="M52" i="1"/>
  <c r="J52" i="1" s="1"/>
  <c r="M48" i="1"/>
  <c r="M44" i="1"/>
  <c r="J44" i="1" s="1"/>
  <c r="M40" i="1"/>
  <c r="M36" i="1"/>
  <c r="M32" i="1"/>
  <c r="J32" i="1" s="1"/>
  <c r="M28" i="1"/>
  <c r="J28" i="1" s="1"/>
  <c r="M24" i="1"/>
  <c r="J24" i="1" s="1"/>
  <c r="M20" i="1"/>
  <c r="J20" i="1" s="1"/>
  <c r="M16" i="1"/>
  <c r="J16" i="1" s="1"/>
  <c r="M12" i="1"/>
  <c r="M8" i="1"/>
  <c r="J8" i="1" s="1"/>
  <c r="M4" i="1"/>
  <c r="J36" i="1" l="1"/>
  <c r="K36" i="1"/>
  <c r="J84" i="1"/>
  <c r="K84" i="1"/>
  <c r="K212" i="1"/>
  <c r="K192" i="1"/>
  <c r="K51" i="1"/>
  <c r="J40" i="1"/>
  <c r="K40" i="1"/>
  <c r="K24" i="1"/>
  <c r="K25" i="1"/>
  <c r="K268" i="1"/>
  <c r="K120" i="1"/>
  <c r="K88" i="1"/>
  <c r="K44" i="1"/>
  <c r="K76" i="1"/>
  <c r="K95" i="1"/>
  <c r="J144" i="1"/>
  <c r="K144" i="1"/>
  <c r="K264" i="1"/>
  <c r="J100" i="1"/>
  <c r="K100" i="1"/>
  <c r="K128" i="1"/>
  <c r="K104" i="1"/>
  <c r="K124" i="1"/>
  <c r="K216" i="1"/>
  <c r="K220" i="1"/>
  <c r="J96" i="1"/>
  <c r="K96" i="1"/>
  <c r="J240" i="1"/>
  <c r="K240" i="1"/>
  <c r="K55" i="1"/>
  <c r="J12" i="1"/>
  <c r="K12" i="1"/>
  <c r="J60" i="1"/>
  <c r="K60" i="1"/>
  <c r="J108" i="1"/>
  <c r="K108" i="1"/>
  <c r="J156" i="1"/>
  <c r="K156" i="1"/>
  <c r="J224" i="1"/>
  <c r="K123" i="1"/>
  <c r="K184" i="1"/>
  <c r="K197" i="1"/>
  <c r="K164" i="1"/>
  <c r="K116" i="1"/>
  <c r="K148" i="1"/>
  <c r="J48" i="1"/>
  <c r="K48" i="1"/>
  <c r="K28" i="1"/>
  <c r="J4" i="1"/>
  <c r="K4" i="1"/>
  <c r="J252" i="1"/>
  <c r="K32" i="1"/>
  <c r="K204" i="1"/>
  <c r="K261" i="1"/>
  <c r="K20" i="1"/>
  <c r="K68" i="1"/>
  <c r="K136" i="1"/>
  <c r="K188" i="1"/>
  <c r="K236" i="1"/>
  <c r="K176" i="1"/>
  <c r="K244" i="1"/>
  <c r="J72" i="1"/>
  <c r="K72" i="1"/>
  <c r="K147" i="1"/>
  <c r="K196" i="1"/>
  <c r="K52" i="1"/>
  <c r="K260" i="1"/>
  <c r="K168" i="1"/>
  <c r="K2" i="1"/>
  <c r="K172" i="1"/>
  <c r="K140" i="1"/>
  <c r="J180" i="1"/>
  <c r="K180" i="1"/>
  <c r="K92" i="1"/>
</calcChain>
</file>

<file path=xl/sharedStrings.xml><?xml version="1.0" encoding="utf-8"?>
<sst xmlns="http://schemas.openxmlformats.org/spreadsheetml/2006/main" count="806" uniqueCount="565">
  <si>
    <t>Name</t>
  </si>
  <si>
    <t xml:space="preserve">Type </t>
  </si>
  <si>
    <t>Location</t>
  </si>
  <si>
    <t>Description</t>
  </si>
  <si>
    <t>Dimenstions</t>
  </si>
  <si>
    <t xml:space="preserve"> Public a As Integer</t>
  </si>
  <si>
    <t xml:space="preserve">    Public awatch As Double</t>
  </si>
  <si>
    <t xml:space="preserve">    Public AbsZ As Double</t>
  </si>
  <si>
    <t xml:space="preserve">    Public AdjCWTCatch(,,,,,) As Double</t>
  </si>
  <si>
    <t xml:space="preserve">    Public AEQ(,,) As Double</t>
  </si>
  <si>
    <t xml:space="preserve">    Public AdjustedCatch As Boolean</t>
  </si>
  <si>
    <t xml:space="preserve">    Public Age As Integer</t>
  </si>
  <si>
    <t xml:space="preserve">    Public AgeCatch(,,) As Double</t>
  </si>
  <si>
    <t xml:space="preserve">    Public Age2Cohort() As Double</t>
  </si>
  <si>
    <t xml:space="preserve">    Public aline As String</t>
  </si>
  <si>
    <t xml:space="preserve">    Public AnnSurvRate() As Double</t>
  </si>
  <si>
    <t xml:space="preserve">    Public AnnualCatch(,) As Double</t>
  </si>
  <si>
    <t xml:space="preserve">    Public Area As Double</t>
  </si>
  <si>
    <t xml:space="preserve">    Public BasePeriodID As Integer</t>
  </si>
  <si>
    <t xml:space="preserve">    Public BaseID() As Integer</t>
  </si>
  <si>
    <t xml:space="preserve">    Public BPMinSize(,) As Integer</t>
  </si>
  <si>
    <t xml:space="preserve">    Public BaseRun As String</t>
  </si>
  <si>
    <t xml:space="preserve">    Public BaseType As Integer</t>
  </si>
  <si>
    <t xml:space="preserve">    Public BaseYear As Integer</t>
  </si>
  <si>
    <t xml:space="preserve">    Public BPERFisheries() As Integer</t>
  </si>
  <si>
    <t xml:space="preserve">    Public BroodYear As String</t>
  </si>
  <si>
    <t xml:space="preserve">    Public BY As Integer</t>
  </si>
  <si>
    <t xml:space="preserve">    Public BYFlag As Integer</t>
  </si>
  <si>
    <t xml:space="preserve">    Public BYnew As Integer</t>
  </si>
  <si>
    <t xml:space="preserve">    Public BYNum As Integer</t>
  </si>
  <si>
    <t xml:space="preserve">    Public BYSTKCatch As Double</t>
  </si>
  <si>
    <t xml:space="preserve">    Public BYWeight As Double</t>
  </si>
  <si>
    <t xml:space="preserve">    Public Calfile As String</t>
  </si>
  <si>
    <t xml:space="preserve">    Public CalibrationDB As New OleDbConnection</t>
  </si>
  <si>
    <t xml:space="preserve">    Public Catcha(,,,) As Double</t>
  </si>
  <si>
    <t xml:space="preserve">    Public Catchb As Double</t>
  </si>
  <si>
    <t xml:space="preserve">    Public CatchFlag(,) As Integer</t>
  </si>
  <si>
    <t xml:space="preserve">    Public Check As Integer</t>
  </si>
  <si>
    <t xml:space="preserve">    Public CheckFish As Integer</t>
  </si>
  <si>
    <t xml:space="preserve">    Public CNR(,,,) As Double</t>
  </si>
  <si>
    <t xml:space="preserve">    Public CNRLeg(,,,) As Double</t>
  </si>
  <si>
    <t xml:space="preserve">    Public CNRSub(,,,) As Double</t>
  </si>
  <si>
    <t xml:space="preserve">    Public CNRFish As Integer</t>
  </si>
  <si>
    <t xml:space="preserve">    Public CNRFlag(,,,) As Integer</t>
  </si>
  <si>
    <t xml:space="preserve">    Public CNRInput(,,,,) As Double</t>
  </si>
  <si>
    <t xml:space="preserve">    Public Cohort(,) As Double</t>
  </si>
  <si>
    <t xml:space="preserve">    Public Cohort2 As Double</t>
  </si>
  <si>
    <t xml:space="preserve">    Public CohortAll(,,,) As Double</t>
  </si>
  <si>
    <t xml:space="preserve">    Public CohortTerm(,) As Double</t>
  </si>
  <si>
    <t xml:space="preserve">    Public coma As String</t>
  </si>
  <si>
    <t xml:space="preserve">    Public CompCatch(,,) As Double</t>
  </si>
  <si>
    <t xml:space="preserve">    Public CompEscapement(,) As Double</t>
  </si>
  <si>
    <t xml:space="preserve">    Public Conc() As Double</t>
  </si>
  <si>
    <t xml:space="preserve">    Public ConvFlag As Boolean</t>
  </si>
  <si>
    <t xml:space="preserve">    Public ConvTol As String</t>
  </si>
  <si>
    <t xml:space="preserve">    Public Counter As Integer</t>
  </si>
  <si>
    <t xml:space="preserve">    Public CT As Double</t>
  </si>
  <si>
    <t xml:space="preserve">    Public CV(,,)</t>
  </si>
  <si>
    <t xml:space="preserve">    Public CWTAll(,,,) As Double</t>
  </si>
  <si>
    <t xml:space="preserve">    Public CWTCatch(,,,,,) As Double</t>
  </si>
  <si>
    <t xml:space="preserve">    'Public CWTRow As CWTData</t>
  </si>
  <si>
    <t xml:space="preserve">    'Public TheDictionary As New Dictionary(Of String, Integer)</t>
  </si>
  <si>
    <t xml:space="preserve">    'Public LookupItem As String</t>
  </si>
  <si>
    <t xml:space="preserve">    'Public x As Integer</t>
  </si>
  <si>
    <t xml:space="preserve">    'Public pair As KeyValuePair(Of String, Integer)</t>
  </si>
  <si>
    <t xml:space="preserve">    'Public RecordCWT As CWTData</t>
  </si>
  <si>
    <t xml:space="preserve">    'Public CWTList As New List(Of CWTData)</t>
  </si>
  <si>
    <t xml:space="preserve">    Public CWTEscpmnt As Double</t>
  </si>
  <si>
    <t xml:space="preserve">    Public DictionaryKey As String</t>
  </si>
  <si>
    <t xml:space="preserve">    Public OldDif As Double</t>
  </si>
  <si>
    <t xml:space="preserve">    Public Dif As Double</t>
  </si>
  <si>
    <t xml:space="preserve">    Public EDTFile As String</t>
  </si>
  <si>
    <t xml:space="preserve">    Public Encounters As Double</t>
  </si>
  <si>
    <t xml:space="preserve">    Public EncRateAdj(,,) As Double</t>
  </si>
  <si>
    <t xml:space="preserve">    Public EncRateAllShaker(,,,) As Double</t>
  </si>
  <si>
    <t xml:space="preserve">    Public ErrFile As String</t>
  </si>
  <si>
    <t xml:space="preserve">    Public ERGreater1file As String</t>
  </si>
  <si>
    <t xml:space="preserve">    Public Escape(,) As Double</t>
  </si>
  <si>
    <t xml:space="preserve">    Public EscBaseID As Integer</t>
  </si>
  <si>
    <t xml:space="preserve">    Public EscapeAll(,,) As Double</t>
  </si>
  <si>
    <t xml:space="preserve">    Public ExAdjFact(,,) As Double</t>
  </si>
  <si>
    <t xml:space="preserve">    Public Expander As Double</t>
  </si>
  <si>
    <t xml:space="preserve">    Public ExpFact As Double</t>
  </si>
  <si>
    <t xml:space="preserve">    Public EscExpFact() As Double</t>
  </si>
  <si>
    <t xml:space="preserve">    Public ExpFactor(,,) As Double</t>
  </si>
  <si>
    <t xml:space="preserve">    Public ExRate(,,,,,) As Double</t>
  </si>
  <si>
    <t xml:space="preserve">    Public ExRateAll(,,,) As Double</t>
  </si>
  <si>
    <t xml:space="preserve">    Public ExplScale(,) As Double</t>
  </si>
  <si>
    <t xml:space="preserve">    Public ExternalModelStockProportion(,) As Single</t>
  </si>
  <si>
    <t xml:space="preserve">    Public FVSdatabasepath As String</t>
  </si>
  <si>
    <t xml:space="preserve">    Public FVSdatabasename As String</t>
  </si>
  <si>
    <t xml:space="preserve">    Public FirstFish As Integer</t>
  </si>
  <si>
    <t xml:space="preserve">    Public Firstpass As Boolean</t>
  </si>
  <si>
    <t xml:space="preserve">    Public FirstStk As Integer</t>
  </si>
  <si>
    <t xml:space="preserve">    Public Fish As Integer</t>
  </si>
  <si>
    <t xml:space="preserve">    Public Fisha As Integer</t>
  </si>
  <si>
    <t xml:space="preserve">    Public fishb() As String</t>
  </si>
  <si>
    <t xml:space="preserve">    Public FishCohort As Double</t>
  </si>
  <si>
    <t xml:space="preserve">    Public FishExpCWTAll(,,,) As Double</t>
  </si>
  <si>
    <t xml:space="preserve">    Public FishFlag() As Integer</t>
  </si>
  <si>
    <t xml:space="preserve">    Public FishName() As String</t>
  </si>
  <si>
    <t xml:space="preserve">    Public FisheryNum As String</t>
  </si>
  <si>
    <t xml:space="preserve">    Public FishNum As Integer</t>
  </si>
  <si>
    <t xml:space="preserve">    Public FishForm As String</t>
  </si>
  <si>
    <t xml:space="preserve">    Public FishScalar(,,) As Double</t>
  </si>
  <si>
    <t xml:space="preserve">    Public FishYear As Integer</t>
  </si>
  <si>
    <t xml:space="preserve">    Public FullName As String</t>
  </si>
  <si>
    <t xml:space="preserve">    Public findme As String</t>
  </si>
  <si>
    <t xml:space="preserve">    Public FileLength As Integer</t>
  </si>
  <si>
    <t xml:space="preserve">    Public filepath As String</t>
  </si>
  <si>
    <t xml:space="preserve">    Public Group As String</t>
  </si>
  <si>
    <t xml:space="preserve">    Public ImputeFish(,,,) As Integer</t>
  </si>
  <si>
    <t xml:space="preserve">    Public ImputeListMain As New List(Of CWTData)</t>
  </si>
  <si>
    <t xml:space="preserve">    Public imputerecoveries As CWTData</t>
  </si>
  <si>
    <t xml:space="preserve">    Public imputerecoveriesmain As CWTData</t>
  </si>
  <si>
    <t xml:space="preserve">    Public InFileName As String</t>
  </si>
  <si>
    <t xml:space="preserve">    Public InFileName2 As String</t>
  </si>
  <si>
    <t xml:space="preserve">    Public InFilePath As String</t>
  </si>
  <si>
    <t xml:space="preserve">    Public InpFile As String</t>
  </si>
  <si>
    <t xml:space="preserve">    Public Iread As Integer</t>
  </si>
  <si>
    <t xml:space="preserve">    Public Ireadstk As Integer</t>
  </si>
  <si>
    <t xml:space="preserve">    Public Iter As Integer = 1</t>
  </si>
  <si>
    <t xml:space="preserve">    Public irow As Integer</t>
  </si>
  <si>
    <t xml:space="preserve">    Public junk As String</t>
  </si>
  <si>
    <t xml:space="preserve">    Public K(,)</t>
  </si>
  <si>
    <t xml:space="preserve">    Public L(,)</t>
  </si>
  <si>
    <t xml:space="preserve">    Public LabelMe As String</t>
  </si>
  <si>
    <t xml:space="preserve">    Public LegalProp As Double</t>
  </si>
  <si>
    <t xml:space="preserve">    Public Lengtha As Integer</t>
  </si>
  <si>
    <t xml:space="preserve">    Public LowerLim As Double</t>
  </si>
  <si>
    <t xml:space="preserve">    Public MatCatch As Double</t>
  </si>
  <si>
    <t xml:space="preserve">    Public MatRate(,,) As Double</t>
  </si>
  <si>
    <t xml:space="preserve">    Public MaxAge As Integer</t>
  </si>
  <si>
    <t xml:space="preserve">    Public MaxAgeEncAdj As Integer</t>
  </si>
  <si>
    <t xml:space="preserve">    Public MaxAgeERAdj As Integer</t>
  </si>
  <si>
    <t xml:space="preserve">    Public MaxBY As Integer</t>
  </si>
  <si>
    <t xml:space="preserve">    Public MaxNAge As Integer = 5</t>
  </si>
  <si>
    <t xml:space="preserve">    Public MaxNFish As Integer = 3</t>
  </si>
  <si>
    <t xml:space="preserve">    Public MaxNSteps As Integer = 4</t>
  </si>
  <si>
    <t xml:space="preserve">    Public MaxNStk As Integer = 2</t>
  </si>
  <si>
    <t xml:space="preserve">    Public MaxStk As Integer</t>
  </si>
  <si>
    <t xml:space="preserve">    Public Mean As Double</t>
  </si>
  <si>
    <t xml:space="preserve">    Public MergedCWT(,,,) As Double</t>
  </si>
  <si>
    <t xml:space="preserve">    Public MinBY As Integer</t>
  </si>
  <si>
    <t xml:space="preserve">    Public MinSize(,,)</t>
  </si>
  <si>
    <t xml:space="preserve">    Public MinStk As Integer</t>
  </si>
  <si>
    <t xml:space="preserve">    Public MixedCatch As Double</t>
  </si>
  <si>
    <t xml:space="preserve">    Public ModelStkPPN() As Double</t>
  </si>
  <si>
    <t xml:space="preserve">    Public MonthNames() As String</t>
  </si>
  <si>
    <t xml:space="preserve">    Public MortRate As String</t>
  </si>
  <si>
    <t xml:space="preserve">    Public mynumber As Double</t>
  </si>
  <si>
    <t xml:space="preserve">    Public NameLength As Integer</t>
  </si>
  <si>
    <t xml:space="preserve">    Public NewFile As String</t>
  </si>
  <si>
    <t xml:space="preserve">    Public NewSize As Integer</t>
  </si>
  <si>
    <t xml:space="preserve">    Public NoExpansions As Boolean</t>
  </si>
  <si>
    <t xml:space="preserve">    Public NumCNR As String</t>
  </si>
  <si>
    <t xml:space="preserve">    Public NumFish As Integer</t>
  </si>
  <si>
    <t xml:space="preserve">    Public NumImpute As String</t>
  </si>
  <si>
    <t xml:space="preserve">    Public NumImputeER As String</t>
  </si>
  <si>
    <t xml:space="preserve">    Public NumNewSize As String</t>
  </si>
  <si>
    <t xml:space="preserve">    Public NumNonZero As Double</t>
  </si>
  <si>
    <t xml:space="preserve">    Public NumOfStks As String</t>
  </si>
  <si>
    <t xml:space="preserve">    Public NumSteps As Integer</t>
  </si>
  <si>
    <t xml:space="preserve">    Public NumStk As Integer</t>
  </si>
  <si>
    <t xml:space="preserve">    Public NumTerm As String</t>
  </si>
  <si>
    <t xml:space="preserve">    Public numyears As Integer</t>
  </si>
  <si>
    <t xml:space="preserve">    Public ObsEscpmnt() As Double</t>
  </si>
  <si>
    <t xml:space="preserve">    Public OldBPSurrogateFishCheck As Boolean '##### JC Update; 9/25/2015 ####</t>
  </si>
  <si>
    <t xml:space="preserve">    Public OtherMort(,) As Double</t>
  </si>
  <si>
    <t xml:space="preserve">    Public OOBStatus As Integer</t>
  </si>
  <si>
    <t xml:space="preserve">    Public oobTableName As String</t>
  </si>
  <si>
    <t xml:space="preserve">    Public Outfile As String</t>
  </si>
  <si>
    <t xml:space="preserve">    Public PntTime() As Single</t>
  </si>
  <si>
    <t xml:space="preserve">    Public PointFish() As Double</t>
  </si>
  <si>
    <t xml:space="preserve">    Public PointStk() As Integer</t>
  </si>
  <si>
    <t xml:space="preserve">    Public PropLegCatch(,,) As Double</t>
  </si>
  <si>
    <t xml:space="preserve">    Public PropSubCatch(,,) As Double</t>
  </si>
  <si>
    <t xml:space="preserve">    Public PropLeg As Double</t>
  </si>
  <si>
    <t xml:space="preserve">    Public PropSubPop(,) As Double</t>
  </si>
  <si>
    <t xml:space="preserve">    Public PTerm As Integer = 0</t>
  </si>
  <si>
    <t xml:space="preserve">    Public PropTNet(,) As Double</t>
  </si>
  <si>
    <t xml:space="preserve">    Public Rmax() As Double</t>
  </si>
  <si>
    <t xml:space="preserve">    Public Record As String</t>
  </si>
  <si>
    <t xml:space="preserve">    Public Recorda As String</t>
  </si>
  <si>
    <t xml:space="preserve">    Public RecordsetSelectionType As Integer</t>
  </si>
  <si>
    <t xml:space="preserve">    Public Recoveries As Double</t>
  </si>
  <si>
    <t xml:space="preserve">    Public RecAdjFactor(,) As Double</t>
  </si>
  <si>
    <t xml:space="preserve">    Public RunID As Integer</t>
  </si>
  <si>
    <t xml:space="preserve">    Public ScaleFile As String</t>
  </si>
  <si>
    <t xml:space="preserve">    Public SConStr As String</t>
  </si>
  <si>
    <t xml:space="preserve">    Public Scratch As String</t>
  </si>
  <si>
    <t xml:space="preserve">    Public SD As Double</t>
  </si>
  <si>
    <t xml:space="preserve">    Public SelAge As Integer</t>
  </si>
  <si>
    <t xml:space="preserve">    Public SeqAge As Integer</t>
  </si>
  <si>
    <t xml:space="preserve">    Public SelectedBasePeriodID As Integer</t>
  </si>
  <si>
    <t xml:space="preserve">    Public ShakDistrMeth As Integer</t>
  </si>
  <si>
    <t xml:space="preserve">    Public Shaker(,,) As Double ' age, fishery, timestep</t>
  </si>
  <si>
    <t xml:space="preserve">    Public ShakerAll(,,,) As Double</t>
  </si>
  <si>
    <t xml:space="preserve">    Public ShakEncRate As Double</t>
  </si>
  <si>
    <t xml:space="preserve">    Public ShakMortRate(,) As Double</t>
  </si>
  <si>
    <t xml:space="preserve">    Public SizeLimit(,) As Integer</t>
  </si>
  <si>
    <t xml:space="preserve">    Public Stage As Integer</t>
  </si>
  <si>
    <t xml:space="preserve">    Public StageNum As Integer</t>
  </si>
  <si>
    <t xml:space="preserve">    Public Start As String</t>
  </si>
  <si>
    <t xml:space="preserve">    Public StartCohort(,) As Double</t>
  </si>
  <si>
    <t xml:space="preserve">    Public STk As Integer</t>
  </si>
  <si>
    <t xml:space="preserve">    Public Stknum As Integer</t>
  </si>
  <si>
    <t xml:space="preserve">    Public StockCatch(,) As Double</t>
  </si>
  <si>
    <t xml:space="preserve">    Public StockCatchProp(,) As Double</t>
  </si>
  <si>
    <t xml:space="preserve">    Public StkCheck(,) As Double</t>
  </si>
  <si>
    <t xml:space="preserve">    Public StkFishCatch() As Double</t>
  </si>
  <si>
    <t xml:space="preserve">    Public Stkform As String</t>
  </si>
  <si>
    <t xml:space="preserve">    Public stock() As String</t>
  </si>
  <si>
    <t xml:space="preserve">    Public stringa As String</t>
  </si>
  <si>
    <t xml:space="preserve">    Public stringescape(,,) As String</t>
  </si>
  <si>
    <t xml:space="preserve">    Public SubLegProp As Double</t>
  </si>
  <si>
    <t xml:space="preserve">    Public SumCWT As Double</t>
  </si>
  <si>
    <t xml:space="preserve">    Public SupportFile As String</t>
  </si>
  <si>
    <t xml:space="preserve">    Public SurrogateFishBP_ER(,,,) As Double '##### JC Update; 9/25/2015 ####</t>
  </si>
  <si>
    <t xml:space="preserve">    Public SurvRate(,) As Double</t>
  </si>
  <si>
    <t xml:space="preserve">    Public T0(,)</t>
  </si>
  <si>
    <t xml:space="preserve">    Public TargEncRate(,) As Double</t>
  </si>
  <si>
    <t xml:space="preserve">    Public TransDBName As String</t>
  </si>
  <si>
    <t xml:space="preserve">    Public TransferDataSet As New System.Data.DataSet()</t>
  </si>
  <si>
    <t xml:space="preserve">    Public TransferToDataSet As New System.Data.DataSet()</t>
  </si>
  <si>
    <t xml:space="preserve">    Public TransferBPLongName As String</t>
  </si>
  <si>
    <t xml:space="preserve">    Public TempCatch As Double</t>
  </si>
  <si>
    <t xml:space="preserve">    Public TempConc As Double</t>
  </si>
  <si>
    <t xml:space="preserve">    Public TempExRate As Double</t>
  </si>
  <si>
    <t xml:space="preserve">    Public TempPoint As Double</t>
  </si>
  <si>
    <t xml:space="preserve">    Public Tempu As Double</t>
  </si>
  <si>
    <t xml:space="preserve">    Public Term As Integer = 1</t>
  </si>
  <si>
    <t xml:space="preserve">    Public TermFish As String</t>
  </si>
  <si>
    <t xml:space="preserve">    Public TermFlag(,) As Integer</t>
  </si>
  <si>
    <t xml:space="preserve">    Public TermStat As Integer</t>
  </si>
  <si>
    <t xml:space="preserve">    Public Time1 As Double</t>
  </si>
  <si>
    <t xml:space="preserve">    Public TimeCatch(,) As Double</t>
  </si>
  <si>
    <t xml:space="preserve">    Public Title As String</t>
  </si>
  <si>
    <t xml:space="preserve">    Public TotalCNR(,) As Double</t>
  </si>
  <si>
    <t xml:space="preserve">    Public TotCatch(,) As Double</t>
  </si>
  <si>
    <t xml:space="preserve">    Public TotLanded As Double</t>
  </si>
  <si>
    <t xml:space="preserve">    Public TotLandedItem As StkBYCWTSumData</t>
  </si>
  <si>
    <t xml:space="preserve">    Public TotLandedItem2 As StkBYCWTSumData</t>
  </si>
  <si>
    <t xml:space="preserve">    Public TotEnc As Double</t>
  </si>
  <si>
    <t xml:space="preserve">    Public TotExRate As Double</t>
  </si>
  <si>
    <t xml:space="preserve">    Public TotExpCWTAll(,,,) As Double</t>
  </si>
  <si>
    <t xml:space="preserve">    Public TotalShakerTerm(,) As Double</t>
  </si>
  <si>
    <t xml:space="preserve">    Public TotalShakerPTerm(,) As Double</t>
  </si>
  <si>
    <t xml:space="preserve">    Public TotalStk() As Double</t>
  </si>
  <si>
    <t xml:space="preserve">    Public TrueCatch(,) As Double</t>
  </si>
  <si>
    <t xml:space="preserve">    Public TotalMort() As Double</t>
  </si>
  <si>
    <t xml:space="preserve">    Public TotMort() As Double</t>
  </si>
  <si>
    <t xml:space="preserve">    Public TotMortTerm(,) As Double</t>
  </si>
  <si>
    <t xml:space="preserve">    Public TotMortPterm(,) As Double</t>
  </si>
  <si>
    <t xml:space="preserve">    Public TStep As Integer</t>
  </si>
  <si>
    <t xml:space="preserve">    Public TransferBPName As String</t>
  </si>
  <si>
    <t xml:space="preserve">    Public SubLegalProp As Double</t>
  </si>
  <si>
    <t xml:space="preserve">    Public TotSubLegalPop As Double</t>
  </si>
  <si>
    <t xml:space="preserve">    Public u() As Double</t>
  </si>
  <si>
    <t xml:space="preserve">    Public FVSshortname As String</t>
  </si>
  <si>
    <t xml:space="preserve">    Public WeightItem As WeightData</t>
  </si>
  <si>
    <t xml:space="preserve">    Public WeightList As New List(Of WeightData)</t>
  </si>
  <si>
    <t xml:space="preserve">    Public Yr As Integer</t>
  </si>
  <si>
    <t xml:space="preserve">    Public Z As Double</t>
  </si>
  <si>
    <t xml:space="preserve">    Public ImputeItem As ImputeData</t>
  </si>
  <si>
    <t xml:space="preserve">    Public CWTRow As CWTData</t>
  </si>
  <si>
    <t xml:space="preserve">    Public ImputeList As New List(Of ImputeData)</t>
  </si>
  <si>
    <t xml:space="preserve">    Public n As Integer</t>
  </si>
  <si>
    <t xml:space="preserve">    Public sublist As New List(Of CWTData)</t>
  </si>
  <si>
    <t xml:space="preserve">    Public TotalLandedList As New List(Of StkBYCWTSumData)</t>
  </si>
  <si>
    <t xml:space="preserve">    Public CWTList As New List(Of CWTData)</t>
  </si>
  <si>
    <t xml:space="preserve">    Public RecordCWT As CWTData</t>
  </si>
  <si>
    <t xml:space="preserve">    Public errpath As String</t>
  </si>
  <si>
    <t xml:space="preserve">    Public Indextracker() As Integ</t>
  </si>
  <si>
    <t>Integer</t>
  </si>
  <si>
    <t>Double</t>
  </si>
  <si>
    <t>Boolean</t>
  </si>
  <si>
    <t>String</t>
  </si>
  <si>
    <t>awatch</t>
  </si>
  <si>
    <t>AbsZ</t>
  </si>
  <si>
    <t>AdjCWTCatch(,,,,,)</t>
  </si>
  <si>
    <t>AEQ(,,)</t>
  </si>
  <si>
    <t>AdjustedCatch</t>
  </si>
  <si>
    <t>Age</t>
  </si>
  <si>
    <t>AgeCatch(,,)</t>
  </si>
  <si>
    <t>Age2Cohort()</t>
  </si>
  <si>
    <t>aline</t>
  </si>
  <si>
    <t>AnnSurvRate()</t>
  </si>
  <si>
    <t>AnnualCatch(,)</t>
  </si>
  <si>
    <t>Area</t>
  </si>
  <si>
    <t>BasePeriodID</t>
  </si>
  <si>
    <t>BaseID()</t>
  </si>
  <si>
    <t>BPMinSize(,)</t>
  </si>
  <si>
    <t>BaseRun</t>
  </si>
  <si>
    <t>BaseType</t>
  </si>
  <si>
    <t>BaseYear</t>
  </si>
  <si>
    <t>BPERFisheries()</t>
  </si>
  <si>
    <t>BroodYear</t>
  </si>
  <si>
    <t>BY</t>
  </si>
  <si>
    <t>BYFlag</t>
  </si>
  <si>
    <t>BYnew</t>
  </si>
  <si>
    <t>BYNum</t>
  </si>
  <si>
    <t>BYSTKCatch</t>
  </si>
  <si>
    <t>BYWeight</t>
  </si>
  <si>
    <t>Calfile</t>
  </si>
  <si>
    <t>CalibrationDB</t>
  </si>
  <si>
    <t>New OleDbConnection</t>
  </si>
  <si>
    <t>Catcha(,,,)</t>
  </si>
  <si>
    <t>Catchb</t>
  </si>
  <si>
    <t>CatchFlag(,)</t>
  </si>
  <si>
    <t>Check</t>
  </si>
  <si>
    <t>CheckFish</t>
  </si>
  <si>
    <t>CNR(,,,)</t>
  </si>
  <si>
    <t>CNRLeg(,,,)</t>
  </si>
  <si>
    <t>CNRSub(,,,)</t>
  </si>
  <si>
    <t>CNRFish</t>
  </si>
  <si>
    <t>CNRFlag(,,,)</t>
  </si>
  <si>
    <t>CNRInput(,,,,)</t>
  </si>
  <si>
    <t>Cohort(,)</t>
  </si>
  <si>
    <t>Cohort2</t>
  </si>
  <si>
    <t>CohortAll(,,,)</t>
  </si>
  <si>
    <t>CohortTerm(,)</t>
  </si>
  <si>
    <t>coma</t>
  </si>
  <si>
    <t>CompCatch(,,)</t>
  </si>
  <si>
    <t>CompEscapement(,)</t>
  </si>
  <si>
    <t>Conc()</t>
  </si>
  <si>
    <t>ConvFlag</t>
  </si>
  <si>
    <t>ConvTol</t>
  </si>
  <si>
    <t>Counter</t>
  </si>
  <si>
    <t>CT</t>
  </si>
  <si>
    <t>CWTAll(,,,)</t>
  </si>
  <si>
    <t>CWTCatch(,,,,,)</t>
  </si>
  <si>
    <t>CWTData</t>
  </si>
  <si>
    <t>New Dictionary(Of String, Integer)</t>
  </si>
  <si>
    <t>KeyValuePair(Of String, Integer)</t>
  </si>
  <si>
    <t>New List(Of CWTData)</t>
  </si>
  <si>
    <t>CWTEscpmnt</t>
  </si>
  <si>
    <t>DictionaryKey</t>
  </si>
  <si>
    <t>OldDif</t>
  </si>
  <si>
    <t>Dif</t>
  </si>
  <si>
    <t>EDTFile</t>
  </si>
  <si>
    <t>Encounters</t>
  </si>
  <si>
    <t>EncRateAdj(,,)</t>
  </si>
  <si>
    <t>EncRateAllShaker(,,,)</t>
  </si>
  <si>
    <t>ErrFile</t>
  </si>
  <si>
    <t>ERGreater1file</t>
  </si>
  <si>
    <t>Escape(,)</t>
  </si>
  <si>
    <t>EscBaseID</t>
  </si>
  <si>
    <t>EscapeAll(,,)</t>
  </si>
  <si>
    <t>ExAdjFact(,,)</t>
  </si>
  <si>
    <t>Expander</t>
  </si>
  <si>
    <t>ExpFact</t>
  </si>
  <si>
    <t>EscExpFact()</t>
  </si>
  <si>
    <t>ExpFactor(,,)</t>
  </si>
  <si>
    <t>ExRate(,,,,,)</t>
  </si>
  <si>
    <t>ExRateAll(,,,)</t>
  </si>
  <si>
    <t>ExplScale(,)</t>
  </si>
  <si>
    <t>ExternalModelStockProportion(,)</t>
  </si>
  <si>
    <t>Single</t>
  </si>
  <si>
    <t>FVSdatabasepath</t>
  </si>
  <si>
    <t>FVSdatabasename</t>
  </si>
  <si>
    <t>FirstFish</t>
  </si>
  <si>
    <t>Firstpass</t>
  </si>
  <si>
    <t>FirstStk</t>
  </si>
  <si>
    <t>Fish</t>
  </si>
  <si>
    <t>Fisha</t>
  </si>
  <si>
    <t>fishb()</t>
  </si>
  <si>
    <t>FishCohort</t>
  </si>
  <si>
    <t>FishExpCWTAll(,,,)</t>
  </si>
  <si>
    <t>FishFlag()</t>
  </si>
  <si>
    <t>FishName()</t>
  </si>
  <si>
    <t>FisheryNum</t>
  </si>
  <si>
    <t>FishNum</t>
  </si>
  <si>
    <t>FishForm</t>
  </si>
  <si>
    <t>FishScalar(,,)</t>
  </si>
  <si>
    <t>FishYear</t>
  </si>
  <si>
    <t>FullName</t>
  </si>
  <si>
    <t>findme</t>
  </si>
  <si>
    <t>FileLength</t>
  </si>
  <si>
    <t>filepath</t>
  </si>
  <si>
    <t>Group</t>
  </si>
  <si>
    <t>ImputeFish(,,,)</t>
  </si>
  <si>
    <t>ImputeListMain</t>
  </si>
  <si>
    <t>imputerecoveries</t>
  </si>
  <si>
    <t>imputerecoveriesmain</t>
  </si>
  <si>
    <t>InFileName</t>
  </si>
  <si>
    <t>InFileName2</t>
  </si>
  <si>
    <t>InFilePath</t>
  </si>
  <si>
    <t>InpFile</t>
  </si>
  <si>
    <t>Iread</t>
  </si>
  <si>
    <t>Ireadstk</t>
  </si>
  <si>
    <t>Iter</t>
  </si>
  <si>
    <t>Integer = 1</t>
  </si>
  <si>
    <t>irow</t>
  </si>
  <si>
    <t>junk</t>
  </si>
  <si>
    <t>LabelMe</t>
  </si>
  <si>
    <t>LegalProp</t>
  </si>
  <si>
    <t>Lengtha</t>
  </si>
  <si>
    <t>LowerLim</t>
  </si>
  <si>
    <t>MatCatch</t>
  </si>
  <si>
    <t>MatRate(,,)</t>
  </si>
  <si>
    <t>MaxAge</t>
  </si>
  <si>
    <t>MaxAgeEncAdj</t>
  </si>
  <si>
    <t>MaxAgeERAdj</t>
  </si>
  <si>
    <t>MaxBY</t>
  </si>
  <si>
    <t>MaxNAge</t>
  </si>
  <si>
    <t>Integer = 5</t>
  </si>
  <si>
    <t>MaxNFish</t>
  </si>
  <si>
    <t>Integer = 3</t>
  </si>
  <si>
    <t>MaxNSteps</t>
  </si>
  <si>
    <t>Integer = 4</t>
  </si>
  <si>
    <t>MaxNStk</t>
  </si>
  <si>
    <t>Integer = 2</t>
  </si>
  <si>
    <t>MaxStk</t>
  </si>
  <si>
    <t>Mean</t>
  </si>
  <si>
    <t>MergedCWT(,,,)</t>
  </si>
  <si>
    <t>MinBY</t>
  </si>
  <si>
    <t>MinStk</t>
  </si>
  <si>
    <t>MixedCatch</t>
  </si>
  <si>
    <t>ModelStkPPN()</t>
  </si>
  <si>
    <t>MonthNames()</t>
  </si>
  <si>
    <t>MortRate</t>
  </si>
  <si>
    <t>mynumber</t>
  </si>
  <si>
    <t>NameLength</t>
  </si>
  <si>
    <t>NewFile</t>
  </si>
  <si>
    <t>NewSize</t>
  </si>
  <si>
    <t>NoExpansions</t>
  </si>
  <si>
    <t>NumCNR</t>
  </si>
  <si>
    <t>NumFish</t>
  </si>
  <si>
    <t>NumImpute</t>
  </si>
  <si>
    <t>NumImputeER</t>
  </si>
  <si>
    <t>NumNewSize</t>
  </si>
  <si>
    <t>NumNonZero</t>
  </si>
  <si>
    <t>NumOfStks</t>
  </si>
  <si>
    <t>NumSteps</t>
  </si>
  <si>
    <t>NumStk</t>
  </si>
  <si>
    <t>NumTerm</t>
  </si>
  <si>
    <t>numyears</t>
  </si>
  <si>
    <t>ObsEscpmnt()</t>
  </si>
  <si>
    <t>OldBPSurrogateFishCheck</t>
  </si>
  <si>
    <t>OtherMort(,)</t>
  </si>
  <si>
    <t>OOBStatus</t>
  </si>
  <si>
    <t>oobTableName</t>
  </si>
  <si>
    <t>Outfile</t>
  </si>
  <si>
    <t>PntTime()</t>
  </si>
  <si>
    <t>PointFish()</t>
  </si>
  <si>
    <t>PointStk()</t>
  </si>
  <si>
    <t>PropLegCatch(,,)</t>
  </si>
  <si>
    <t>PropSubCatch(,,)</t>
  </si>
  <si>
    <t>PropLeg</t>
  </si>
  <si>
    <t>PropSubPop(,)</t>
  </si>
  <si>
    <t>PTerm</t>
  </si>
  <si>
    <t>Integer = 0</t>
  </si>
  <si>
    <t>PropTNet(,)</t>
  </si>
  <si>
    <t>Rmax()</t>
  </si>
  <si>
    <t>Record</t>
  </si>
  <si>
    <t>Recorda</t>
  </si>
  <si>
    <t>RecordsetSelectionType</t>
  </si>
  <si>
    <t>Recoveries</t>
  </si>
  <si>
    <t>RecAdjFactor(,)</t>
  </si>
  <si>
    <t>RunID</t>
  </si>
  <si>
    <t>ScaleFile</t>
  </si>
  <si>
    <t>SConStr</t>
  </si>
  <si>
    <t>Scratch</t>
  </si>
  <si>
    <t>SD</t>
  </si>
  <si>
    <t>SelAge</t>
  </si>
  <si>
    <t>SeqAge</t>
  </si>
  <si>
    <t>SelectedBasePeriodID</t>
  </si>
  <si>
    <t>ShakDistrMeth</t>
  </si>
  <si>
    <t>Shaker(,,)</t>
  </si>
  <si>
    <t>Double ' age, fishery, timestep</t>
  </si>
  <si>
    <t>ShakerAll(,,,)</t>
  </si>
  <si>
    <t>ShakEncRate</t>
  </si>
  <si>
    <t>ShakMortRate(,)</t>
  </si>
  <si>
    <t>SizeLimit(,)</t>
  </si>
  <si>
    <t>Stage</t>
  </si>
  <si>
    <t>StageNum</t>
  </si>
  <si>
    <t>Start</t>
  </si>
  <si>
    <t>StartCohort(,)</t>
  </si>
  <si>
    <t>STk</t>
  </si>
  <si>
    <t>Stknum</t>
  </si>
  <si>
    <t>StockCatch(,)</t>
  </si>
  <si>
    <t>StockCatchProp(,)</t>
  </si>
  <si>
    <t>StkCheck(,)</t>
  </si>
  <si>
    <t>StkFishCatch()</t>
  </si>
  <si>
    <t>Stkform</t>
  </si>
  <si>
    <t>stock()</t>
  </si>
  <si>
    <t>stringa</t>
  </si>
  <si>
    <t>stringescape(,,)</t>
  </si>
  <si>
    <t>SubLegProp</t>
  </si>
  <si>
    <t>SumCWT</t>
  </si>
  <si>
    <t>SupportFile</t>
  </si>
  <si>
    <t>SurrogateFishBP_ER(,,,)</t>
  </si>
  <si>
    <t>Double '##### JC Update; 9/25/2015 ####</t>
  </si>
  <si>
    <t>SurvRate(,)</t>
  </si>
  <si>
    <t>TargEncRate(,)</t>
  </si>
  <si>
    <t>TransDBName</t>
  </si>
  <si>
    <t>TransferDataSet</t>
  </si>
  <si>
    <t>New System.Data.DataSet()</t>
  </si>
  <si>
    <t>TransferToDataSet</t>
  </si>
  <si>
    <t>TransferBPLongName</t>
  </si>
  <si>
    <t>TempCatch</t>
  </si>
  <si>
    <t>TempConc</t>
  </si>
  <si>
    <t>TempExRate</t>
  </si>
  <si>
    <t>TempPoint</t>
  </si>
  <si>
    <t>Tempu</t>
  </si>
  <si>
    <t>Term</t>
  </si>
  <si>
    <t>TermFish</t>
  </si>
  <si>
    <t>TermFlag(,)</t>
  </si>
  <si>
    <t>TermStat</t>
  </si>
  <si>
    <t>Time1</t>
  </si>
  <si>
    <t>TimeCatch(,)</t>
  </si>
  <si>
    <t>Title</t>
  </si>
  <si>
    <t>TotalCNR(,)</t>
  </si>
  <si>
    <t>TotCatch(,)</t>
  </si>
  <si>
    <t>TotLanded</t>
  </si>
  <si>
    <t>TotLandedItem</t>
  </si>
  <si>
    <t>StkBYCWTSumData</t>
  </si>
  <si>
    <t>TotLandedItem2</t>
  </si>
  <si>
    <t>TotEnc</t>
  </si>
  <si>
    <t>TotExRate</t>
  </si>
  <si>
    <t>TotExpCWTAll(,,,)</t>
  </si>
  <si>
    <t>TotalShakerTerm(,)</t>
  </si>
  <si>
    <t>TotalShakerPTerm(,)</t>
  </si>
  <si>
    <t>TotalStk()</t>
  </si>
  <si>
    <t>TrueCatch(,)</t>
  </si>
  <si>
    <t>TotalMort()</t>
  </si>
  <si>
    <t>TotMort()</t>
  </si>
  <si>
    <t>TotMortTerm(,)</t>
  </si>
  <si>
    <t>TotMortPterm(,)</t>
  </si>
  <si>
    <t>TStep</t>
  </si>
  <si>
    <t>TransferBPName</t>
  </si>
  <si>
    <t>SubLegalProp</t>
  </si>
  <si>
    <t>TotSubLegalPop</t>
  </si>
  <si>
    <t>u()</t>
  </si>
  <si>
    <t>FVSshortname</t>
  </si>
  <si>
    <t>WeightItem</t>
  </si>
  <si>
    <t>WeightData</t>
  </si>
  <si>
    <t>WeightList</t>
  </si>
  <si>
    <t>New List(Of WeightData)</t>
  </si>
  <si>
    <t>Yr</t>
  </si>
  <si>
    <t>Z</t>
  </si>
  <si>
    <t>ImputeItem</t>
  </si>
  <si>
    <t>ImputeData</t>
  </si>
  <si>
    <t>CWTRow</t>
  </si>
  <si>
    <t>ImputeList</t>
  </si>
  <si>
    <t>New List(Of ImputeData)</t>
  </si>
  <si>
    <t>n</t>
  </si>
  <si>
    <t>sublist</t>
  </si>
  <si>
    <t>TotalLandedList</t>
  </si>
  <si>
    <t>New List(Of StkBYCWTSumData)</t>
  </si>
  <si>
    <t>CWTList</t>
  </si>
  <si>
    <t>RecordCWT</t>
  </si>
  <si>
    <t>errpath</t>
  </si>
  <si>
    <t>Indextracker()</t>
  </si>
  <si>
    <t>Integ</t>
  </si>
  <si>
    <t>K(,)</t>
  </si>
  <si>
    <t>L(,)</t>
  </si>
  <si>
    <t>CV(,,)</t>
  </si>
  <si>
    <t>TheDictionary</t>
  </si>
  <si>
    <t>LookupItem</t>
  </si>
  <si>
    <t>x</t>
  </si>
  <si>
    <t>pair</t>
  </si>
  <si>
    <t>MinSize(,,)</t>
  </si>
  <si>
    <t>T0(,)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</si>
</sst>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62EDA-70B2-4B28-A5E8-9D3F24E30F22}">
  <dimension ref="A1:M269"/>
  <sheetViews>
    <sheetView tabSelected="1" workbookViewId="0">
      <selection activeCell="E13" sqref="E13"/>
    </sheetView>
  </sheetViews>
  <sheetFormatPr defaultRowHeight="14.4" x14ac:dyDescent="0.3"/>
  <cols>
    <col min="1" max="1" width="28.109375" bestFit="1" customWidth="1"/>
    <col min="2" max="2" width="22.77734375" customWidth="1"/>
    <col min="3" max="3" width="11.44140625" customWidth="1"/>
    <col min="4" max="4" width="8.21875" bestFit="1" customWidth="1"/>
    <col min="5" max="5" width="10.44140625" bestFit="1" customWidth="1"/>
    <col min="8" max="8" width="34.33203125" customWidth="1"/>
    <col min="9" max="9" width="11.5546875" customWidth="1"/>
    <col min="11" max="11" width="31.77734375" customWidth="1"/>
  </cols>
  <sheetData>
    <row r="1" spans="1:13" x14ac:dyDescent="0.3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H1" t="s">
        <v>5</v>
      </c>
      <c r="I1" t="str">
        <f>MID(H1,9,(LEN(H1)-8))</f>
        <v>a As Integer</v>
      </c>
      <c r="J1" t="str">
        <f>MID(I1,1,M1-2)</f>
        <v>a</v>
      </c>
      <c r="K1" t="s">
        <v>274</v>
      </c>
      <c r="M1">
        <f>FIND("As",I1)</f>
        <v>3</v>
      </c>
    </row>
    <row r="2" spans="1:13" x14ac:dyDescent="0.3">
      <c r="A2" t="s">
        <v>278</v>
      </c>
      <c r="B2" t="s">
        <v>275</v>
      </c>
      <c r="H2" t="s">
        <v>6</v>
      </c>
      <c r="I2" t="str">
        <f>MID(H2,12,(LEN(H2)-11))</f>
        <v>awatch As Double</v>
      </c>
      <c r="J2" t="str">
        <f>MID(I2,1,M2-2)</f>
        <v>awatch</v>
      </c>
      <c r="K2" t="str">
        <f>MID(I2,M2+3,(LEN(I2)-(M2+1)))</f>
        <v>Double</v>
      </c>
      <c r="M2">
        <f>FIND("As",I2)</f>
        <v>8</v>
      </c>
    </row>
    <row r="3" spans="1:13" x14ac:dyDescent="0.3">
      <c r="A3" t="s">
        <v>279</v>
      </c>
      <c r="B3" t="s">
        <v>275</v>
      </c>
      <c r="H3" t="s">
        <v>7</v>
      </c>
      <c r="I3" t="str">
        <f t="shared" ref="I3:I66" si="0">MID(H3,12,(LEN(H3)-11))</f>
        <v>AbsZ As Double</v>
      </c>
      <c r="J3" t="str">
        <f t="shared" ref="J3:J66" si="1">MID(I3,1,M3-2)</f>
        <v>AbsZ</v>
      </c>
      <c r="K3" t="str">
        <f t="shared" ref="K3:K66" si="2">MID(I3,M3+3,(LEN(I3)-(M3+1)))</f>
        <v>Double</v>
      </c>
      <c r="M3">
        <f t="shared" ref="M3:M66" si="3">FIND("As",I3)</f>
        <v>6</v>
      </c>
    </row>
    <row r="4" spans="1:13" x14ac:dyDescent="0.3">
      <c r="A4" t="s">
        <v>280</v>
      </c>
      <c r="B4" t="s">
        <v>275</v>
      </c>
      <c r="H4" t="s">
        <v>8</v>
      </c>
      <c r="I4" t="str">
        <f t="shared" si="0"/>
        <v>AdjCWTCatch(,,,,,) As Double</v>
      </c>
      <c r="J4" t="str">
        <f t="shared" si="1"/>
        <v>AdjCWTCatch(,,,,,)</v>
      </c>
      <c r="K4" t="str">
        <f t="shared" si="2"/>
        <v>Double</v>
      </c>
      <c r="M4">
        <f t="shared" si="3"/>
        <v>20</v>
      </c>
    </row>
    <row r="5" spans="1:13" x14ac:dyDescent="0.3">
      <c r="A5" t="s">
        <v>281</v>
      </c>
      <c r="B5" t="s">
        <v>275</v>
      </c>
      <c r="H5" t="s">
        <v>9</v>
      </c>
      <c r="I5" t="str">
        <f t="shared" si="0"/>
        <v>AEQ(,,) As Double</v>
      </c>
      <c r="J5" t="str">
        <f t="shared" si="1"/>
        <v>AEQ(,,)</v>
      </c>
      <c r="K5" t="str">
        <f t="shared" si="2"/>
        <v>Double</v>
      </c>
      <c r="M5">
        <f t="shared" si="3"/>
        <v>9</v>
      </c>
    </row>
    <row r="6" spans="1:13" x14ac:dyDescent="0.3">
      <c r="A6" t="s">
        <v>282</v>
      </c>
      <c r="B6" t="s">
        <v>276</v>
      </c>
      <c r="H6" t="s">
        <v>10</v>
      </c>
      <c r="I6" t="str">
        <f t="shared" si="0"/>
        <v>AdjustedCatch As Boolean</v>
      </c>
      <c r="J6" t="str">
        <f t="shared" si="1"/>
        <v>AdjustedCatch</v>
      </c>
      <c r="K6" t="str">
        <f t="shared" si="2"/>
        <v>Boolean</v>
      </c>
      <c r="M6">
        <f t="shared" si="3"/>
        <v>15</v>
      </c>
    </row>
    <row r="7" spans="1:13" x14ac:dyDescent="0.3">
      <c r="A7" t="s">
        <v>283</v>
      </c>
      <c r="B7" t="s">
        <v>274</v>
      </c>
      <c r="H7" t="s">
        <v>11</v>
      </c>
      <c r="I7" t="str">
        <f t="shared" si="0"/>
        <v>Age As Integer</v>
      </c>
      <c r="J7" t="str">
        <f t="shared" si="1"/>
        <v>Age</v>
      </c>
      <c r="K7" t="str">
        <f t="shared" si="2"/>
        <v>Integer</v>
      </c>
      <c r="M7">
        <f t="shared" si="3"/>
        <v>5</v>
      </c>
    </row>
    <row r="8" spans="1:13" x14ac:dyDescent="0.3">
      <c r="A8" t="s">
        <v>284</v>
      </c>
      <c r="B8" t="s">
        <v>275</v>
      </c>
      <c r="H8" t="s">
        <v>12</v>
      </c>
      <c r="I8" t="str">
        <f t="shared" si="0"/>
        <v>AgeCatch(,,) As Double</v>
      </c>
      <c r="J8" t="str">
        <f t="shared" si="1"/>
        <v>AgeCatch(,,)</v>
      </c>
      <c r="K8" t="str">
        <f t="shared" si="2"/>
        <v>Double</v>
      </c>
      <c r="M8">
        <f t="shared" si="3"/>
        <v>14</v>
      </c>
    </row>
    <row r="9" spans="1:13" x14ac:dyDescent="0.3">
      <c r="A9" t="s">
        <v>285</v>
      </c>
      <c r="B9" t="s">
        <v>275</v>
      </c>
      <c r="H9" t="s">
        <v>13</v>
      </c>
      <c r="I9" t="str">
        <f t="shared" si="0"/>
        <v>Age2Cohort() As Double</v>
      </c>
      <c r="J9" t="str">
        <f t="shared" si="1"/>
        <v>Age2Cohort()</v>
      </c>
      <c r="K9" t="str">
        <f t="shared" si="2"/>
        <v>Double</v>
      </c>
      <c r="M9">
        <f t="shared" si="3"/>
        <v>14</v>
      </c>
    </row>
    <row r="10" spans="1:13" x14ac:dyDescent="0.3">
      <c r="A10" t="s">
        <v>286</v>
      </c>
      <c r="B10" t="s">
        <v>277</v>
      </c>
      <c r="H10" t="s">
        <v>14</v>
      </c>
      <c r="I10" t="str">
        <f t="shared" si="0"/>
        <v>aline As String</v>
      </c>
      <c r="J10" t="str">
        <f t="shared" si="1"/>
        <v>aline</v>
      </c>
      <c r="K10" t="str">
        <f t="shared" si="2"/>
        <v>String</v>
      </c>
      <c r="M10">
        <f t="shared" si="3"/>
        <v>7</v>
      </c>
    </row>
    <row r="11" spans="1:13" x14ac:dyDescent="0.3">
      <c r="A11" t="s">
        <v>287</v>
      </c>
      <c r="B11" t="s">
        <v>275</v>
      </c>
      <c r="H11" t="s">
        <v>15</v>
      </c>
      <c r="I11" t="str">
        <f t="shared" si="0"/>
        <v>AnnSurvRate() As Double</v>
      </c>
      <c r="J11" t="str">
        <f t="shared" si="1"/>
        <v>AnnSurvRate()</v>
      </c>
      <c r="K11" t="str">
        <f t="shared" si="2"/>
        <v>Double</v>
      </c>
      <c r="M11">
        <f t="shared" si="3"/>
        <v>15</v>
      </c>
    </row>
    <row r="12" spans="1:13" x14ac:dyDescent="0.3">
      <c r="A12" t="s">
        <v>288</v>
      </c>
      <c r="B12" t="s">
        <v>275</v>
      </c>
      <c r="H12" t="s">
        <v>16</v>
      </c>
      <c r="I12" t="str">
        <f t="shared" si="0"/>
        <v>AnnualCatch(,) As Double</v>
      </c>
      <c r="J12" t="str">
        <f t="shared" si="1"/>
        <v>AnnualCatch(,)</v>
      </c>
      <c r="K12" t="str">
        <f t="shared" si="2"/>
        <v>Double</v>
      </c>
      <c r="M12">
        <f t="shared" si="3"/>
        <v>16</v>
      </c>
    </row>
    <row r="13" spans="1:13" x14ac:dyDescent="0.3">
      <c r="A13" t="s">
        <v>289</v>
      </c>
      <c r="B13" t="s">
        <v>275</v>
      </c>
      <c r="H13" t="s">
        <v>17</v>
      </c>
      <c r="I13" t="str">
        <f t="shared" si="0"/>
        <v>Area As Double</v>
      </c>
      <c r="J13" t="str">
        <f t="shared" si="1"/>
        <v>Area</v>
      </c>
      <c r="K13" t="str">
        <f t="shared" si="2"/>
        <v>Double</v>
      </c>
      <c r="M13">
        <f t="shared" si="3"/>
        <v>6</v>
      </c>
    </row>
    <row r="14" spans="1:13" x14ac:dyDescent="0.3">
      <c r="A14" t="s">
        <v>290</v>
      </c>
      <c r="B14" t="s">
        <v>274</v>
      </c>
      <c r="H14" t="s">
        <v>18</v>
      </c>
      <c r="I14" t="str">
        <f t="shared" si="0"/>
        <v>BasePeriodID As Integer</v>
      </c>
      <c r="J14" t="str">
        <f t="shared" si="1"/>
        <v>BasePeriodID</v>
      </c>
      <c r="K14" t="str">
        <f t="shared" si="2"/>
        <v>Integer</v>
      </c>
      <c r="M14">
        <f t="shared" si="3"/>
        <v>14</v>
      </c>
    </row>
    <row r="15" spans="1:13" x14ac:dyDescent="0.3">
      <c r="A15" t="s">
        <v>291</v>
      </c>
      <c r="B15" t="s">
        <v>274</v>
      </c>
      <c r="H15" t="s">
        <v>19</v>
      </c>
      <c r="I15" t="str">
        <f t="shared" si="0"/>
        <v>BaseID() As Integer</v>
      </c>
      <c r="J15" t="str">
        <f t="shared" si="1"/>
        <v>BaseID()</v>
      </c>
      <c r="K15" t="str">
        <f t="shared" si="2"/>
        <v>Integer</v>
      </c>
      <c r="M15">
        <f t="shared" si="3"/>
        <v>10</v>
      </c>
    </row>
    <row r="16" spans="1:13" x14ac:dyDescent="0.3">
      <c r="A16" t="s">
        <v>292</v>
      </c>
      <c r="B16" t="s">
        <v>274</v>
      </c>
      <c r="H16" t="s">
        <v>20</v>
      </c>
      <c r="I16" t="str">
        <f t="shared" si="0"/>
        <v>BPMinSize(,) As Integer</v>
      </c>
      <c r="J16" t="str">
        <f t="shared" si="1"/>
        <v>BPMinSize(,)</v>
      </c>
      <c r="K16" t="str">
        <f t="shared" si="2"/>
        <v>Integer</v>
      </c>
      <c r="M16">
        <f t="shared" si="3"/>
        <v>14</v>
      </c>
    </row>
    <row r="17" spans="1:13" x14ac:dyDescent="0.3">
      <c r="A17" t="s">
        <v>293</v>
      </c>
      <c r="B17" t="s">
        <v>277</v>
      </c>
      <c r="H17" t="s">
        <v>21</v>
      </c>
      <c r="I17" t="str">
        <f t="shared" si="0"/>
        <v>BaseRun As String</v>
      </c>
      <c r="J17" t="str">
        <f t="shared" si="1"/>
        <v>BaseRun</v>
      </c>
      <c r="K17" t="str">
        <f t="shared" si="2"/>
        <v>String</v>
      </c>
      <c r="M17">
        <f t="shared" si="3"/>
        <v>9</v>
      </c>
    </row>
    <row r="18" spans="1:13" x14ac:dyDescent="0.3">
      <c r="A18" t="s">
        <v>294</v>
      </c>
      <c r="B18" t="s">
        <v>274</v>
      </c>
      <c r="H18" t="s">
        <v>22</v>
      </c>
      <c r="I18" t="str">
        <f t="shared" si="0"/>
        <v>BaseType As Integer</v>
      </c>
      <c r="J18" t="str">
        <f t="shared" si="1"/>
        <v>BaseType</v>
      </c>
      <c r="K18" t="str">
        <f t="shared" si="2"/>
        <v>Integer</v>
      </c>
      <c r="M18">
        <f t="shared" si="3"/>
        <v>10</v>
      </c>
    </row>
    <row r="19" spans="1:13" x14ac:dyDescent="0.3">
      <c r="A19" t="s">
        <v>295</v>
      </c>
      <c r="B19" t="s">
        <v>274</v>
      </c>
      <c r="H19" t="s">
        <v>23</v>
      </c>
      <c r="I19" t="str">
        <f t="shared" si="0"/>
        <v>BaseYear As Integer</v>
      </c>
      <c r="J19" t="str">
        <f t="shared" si="1"/>
        <v>BaseYear</v>
      </c>
      <c r="K19" t="str">
        <f t="shared" si="2"/>
        <v>Integer</v>
      </c>
      <c r="M19">
        <f t="shared" si="3"/>
        <v>10</v>
      </c>
    </row>
    <row r="20" spans="1:13" x14ac:dyDescent="0.3">
      <c r="A20" t="s">
        <v>296</v>
      </c>
      <c r="B20" t="s">
        <v>274</v>
      </c>
      <c r="H20" t="s">
        <v>24</v>
      </c>
      <c r="I20" t="str">
        <f t="shared" si="0"/>
        <v>BPERFisheries() As Integer</v>
      </c>
      <c r="J20" t="str">
        <f t="shared" si="1"/>
        <v>BPERFisheries()</v>
      </c>
      <c r="K20" t="str">
        <f t="shared" si="2"/>
        <v>Integer</v>
      </c>
      <c r="M20">
        <f t="shared" si="3"/>
        <v>17</v>
      </c>
    </row>
    <row r="21" spans="1:13" x14ac:dyDescent="0.3">
      <c r="A21" t="s">
        <v>297</v>
      </c>
      <c r="B21" t="s">
        <v>277</v>
      </c>
      <c r="H21" t="s">
        <v>25</v>
      </c>
      <c r="I21" t="str">
        <f t="shared" si="0"/>
        <v>BroodYear As String</v>
      </c>
      <c r="J21" t="str">
        <f t="shared" si="1"/>
        <v>BroodYear</v>
      </c>
      <c r="K21" t="str">
        <f t="shared" si="2"/>
        <v>String</v>
      </c>
      <c r="M21">
        <f t="shared" si="3"/>
        <v>11</v>
      </c>
    </row>
    <row r="22" spans="1:13" x14ac:dyDescent="0.3">
      <c r="A22" t="s">
        <v>298</v>
      </c>
      <c r="B22" t="s">
        <v>274</v>
      </c>
      <c r="H22" t="s">
        <v>26</v>
      </c>
      <c r="I22" t="str">
        <f t="shared" si="0"/>
        <v>BY As Integer</v>
      </c>
      <c r="J22" t="str">
        <f t="shared" si="1"/>
        <v>BY</v>
      </c>
      <c r="K22" t="str">
        <f t="shared" si="2"/>
        <v>Integer</v>
      </c>
      <c r="M22">
        <f t="shared" si="3"/>
        <v>4</v>
      </c>
    </row>
    <row r="23" spans="1:13" x14ac:dyDescent="0.3">
      <c r="A23" t="s">
        <v>299</v>
      </c>
      <c r="B23" t="s">
        <v>274</v>
      </c>
      <c r="H23" t="s">
        <v>27</v>
      </c>
      <c r="I23" t="str">
        <f t="shared" si="0"/>
        <v>BYFlag As Integer</v>
      </c>
      <c r="J23" t="str">
        <f t="shared" si="1"/>
        <v>BYFlag</v>
      </c>
      <c r="K23" t="str">
        <f t="shared" si="2"/>
        <v>Integer</v>
      </c>
      <c r="M23">
        <f t="shared" si="3"/>
        <v>8</v>
      </c>
    </row>
    <row r="24" spans="1:13" x14ac:dyDescent="0.3">
      <c r="A24" t="s">
        <v>300</v>
      </c>
      <c r="B24" t="s">
        <v>274</v>
      </c>
      <c r="H24" t="s">
        <v>28</v>
      </c>
      <c r="I24" t="str">
        <f t="shared" si="0"/>
        <v>BYnew As Integer</v>
      </c>
      <c r="J24" t="str">
        <f t="shared" si="1"/>
        <v>BYnew</v>
      </c>
      <c r="K24" t="str">
        <f t="shared" si="2"/>
        <v>Integer</v>
      </c>
      <c r="M24">
        <f t="shared" si="3"/>
        <v>7</v>
      </c>
    </row>
    <row r="25" spans="1:13" x14ac:dyDescent="0.3">
      <c r="A25" t="s">
        <v>301</v>
      </c>
      <c r="B25" t="s">
        <v>274</v>
      </c>
      <c r="H25" t="s">
        <v>29</v>
      </c>
      <c r="I25" t="str">
        <f t="shared" si="0"/>
        <v>BYNum As Integer</v>
      </c>
      <c r="J25" t="str">
        <f t="shared" si="1"/>
        <v>BYNum</v>
      </c>
      <c r="K25" t="str">
        <f t="shared" si="2"/>
        <v>Integer</v>
      </c>
      <c r="M25">
        <f t="shared" si="3"/>
        <v>7</v>
      </c>
    </row>
    <row r="26" spans="1:13" x14ac:dyDescent="0.3">
      <c r="A26" t="s">
        <v>302</v>
      </c>
      <c r="B26" t="s">
        <v>275</v>
      </c>
      <c r="H26" t="s">
        <v>30</v>
      </c>
      <c r="I26" t="str">
        <f t="shared" si="0"/>
        <v>BYSTKCatch As Double</v>
      </c>
      <c r="J26" t="str">
        <f t="shared" si="1"/>
        <v>BYSTKCatch</v>
      </c>
      <c r="K26" t="str">
        <f t="shared" si="2"/>
        <v>Double</v>
      </c>
      <c r="M26">
        <f t="shared" si="3"/>
        <v>12</v>
      </c>
    </row>
    <row r="27" spans="1:13" x14ac:dyDescent="0.3">
      <c r="A27" t="s">
        <v>303</v>
      </c>
      <c r="B27" t="s">
        <v>275</v>
      </c>
      <c r="H27" t="s">
        <v>31</v>
      </c>
      <c r="I27" t="str">
        <f t="shared" si="0"/>
        <v>BYWeight As Double</v>
      </c>
      <c r="J27" t="str">
        <f t="shared" si="1"/>
        <v>BYWeight</v>
      </c>
      <c r="K27" t="str">
        <f t="shared" si="2"/>
        <v>Double</v>
      </c>
      <c r="M27">
        <f t="shared" si="3"/>
        <v>10</v>
      </c>
    </row>
    <row r="28" spans="1:13" x14ac:dyDescent="0.3">
      <c r="A28" t="s">
        <v>304</v>
      </c>
      <c r="B28" t="s">
        <v>277</v>
      </c>
      <c r="H28" t="s">
        <v>32</v>
      </c>
      <c r="I28" t="str">
        <f t="shared" si="0"/>
        <v>Calfile As String</v>
      </c>
      <c r="J28" t="str">
        <f t="shared" si="1"/>
        <v>Calfile</v>
      </c>
      <c r="K28" t="str">
        <f t="shared" si="2"/>
        <v>String</v>
      </c>
      <c r="M28">
        <f t="shared" si="3"/>
        <v>9</v>
      </c>
    </row>
    <row r="29" spans="1:13" x14ac:dyDescent="0.3">
      <c r="A29" t="s">
        <v>305</v>
      </c>
      <c r="B29" t="s">
        <v>306</v>
      </c>
      <c r="H29" t="s">
        <v>33</v>
      </c>
      <c r="I29" t="str">
        <f t="shared" si="0"/>
        <v>CalibrationDB As New OleDbConnection</v>
      </c>
      <c r="J29" t="str">
        <f t="shared" si="1"/>
        <v>CalibrationDB</v>
      </c>
      <c r="K29" t="str">
        <f t="shared" si="2"/>
        <v>New OleDbConnection</v>
      </c>
      <c r="M29">
        <f t="shared" si="3"/>
        <v>15</v>
      </c>
    </row>
    <row r="30" spans="1:13" x14ac:dyDescent="0.3">
      <c r="A30" t="s">
        <v>307</v>
      </c>
      <c r="B30" t="s">
        <v>275</v>
      </c>
      <c r="H30" t="s">
        <v>34</v>
      </c>
      <c r="I30" t="str">
        <f t="shared" si="0"/>
        <v>Catcha(,,,) As Double</v>
      </c>
      <c r="J30" t="str">
        <f t="shared" si="1"/>
        <v>Catcha(,,,)</v>
      </c>
      <c r="K30" t="str">
        <f t="shared" si="2"/>
        <v>Double</v>
      </c>
      <c r="M30">
        <f t="shared" si="3"/>
        <v>13</v>
      </c>
    </row>
    <row r="31" spans="1:13" x14ac:dyDescent="0.3">
      <c r="A31" t="s">
        <v>308</v>
      </c>
      <c r="B31" t="s">
        <v>275</v>
      </c>
      <c r="H31" t="s">
        <v>35</v>
      </c>
      <c r="I31" t="str">
        <f t="shared" si="0"/>
        <v>Catchb As Double</v>
      </c>
      <c r="J31" t="str">
        <f t="shared" si="1"/>
        <v>Catchb</v>
      </c>
      <c r="K31" t="str">
        <f t="shared" si="2"/>
        <v>Double</v>
      </c>
      <c r="M31">
        <f t="shared" si="3"/>
        <v>8</v>
      </c>
    </row>
    <row r="32" spans="1:13" x14ac:dyDescent="0.3">
      <c r="A32" t="s">
        <v>309</v>
      </c>
      <c r="B32" t="s">
        <v>274</v>
      </c>
      <c r="H32" t="s">
        <v>36</v>
      </c>
      <c r="I32" t="str">
        <f t="shared" si="0"/>
        <v>CatchFlag(,) As Integer</v>
      </c>
      <c r="J32" t="str">
        <f t="shared" si="1"/>
        <v>CatchFlag(,)</v>
      </c>
      <c r="K32" t="str">
        <f t="shared" si="2"/>
        <v>Integer</v>
      </c>
      <c r="M32">
        <f t="shared" si="3"/>
        <v>14</v>
      </c>
    </row>
    <row r="33" spans="1:13" x14ac:dyDescent="0.3">
      <c r="A33" t="s">
        <v>310</v>
      </c>
      <c r="B33" t="s">
        <v>274</v>
      </c>
      <c r="H33" t="s">
        <v>37</v>
      </c>
      <c r="I33" t="str">
        <f t="shared" si="0"/>
        <v>Check As Integer</v>
      </c>
      <c r="J33" t="str">
        <f t="shared" si="1"/>
        <v>Check</v>
      </c>
      <c r="K33" t="str">
        <f t="shared" si="2"/>
        <v>Integer</v>
      </c>
      <c r="M33">
        <f t="shared" si="3"/>
        <v>7</v>
      </c>
    </row>
    <row r="34" spans="1:13" x14ac:dyDescent="0.3">
      <c r="A34" t="s">
        <v>311</v>
      </c>
      <c r="B34" t="s">
        <v>274</v>
      </c>
      <c r="H34" t="s">
        <v>38</v>
      </c>
      <c r="I34" t="str">
        <f t="shared" si="0"/>
        <v>CheckFish As Integer</v>
      </c>
      <c r="J34" t="str">
        <f t="shared" si="1"/>
        <v>CheckFish</v>
      </c>
      <c r="K34" t="str">
        <f t="shared" si="2"/>
        <v>Integer</v>
      </c>
      <c r="M34">
        <f t="shared" si="3"/>
        <v>11</v>
      </c>
    </row>
    <row r="35" spans="1:13" x14ac:dyDescent="0.3">
      <c r="A35" t="s">
        <v>312</v>
      </c>
      <c r="B35" t="s">
        <v>275</v>
      </c>
      <c r="H35" t="s">
        <v>39</v>
      </c>
      <c r="I35" t="str">
        <f t="shared" si="0"/>
        <v>CNR(,,,) As Double</v>
      </c>
      <c r="J35" t="str">
        <f t="shared" si="1"/>
        <v>CNR(,,,)</v>
      </c>
      <c r="K35" t="str">
        <f t="shared" si="2"/>
        <v>Double</v>
      </c>
      <c r="M35">
        <f t="shared" si="3"/>
        <v>10</v>
      </c>
    </row>
    <row r="36" spans="1:13" x14ac:dyDescent="0.3">
      <c r="A36" t="s">
        <v>313</v>
      </c>
      <c r="B36" t="s">
        <v>275</v>
      </c>
      <c r="H36" t="s">
        <v>40</v>
      </c>
      <c r="I36" t="str">
        <f t="shared" si="0"/>
        <v>CNRLeg(,,,) As Double</v>
      </c>
      <c r="J36" t="str">
        <f t="shared" si="1"/>
        <v>CNRLeg(,,,)</v>
      </c>
      <c r="K36" t="str">
        <f t="shared" si="2"/>
        <v>Double</v>
      </c>
      <c r="M36">
        <f t="shared" si="3"/>
        <v>13</v>
      </c>
    </row>
    <row r="37" spans="1:13" x14ac:dyDescent="0.3">
      <c r="A37" t="s">
        <v>314</v>
      </c>
      <c r="B37" t="s">
        <v>275</v>
      </c>
      <c r="H37" t="s">
        <v>41</v>
      </c>
      <c r="I37" t="str">
        <f t="shared" si="0"/>
        <v>CNRSub(,,,) As Double</v>
      </c>
      <c r="J37" t="str">
        <f t="shared" si="1"/>
        <v>CNRSub(,,,)</v>
      </c>
      <c r="K37" t="str">
        <f t="shared" si="2"/>
        <v>Double</v>
      </c>
      <c r="M37">
        <f t="shared" si="3"/>
        <v>13</v>
      </c>
    </row>
    <row r="38" spans="1:13" x14ac:dyDescent="0.3">
      <c r="A38" t="s">
        <v>315</v>
      </c>
      <c r="B38" t="s">
        <v>274</v>
      </c>
      <c r="H38" t="s">
        <v>42</v>
      </c>
      <c r="I38" t="str">
        <f t="shared" si="0"/>
        <v>CNRFish As Integer</v>
      </c>
      <c r="J38" t="str">
        <f t="shared" si="1"/>
        <v>CNRFish</v>
      </c>
      <c r="K38" t="str">
        <f t="shared" si="2"/>
        <v>Integer</v>
      </c>
      <c r="M38">
        <f t="shared" si="3"/>
        <v>9</v>
      </c>
    </row>
    <row r="39" spans="1:13" x14ac:dyDescent="0.3">
      <c r="A39" t="s">
        <v>316</v>
      </c>
      <c r="B39" t="s">
        <v>274</v>
      </c>
      <c r="H39" t="s">
        <v>43</v>
      </c>
      <c r="I39" t="str">
        <f t="shared" si="0"/>
        <v>CNRFlag(,,,) As Integer</v>
      </c>
      <c r="J39" t="str">
        <f t="shared" si="1"/>
        <v>CNRFlag(,,,)</v>
      </c>
      <c r="K39" t="str">
        <f t="shared" si="2"/>
        <v>Integer</v>
      </c>
      <c r="M39">
        <f t="shared" si="3"/>
        <v>14</v>
      </c>
    </row>
    <row r="40" spans="1:13" x14ac:dyDescent="0.3">
      <c r="A40" t="s">
        <v>317</v>
      </c>
      <c r="B40" t="s">
        <v>275</v>
      </c>
      <c r="H40" t="s">
        <v>44</v>
      </c>
      <c r="I40" t="str">
        <f t="shared" si="0"/>
        <v>CNRInput(,,,,) As Double</v>
      </c>
      <c r="J40" t="str">
        <f t="shared" si="1"/>
        <v>CNRInput(,,,,)</v>
      </c>
      <c r="K40" t="str">
        <f t="shared" si="2"/>
        <v>Double</v>
      </c>
      <c r="M40">
        <f t="shared" si="3"/>
        <v>16</v>
      </c>
    </row>
    <row r="41" spans="1:13" x14ac:dyDescent="0.3">
      <c r="A41" t="s">
        <v>318</v>
      </c>
      <c r="B41" t="s">
        <v>275</v>
      </c>
      <c r="H41" t="s">
        <v>45</v>
      </c>
      <c r="I41" t="str">
        <f t="shared" si="0"/>
        <v>Cohort(,) As Double</v>
      </c>
      <c r="J41" t="str">
        <f t="shared" si="1"/>
        <v>Cohort(,)</v>
      </c>
      <c r="K41" t="str">
        <f t="shared" si="2"/>
        <v>Double</v>
      </c>
      <c r="M41">
        <f t="shared" si="3"/>
        <v>11</v>
      </c>
    </row>
    <row r="42" spans="1:13" x14ac:dyDescent="0.3">
      <c r="A42" t="s">
        <v>319</v>
      </c>
      <c r="B42" t="s">
        <v>275</v>
      </c>
      <c r="H42" t="s">
        <v>46</v>
      </c>
      <c r="I42" t="str">
        <f t="shared" si="0"/>
        <v>Cohort2 As Double</v>
      </c>
      <c r="J42" t="str">
        <f t="shared" si="1"/>
        <v>Cohort2</v>
      </c>
      <c r="K42" t="str">
        <f t="shared" si="2"/>
        <v>Double</v>
      </c>
      <c r="M42">
        <f t="shared" si="3"/>
        <v>9</v>
      </c>
    </row>
    <row r="43" spans="1:13" x14ac:dyDescent="0.3">
      <c r="A43" t="s">
        <v>320</v>
      </c>
      <c r="B43" t="s">
        <v>275</v>
      </c>
      <c r="H43" t="s">
        <v>47</v>
      </c>
      <c r="I43" t="str">
        <f t="shared" si="0"/>
        <v>CohortAll(,,,) As Double</v>
      </c>
      <c r="J43" t="str">
        <f t="shared" si="1"/>
        <v>CohortAll(,,,)</v>
      </c>
      <c r="K43" t="str">
        <f t="shared" si="2"/>
        <v>Double</v>
      </c>
      <c r="M43">
        <f t="shared" si="3"/>
        <v>16</v>
      </c>
    </row>
    <row r="44" spans="1:13" x14ac:dyDescent="0.3">
      <c r="A44" t="s">
        <v>321</v>
      </c>
      <c r="B44" t="s">
        <v>275</v>
      </c>
      <c r="H44" t="s">
        <v>48</v>
      </c>
      <c r="I44" t="str">
        <f t="shared" si="0"/>
        <v>CohortTerm(,) As Double</v>
      </c>
      <c r="J44" t="str">
        <f t="shared" si="1"/>
        <v>CohortTerm(,)</v>
      </c>
      <c r="K44" t="str">
        <f t="shared" si="2"/>
        <v>Double</v>
      </c>
      <c r="M44">
        <f t="shared" si="3"/>
        <v>15</v>
      </c>
    </row>
    <row r="45" spans="1:13" x14ac:dyDescent="0.3">
      <c r="A45" t="s">
        <v>322</v>
      </c>
      <c r="B45" t="s">
        <v>277</v>
      </c>
      <c r="H45" t="s">
        <v>49</v>
      </c>
      <c r="I45" t="str">
        <f t="shared" si="0"/>
        <v>coma As String</v>
      </c>
      <c r="J45" t="str">
        <f t="shared" si="1"/>
        <v>coma</v>
      </c>
      <c r="K45" t="str">
        <f t="shared" si="2"/>
        <v>String</v>
      </c>
      <c r="M45">
        <f t="shared" si="3"/>
        <v>6</v>
      </c>
    </row>
    <row r="46" spans="1:13" x14ac:dyDescent="0.3">
      <c r="A46" t="s">
        <v>323</v>
      </c>
      <c r="B46" t="s">
        <v>275</v>
      </c>
      <c r="H46" t="s">
        <v>50</v>
      </c>
      <c r="I46" t="str">
        <f t="shared" si="0"/>
        <v>CompCatch(,,) As Double</v>
      </c>
      <c r="J46" t="str">
        <f t="shared" si="1"/>
        <v>CompCatch(,,)</v>
      </c>
      <c r="K46" t="str">
        <f t="shared" si="2"/>
        <v>Double</v>
      </c>
      <c r="M46">
        <f t="shared" si="3"/>
        <v>15</v>
      </c>
    </row>
    <row r="47" spans="1:13" x14ac:dyDescent="0.3">
      <c r="A47" t="s">
        <v>324</v>
      </c>
      <c r="B47" t="s">
        <v>275</v>
      </c>
      <c r="H47" t="s">
        <v>51</v>
      </c>
      <c r="I47" t="str">
        <f t="shared" si="0"/>
        <v>CompEscapement(,) As Double</v>
      </c>
      <c r="J47" t="str">
        <f t="shared" si="1"/>
        <v>CompEscapement(,)</v>
      </c>
      <c r="K47" t="str">
        <f t="shared" si="2"/>
        <v>Double</v>
      </c>
      <c r="M47">
        <f t="shared" si="3"/>
        <v>19</v>
      </c>
    </row>
    <row r="48" spans="1:13" x14ac:dyDescent="0.3">
      <c r="A48" t="s">
        <v>325</v>
      </c>
      <c r="B48" t="s">
        <v>275</v>
      </c>
      <c r="H48" t="s">
        <v>52</v>
      </c>
      <c r="I48" t="str">
        <f t="shared" si="0"/>
        <v>Conc() As Double</v>
      </c>
      <c r="J48" t="str">
        <f t="shared" si="1"/>
        <v>Conc()</v>
      </c>
      <c r="K48" t="str">
        <f t="shared" si="2"/>
        <v>Double</v>
      </c>
      <c r="M48">
        <f t="shared" si="3"/>
        <v>8</v>
      </c>
    </row>
    <row r="49" spans="1:13" x14ac:dyDescent="0.3">
      <c r="A49" t="s">
        <v>326</v>
      </c>
      <c r="B49" t="s">
        <v>276</v>
      </c>
      <c r="H49" t="s">
        <v>53</v>
      </c>
      <c r="I49" t="str">
        <f t="shared" si="0"/>
        <v>ConvFlag As Boolean</v>
      </c>
      <c r="J49" t="str">
        <f t="shared" si="1"/>
        <v>ConvFlag</v>
      </c>
      <c r="K49" t="str">
        <f t="shared" si="2"/>
        <v>Boolean</v>
      </c>
      <c r="M49">
        <f t="shared" si="3"/>
        <v>10</v>
      </c>
    </row>
    <row r="50" spans="1:13" x14ac:dyDescent="0.3">
      <c r="A50" t="s">
        <v>327</v>
      </c>
      <c r="B50" t="s">
        <v>277</v>
      </c>
      <c r="H50" t="s">
        <v>54</v>
      </c>
      <c r="I50" t="str">
        <f t="shared" si="0"/>
        <v>ConvTol As String</v>
      </c>
      <c r="J50" t="str">
        <f t="shared" si="1"/>
        <v>ConvTol</v>
      </c>
      <c r="K50" t="str">
        <f t="shared" si="2"/>
        <v>String</v>
      </c>
      <c r="M50">
        <f t="shared" si="3"/>
        <v>9</v>
      </c>
    </row>
    <row r="51" spans="1:13" x14ac:dyDescent="0.3">
      <c r="A51" t="s">
        <v>328</v>
      </c>
      <c r="B51" t="s">
        <v>274</v>
      </c>
      <c r="H51" t="s">
        <v>55</v>
      </c>
      <c r="I51" t="str">
        <f t="shared" si="0"/>
        <v>Counter As Integer</v>
      </c>
      <c r="J51" t="str">
        <f t="shared" si="1"/>
        <v>Counter</v>
      </c>
      <c r="K51" t="str">
        <f t="shared" si="2"/>
        <v>Integer</v>
      </c>
      <c r="M51">
        <f t="shared" si="3"/>
        <v>9</v>
      </c>
    </row>
    <row r="52" spans="1:13" x14ac:dyDescent="0.3">
      <c r="A52" t="s">
        <v>329</v>
      </c>
      <c r="B52" t="s">
        <v>275</v>
      </c>
      <c r="H52" t="s">
        <v>56</v>
      </c>
      <c r="I52" t="str">
        <f t="shared" si="0"/>
        <v>CT As Double</v>
      </c>
      <c r="J52" t="str">
        <f t="shared" si="1"/>
        <v>CT</v>
      </c>
      <c r="K52" t="str">
        <f t="shared" si="2"/>
        <v>Double</v>
      </c>
      <c r="M52">
        <f t="shared" si="3"/>
        <v>4</v>
      </c>
    </row>
    <row r="53" spans="1:13" x14ac:dyDescent="0.3">
      <c r="A53" t="s">
        <v>558</v>
      </c>
      <c r="B53" t="e">
        <v>#VALUE!</v>
      </c>
      <c r="H53" t="s">
        <v>57</v>
      </c>
      <c r="I53" t="str">
        <f t="shared" si="0"/>
        <v>CV(,,)</v>
      </c>
      <c r="J53" t="e">
        <f t="shared" si="1"/>
        <v>#VALUE!</v>
      </c>
      <c r="K53" t="e">
        <f t="shared" si="2"/>
        <v>#VALUE!</v>
      </c>
      <c r="M53" t="e">
        <f t="shared" si="3"/>
        <v>#VALUE!</v>
      </c>
    </row>
    <row r="54" spans="1:13" x14ac:dyDescent="0.3">
      <c r="A54" t="s">
        <v>330</v>
      </c>
      <c r="B54" t="s">
        <v>275</v>
      </c>
      <c r="H54" t="s">
        <v>58</v>
      </c>
      <c r="I54" t="str">
        <f t="shared" si="0"/>
        <v>CWTAll(,,,) As Double</v>
      </c>
      <c r="J54" t="str">
        <f t="shared" si="1"/>
        <v>CWTAll(,,,)</v>
      </c>
      <c r="K54" t="str">
        <f t="shared" si="2"/>
        <v>Double</v>
      </c>
      <c r="M54">
        <f t="shared" si="3"/>
        <v>13</v>
      </c>
    </row>
    <row r="55" spans="1:13" x14ac:dyDescent="0.3">
      <c r="A55" t="s">
        <v>331</v>
      </c>
      <c r="B55" t="s">
        <v>275</v>
      </c>
      <c r="H55" t="s">
        <v>59</v>
      </c>
      <c r="I55" t="str">
        <f t="shared" si="0"/>
        <v>CWTCatch(,,,,,) As Double</v>
      </c>
      <c r="J55" t="str">
        <f t="shared" si="1"/>
        <v>CWTCatch(,,,,,)</v>
      </c>
      <c r="K55" t="str">
        <f t="shared" si="2"/>
        <v>Double</v>
      </c>
      <c r="M55">
        <f t="shared" si="3"/>
        <v>17</v>
      </c>
    </row>
    <row r="56" spans="1:13" x14ac:dyDescent="0.3">
      <c r="A56" t="s">
        <v>544</v>
      </c>
      <c r="B56" t="s">
        <v>332</v>
      </c>
      <c r="H56" t="s">
        <v>60</v>
      </c>
      <c r="I56" t="str">
        <f t="shared" si="0"/>
        <v xml:space="preserve"> CWTRow As CWTData</v>
      </c>
      <c r="J56" t="str">
        <f t="shared" si="1"/>
        <v xml:space="preserve"> CWTRow</v>
      </c>
      <c r="K56" t="str">
        <f t="shared" si="2"/>
        <v>CWTData</v>
      </c>
      <c r="M56">
        <f t="shared" si="3"/>
        <v>9</v>
      </c>
    </row>
    <row r="57" spans="1:13" x14ac:dyDescent="0.3">
      <c r="A57" t="s">
        <v>559</v>
      </c>
      <c r="B57" t="s">
        <v>333</v>
      </c>
      <c r="H57" t="s">
        <v>61</v>
      </c>
      <c r="I57" t="str">
        <f t="shared" si="0"/>
        <v xml:space="preserve"> TheDictionary As New Dictionary(Of String, Integer)</v>
      </c>
      <c r="J57" t="str">
        <f t="shared" si="1"/>
        <v xml:space="preserve"> TheDictionary</v>
      </c>
      <c r="K57" t="str">
        <f t="shared" si="2"/>
        <v>New Dictionary(Of String, Integer)</v>
      </c>
      <c r="M57">
        <f t="shared" si="3"/>
        <v>16</v>
      </c>
    </row>
    <row r="58" spans="1:13" x14ac:dyDescent="0.3">
      <c r="A58" t="s">
        <v>560</v>
      </c>
      <c r="B58" t="s">
        <v>277</v>
      </c>
      <c r="H58" t="s">
        <v>62</v>
      </c>
      <c r="I58" t="str">
        <f t="shared" si="0"/>
        <v xml:space="preserve"> LookupItem As String</v>
      </c>
      <c r="J58" t="str">
        <f t="shared" si="1"/>
        <v xml:space="preserve"> LookupItem</v>
      </c>
      <c r="K58" t="str">
        <f t="shared" si="2"/>
        <v>String</v>
      </c>
      <c r="M58">
        <f t="shared" si="3"/>
        <v>13</v>
      </c>
    </row>
    <row r="59" spans="1:13" x14ac:dyDescent="0.3">
      <c r="A59" t="s">
        <v>561</v>
      </c>
      <c r="B59" t="s">
        <v>274</v>
      </c>
      <c r="H59" t="s">
        <v>63</v>
      </c>
      <c r="I59" t="str">
        <f t="shared" si="0"/>
        <v xml:space="preserve"> x As Integer</v>
      </c>
      <c r="J59" t="str">
        <f t="shared" si="1"/>
        <v xml:space="preserve"> x</v>
      </c>
      <c r="K59" t="str">
        <f t="shared" si="2"/>
        <v>Integer</v>
      </c>
      <c r="M59">
        <f t="shared" si="3"/>
        <v>4</v>
      </c>
    </row>
    <row r="60" spans="1:13" x14ac:dyDescent="0.3">
      <c r="A60" t="s">
        <v>562</v>
      </c>
      <c r="B60" t="s">
        <v>334</v>
      </c>
      <c r="H60" t="s">
        <v>64</v>
      </c>
      <c r="I60" t="str">
        <f t="shared" si="0"/>
        <v xml:space="preserve"> pair As KeyValuePair(Of String, Integer)</v>
      </c>
      <c r="J60" t="str">
        <f t="shared" si="1"/>
        <v xml:space="preserve"> pair</v>
      </c>
      <c r="K60" t="str">
        <f t="shared" si="2"/>
        <v>KeyValuePair(Of String, Integer)</v>
      </c>
      <c r="M60">
        <f t="shared" si="3"/>
        <v>7</v>
      </c>
    </row>
    <row r="61" spans="1:13" x14ac:dyDescent="0.3">
      <c r="A61" t="s">
        <v>552</v>
      </c>
      <c r="B61" t="s">
        <v>332</v>
      </c>
      <c r="H61" t="s">
        <v>65</v>
      </c>
      <c r="I61" t="str">
        <f t="shared" si="0"/>
        <v xml:space="preserve"> RecordCWT As CWTData</v>
      </c>
      <c r="J61" t="str">
        <f t="shared" si="1"/>
        <v xml:space="preserve"> RecordCWT</v>
      </c>
      <c r="K61" t="str">
        <f t="shared" si="2"/>
        <v>CWTData</v>
      </c>
      <c r="M61">
        <f t="shared" si="3"/>
        <v>12</v>
      </c>
    </row>
    <row r="62" spans="1:13" x14ac:dyDescent="0.3">
      <c r="A62" t="s">
        <v>551</v>
      </c>
      <c r="B62" t="s">
        <v>335</v>
      </c>
      <c r="H62" t="s">
        <v>66</v>
      </c>
      <c r="I62" t="str">
        <f t="shared" si="0"/>
        <v xml:space="preserve"> CWTList As New List(Of CWTData)</v>
      </c>
      <c r="J62" t="str">
        <f t="shared" si="1"/>
        <v xml:space="preserve"> CWTList</v>
      </c>
      <c r="K62" t="str">
        <f t="shared" si="2"/>
        <v>New List(Of CWTData)</v>
      </c>
      <c r="M62">
        <f t="shared" si="3"/>
        <v>10</v>
      </c>
    </row>
    <row r="63" spans="1:13" x14ac:dyDescent="0.3">
      <c r="A63" t="s">
        <v>336</v>
      </c>
      <c r="B63" t="s">
        <v>275</v>
      </c>
      <c r="H63" t="s">
        <v>67</v>
      </c>
      <c r="I63" t="str">
        <f t="shared" si="0"/>
        <v>CWTEscpmnt As Double</v>
      </c>
      <c r="J63" t="str">
        <f t="shared" si="1"/>
        <v>CWTEscpmnt</v>
      </c>
      <c r="K63" t="str">
        <f t="shared" si="2"/>
        <v>Double</v>
      </c>
      <c r="M63">
        <f t="shared" si="3"/>
        <v>12</v>
      </c>
    </row>
    <row r="64" spans="1:13" x14ac:dyDescent="0.3">
      <c r="A64" t="s">
        <v>337</v>
      </c>
      <c r="B64" t="s">
        <v>277</v>
      </c>
      <c r="H64" t="s">
        <v>68</v>
      </c>
      <c r="I64" t="str">
        <f t="shared" si="0"/>
        <v>DictionaryKey As String</v>
      </c>
      <c r="J64" t="str">
        <f t="shared" si="1"/>
        <v>DictionaryKey</v>
      </c>
      <c r="K64" t="str">
        <f t="shared" si="2"/>
        <v>String</v>
      </c>
      <c r="M64">
        <f t="shared" si="3"/>
        <v>15</v>
      </c>
    </row>
    <row r="65" spans="1:13" x14ac:dyDescent="0.3">
      <c r="A65" t="s">
        <v>338</v>
      </c>
      <c r="B65" t="s">
        <v>275</v>
      </c>
      <c r="H65" t="s">
        <v>69</v>
      </c>
      <c r="I65" t="str">
        <f t="shared" si="0"/>
        <v>OldDif As Double</v>
      </c>
      <c r="J65" t="str">
        <f t="shared" si="1"/>
        <v>OldDif</v>
      </c>
      <c r="K65" t="str">
        <f t="shared" si="2"/>
        <v>Double</v>
      </c>
      <c r="M65">
        <f t="shared" si="3"/>
        <v>8</v>
      </c>
    </row>
    <row r="66" spans="1:13" x14ac:dyDescent="0.3">
      <c r="A66" t="s">
        <v>339</v>
      </c>
      <c r="B66" t="s">
        <v>275</v>
      </c>
      <c r="H66" t="s">
        <v>70</v>
      </c>
      <c r="I66" t="str">
        <f t="shared" si="0"/>
        <v>Dif As Double</v>
      </c>
      <c r="J66" t="str">
        <f t="shared" si="1"/>
        <v>Dif</v>
      </c>
      <c r="K66" t="str">
        <f t="shared" si="2"/>
        <v>Double</v>
      </c>
      <c r="M66">
        <f t="shared" si="3"/>
        <v>5</v>
      </c>
    </row>
    <row r="67" spans="1:13" x14ac:dyDescent="0.3">
      <c r="A67" t="s">
        <v>340</v>
      </c>
      <c r="B67" t="s">
        <v>277</v>
      </c>
      <c r="H67" t="s">
        <v>71</v>
      </c>
      <c r="I67" t="str">
        <f t="shared" ref="I67:I130" si="4">MID(H67,12,(LEN(H67)-11))</f>
        <v>EDTFile As String</v>
      </c>
      <c r="J67" t="str">
        <f t="shared" ref="J67:J130" si="5">MID(I67,1,M67-2)</f>
        <v>EDTFile</v>
      </c>
      <c r="K67" t="str">
        <f t="shared" ref="K67:K130" si="6">MID(I67,M67+3,(LEN(I67)-(M67+1)))</f>
        <v>String</v>
      </c>
      <c r="M67">
        <f t="shared" ref="M67:M130" si="7">FIND("As",I67)</f>
        <v>9</v>
      </c>
    </row>
    <row r="68" spans="1:13" x14ac:dyDescent="0.3">
      <c r="A68" t="s">
        <v>341</v>
      </c>
      <c r="B68" t="s">
        <v>275</v>
      </c>
      <c r="H68" t="s">
        <v>72</v>
      </c>
      <c r="I68" t="str">
        <f t="shared" si="4"/>
        <v>Encounters As Double</v>
      </c>
      <c r="J68" t="str">
        <f t="shared" si="5"/>
        <v>Encounters</v>
      </c>
      <c r="K68" t="str">
        <f t="shared" si="6"/>
        <v>Double</v>
      </c>
      <c r="M68">
        <f t="shared" si="7"/>
        <v>12</v>
      </c>
    </row>
    <row r="69" spans="1:13" x14ac:dyDescent="0.3">
      <c r="A69" t="s">
        <v>342</v>
      </c>
      <c r="B69" t="s">
        <v>275</v>
      </c>
      <c r="H69" t="s">
        <v>73</v>
      </c>
      <c r="I69" t="str">
        <f t="shared" si="4"/>
        <v>EncRateAdj(,,) As Double</v>
      </c>
      <c r="J69" t="str">
        <f t="shared" si="5"/>
        <v>EncRateAdj(,,)</v>
      </c>
      <c r="K69" t="str">
        <f t="shared" si="6"/>
        <v>Double</v>
      </c>
      <c r="M69">
        <f t="shared" si="7"/>
        <v>16</v>
      </c>
    </row>
    <row r="70" spans="1:13" x14ac:dyDescent="0.3">
      <c r="A70" t="s">
        <v>343</v>
      </c>
      <c r="B70" t="s">
        <v>275</v>
      </c>
      <c r="H70" t="s">
        <v>74</v>
      </c>
      <c r="I70" t="str">
        <f t="shared" si="4"/>
        <v>EncRateAllShaker(,,,) As Double</v>
      </c>
      <c r="J70" t="str">
        <f t="shared" si="5"/>
        <v>EncRateAllShaker(,,,)</v>
      </c>
      <c r="K70" t="str">
        <f t="shared" si="6"/>
        <v>Double</v>
      </c>
      <c r="M70">
        <f t="shared" si="7"/>
        <v>23</v>
      </c>
    </row>
    <row r="71" spans="1:13" x14ac:dyDescent="0.3">
      <c r="A71" t="s">
        <v>344</v>
      </c>
      <c r="B71" t="s">
        <v>277</v>
      </c>
      <c r="H71" t="s">
        <v>75</v>
      </c>
      <c r="I71" t="str">
        <f t="shared" si="4"/>
        <v>ErrFile As String</v>
      </c>
      <c r="J71" t="str">
        <f t="shared" si="5"/>
        <v>ErrFile</v>
      </c>
      <c r="K71" t="str">
        <f t="shared" si="6"/>
        <v>String</v>
      </c>
      <c r="M71">
        <f t="shared" si="7"/>
        <v>9</v>
      </c>
    </row>
    <row r="72" spans="1:13" x14ac:dyDescent="0.3">
      <c r="A72" t="s">
        <v>345</v>
      </c>
      <c r="B72" t="s">
        <v>277</v>
      </c>
      <c r="H72" t="s">
        <v>76</v>
      </c>
      <c r="I72" t="str">
        <f t="shared" si="4"/>
        <v>ERGreater1file As String</v>
      </c>
      <c r="J72" t="str">
        <f t="shared" si="5"/>
        <v>ERGreater1file</v>
      </c>
      <c r="K72" t="str">
        <f t="shared" si="6"/>
        <v>String</v>
      </c>
      <c r="M72">
        <f t="shared" si="7"/>
        <v>16</v>
      </c>
    </row>
    <row r="73" spans="1:13" x14ac:dyDescent="0.3">
      <c r="A73" t="s">
        <v>346</v>
      </c>
      <c r="B73" t="s">
        <v>275</v>
      </c>
      <c r="H73" t="s">
        <v>77</v>
      </c>
      <c r="I73" t="str">
        <f t="shared" si="4"/>
        <v>Escape(,) As Double</v>
      </c>
      <c r="J73" t="str">
        <f t="shared" si="5"/>
        <v>Escape(,)</v>
      </c>
      <c r="K73" t="str">
        <f t="shared" si="6"/>
        <v>Double</v>
      </c>
      <c r="M73">
        <f t="shared" si="7"/>
        <v>11</v>
      </c>
    </row>
    <row r="74" spans="1:13" x14ac:dyDescent="0.3">
      <c r="A74" t="s">
        <v>347</v>
      </c>
      <c r="B74" t="s">
        <v>274</v>
      </c>
      <c r="H74" t="s">
        <v>78</v>
      </c>
      <c r="I74" t="str">
        <f t="shared" si="4"/>
        <v>EscBaseID As Integer</v>
      </c>
      <c r="J74" t="str">
        <f t="shared" si="5"/>
        <v>EscBaseID</v>
      </c>
      <c r="K74" t="str">
        <f t="shared" si="6"/>
        <v>Integer</v>
      </c>
      <c r="M74">
        <f t="shared" si="7"/>
        <v>11</v>
      </c>
    </row>
    <row r="75" spans="1:13" x14ac:dyDescent="0.3">
      <c r="A75" t="s">
        <v>348</v>
      </c>
      <c r="B75" t="s">
        <v>275</v>
      </c>
      <c r="H75" t="s">
        <v>79</v>
      </c>
      <c r="I75" t="str">
        <f t="shared" si="4"/>
        <v>EscapeAll(,,) As Double</v>
      </c>
      <c r="J75" t="str">
        <f t="shared" si="5"/>
        <v>EscapeAll(,,)</v>
      </c>
      <c r="K75" t="str">
        <f t="shared" si="6"/>
        <v>Double</v>
      </c>
      <c r="M75">
        <f t="shared" si="7"/>
        <v>15</v>
      </c>
    </row>
    <row r="76" spans="1:13" x14ac:dyDescent="0.3">
      <c r="A76" t="s">
        <v>349</v>
      </c>
      <c r="B76" t="s">
        <v>275</v>
      </c>
      <c r="H76" t="s">
        <v>80</v>
      </c>
      <c r="I76" t="str">
        <f t="shared" si="4"/>
        <v>ExAdjFact(,,) As Double</v>
      </c>
      <c r="J76" t="str">
        <f t="shared" si="5"/>
        <v>ExAdjFact(,,)</v>
      </c>
      <c r="K76" t="str">
        <f t="shared" si="6"/>
        <v>Double</v>
      </c>
      <c r="M76">
        <f t="shared" si="7"/>
        <v>15</v>
      </c>
    </row>
    <row r="77" spans="1:13" x14ac:dyDescent="0.3">
      <c r="A77" t="s">
        <v>350</v>
      </c>
      <c r="B77" t="s">
        <v>275</v>
      </c>
      <c r="H77" t="s">
        <v>81</v>
      </c>
      <c r="I77" t="str">
        <f t="shared" si="4"/>
        <v>Expander As Double</v>
      </c>
      <c r="J77" t="str">
        <f t="shared" si="5"/>
        <v>Expander</v>
      </c>
      <c r="K77" t="str">
        <f t="shared" si="6"/>
        <v>Double</v>
      </c>
      <c r="M77">
        <f t="shared" si="7"/>
        <v>10</v>
      </c>
    </row>
    <row r="78" spans="1:13" x14ac:dyDescent="0.3">
      <c r="A78" t="s">
        <v>351</v>
      </c>
      <c r="B78" t="s">
        <v>275</v>
      </c>
      <c r="H78" t="s">
        <v>82</v>
      </c>
      <c r="I78" t="str">
        <f t="shared" si="4"/>
        <v>ExpFact As Double</v>
      </c>
      <c r="J78" t="str">
        <f t="shared" si="5"/>
        <v>ExpFact</v>
      </c>
      <c r="K78" t="str">
        <f t="shared" si="6"/>
        <v>Double</v>
      </c>
      <c r="M78">
        <f t="shared" si="7"/>
        <v>9</v>
      </c>
    </row>
    <row r="79" spans="1:13" x14ac:dyDescent="0.3">
      <c r="A79" t="s">
        <v>352</v>
      </c>
      <c r="B79" t="s">
        <v>275</v>
      </c>
      <c r="H79" t="s">
        <v>83</v>
      </c>
      <c r="I79" t="str">
        <f t="shared" si="4"/>
        <v>EscExpFact() As Double</v>
      </c>
      <c r="J79" t="str">
        <f t="shared" si="5"/>
        <v>EscExpFact()</v>
      </c>
      <c r="K79" t="str">
        <f t="shared" si="6"/>
        <v>Double</v>
      </c>
      <c r="M79">
        <f t="shared" si="7"/>
        <v>14</v>
      </c>
    </row>
    <row r="80" spans="1:13" x14ac:dyDescent="0.3">
      <c r="A80" t="s">
        <v>353</v>
      </c>
      <c r="B80" t="s">
        <v>275</v>
      </c>
      <c r="H80" t="s">
        <v>84</v>
      </c>
      <c r="I80" t="str">
        <f t="shared" si="4"/>
        <v>ExpFactor(,,) As Double</v>
      </c>
      <c r="J80" t="str">
        <f t="shared" si="5"/>
        <v>ExpFactor(,,)</v>
      </c>
      <c r="K80" t="str">
        <f t="shared" si="6"/>
        <v>Double</v>
      </c>
      <c r="M80">
        <f t="shared" si="7"/>
        <v>15</v>
      </c>
    </row>
    <row r="81" spans="1:13" x14ac:dyDescent="0.3">
      <c r="A81" t="s">
        <v>354</v>
      </c>
      <c r="B81" t="s">
        <v>275</v>
      </c>
      <c r="H81" t="s">
        <v>85</v>
      </c>
      <c r="I81" t="str">
        <f t="shared" si="4"/>
        <v>ExRate(,,,,,) As Double</v>
      </c>
      <c r="J81" t="str">
        <f t="shared" si="5"/>
        <v>ExRate(,,,,,)</v>
      </c>
      <c r="K81" t="str">
        <f t="shared" si="6"/>
        <v>Double</v>
      </c>
      <c r="M81">
        <f t="shared" si="7"/>
        <v>15</v>
      </c>
    </row>
    <row r="82" spans="1:13" x14ac:dyDescent="0.3">
      <c r="A82" t="s">
        <v>355</v>
      </c>
      <c r="B82" t="s">
        <v>275</v>
      </c>
      <c r="H82" t="s">
        <v>86</v>
      </c>
      <c r="I82" t="str">
        <f t="shared" si="4"/>
        <v>ExRateAll(,,,) As Double</v>
      </c>
      <c r="J82" t="str">
        <f t="shared" si="5"/>
        <v>ExRateAll(,,,)</v>
      </c>
      <c r="K82" t="str">
        <f t="shared" si="6"/>
        <v>Double</v>
      </c>
      <c r="M82">
        <f t="shared" si="7"/>
        <v>16</v>
      </c>
    </row>
    <row r="83" spans="1:13" x14ac:dyDescent="0.3">
      <c r="A83" t="s">
        <v>356</v>
      </c>
      <c r="B83" t="s">
        <v>275</v>
      </c>
      <c r="H83" t="s">
        <v>87</v>
      </c>
      <c r="I83" t="str">
        <f t="shared" si="4"/>
        <v>ExplScale(,) As Double</v>
      </c>
      <c r="J83" t="str">
        <f t="shared" si="5"/>
        <v>ExplScale(,)</v>
      </c>
      <c r="K83" t="str">
        <f t="shared" si="6"/>
        <v>Double</v>
      </c>
      <c r="M83">
        <f t="shared" si="7"/>
        <v>14</v>
      </c>
    </row>
    <row r="84" spans="1:13" x14ac:dyDescent="0.3">
      <c r="A84" t="s">
        <v>357</v>
      </c>
      <c r="B84" t="s">
        <v>358</v>
      </c>
      <c r="H84" t="s">
        <v>88</v>
      </c>
      <c r="I84" t="str">
        <f t="shared" si="4"/>
        <v>ExternalModelStockProportion(,) As Single</v>
      </c>
      <c r="J84" t="str">
        <f t="shared" si="5"/>
        <v>ExternalModelStockProportion(,)</v>
      </c>
      <c r="K84" t="str">
        <f t="shared" si="6"/>
        <v>Single</v>
      </c>
      <c r="M84">
        <f t="shared" si="7"/>
        <v>33</v>
      </c>
    </row>
    <row r="85" spans="1:13" x14ac:dyDescent="0.3">
      <c r="A85" t="s">
        <v>359</v>
      </c>
      <c r="B85" t="s">
        <v>277</v>
      </c>
      <c r="H85" t="s">
        <v>89</v>
      </c>
      <c r="I85" t="str">
        <f t="shared" si="4"/>
        <v>FVSdatabasepath As String</v>
      </c>
      <c r="J85" t="str">
        <f t="shared" si="5"/>
        <v>FVSdatabasepath</v>
      </c>
      <c r="K85" t="str">
        <f t="shared" si="6"/>
        <v>String</v>
      </c>
      <c r="M85">
        <f t="shared" si="7"/>
        <v>17</v>
      </c>
    </row>
    <row r="86" spans="1:13" x14ac:dyDescent="0.3">
      <c r="A86" t="s">
        <v>360</v>
      </c>
      <c r="B86" t="s">
        <v>277</v>
      </c>
      <c r="H86" t="s">
        <v>90</v>
      </c>
      <c r="I86" t="str">
        <f t="shared" si="4"/>
        <v>FVSdatabasename As String</v>
      </c>
      <c r="J86" t="str">
        <f t="shared" si="5"/>
        <v>FVSdatabasename</v>
      </c>
      <c r="K86" t="str">
        <f t="shared" si="6"/>
        <v>String</v>
      </c>
      <c r="M86">
        <f t="shared" si="7"/>
        <v>17</v>
      </c>
    </row>
    <row r="87" spans="1:13" x14ac:dyDescent="0.3">
      <c r="A87" t="s">
        <v>361</v>
      </c>
      <c r="B87" t="s">
        <v>274</v>
      </c>
      <c r="H87" t="s">
        <v>91</v>
      </c>
      <c r="I87" t="str">
        <f t="shared" si="4"/>
        <v>FirstFish As Integer</v>
      </c>
      <c r="J87" t="str">
        <f t="shared" si="5"/>
        <v>FirstFish</v>
      </c>
      <c r="K87" t="str">
        <f t="shared" si="6"/>
        <v>Integer</v>
      </c>
      <c r="M87">
        <f t="shared" si="7"/>
        <v>11</v>
      </c>
    </row>
    <row r="88" spans="1:13" x14ac:dyDescent="0.3">
      <c r="A88" t="s">
        <v>362</v>
      </c>
      <c r="B88" t="s">
        <v>276</v>
      </c>
      <c r="H88" t="s">
        <v>92</v>
      </c>
      <c r="I88" t="str">
        <f t="shared" si="4"/>
        <v>Firstpass As Boolean</v>
      </c>
      <c r="J88" t="str">
        <f t="shared" si="5"/>
        <v>Firstpass</v>
      </c>
      <c r="K88" t="str">
        <f t="shared" si="6"/>
        <v>Boolean</v>
      </c>
      <c r="M88">
        <f t="shared" si="7"/>
        <v>11</v>
      </c>
    </row>
    <row r="89" spans="1:13" x14ac:dyDescent="0.3">
      <c r="A89" t="s">
        <v>363</v>
      </c>
      <c r="B89" t="s">
        <v>274</v>
      </c>
      <c r="H89" t="s">
        <v>93</v>
      </c>
      <c r="I89" t="str">
        <f t="shared" si="4"/>
        <v>FirstStk As Integer</v>
      </c>
      <c r="J89" t="str">
        <f t="shared" si="5"/>
        <v>FirstStk</v>
      </c>
      <c r="K89" t="str">
        <f t="shared" si="6"/>
        <v>Integer</v>
      </c>
      <c r="M89">
        <f t="shared" si="7"/>
        <v>10</v>
      </c>
    </row>
    <row r="90" spans="1:13" x14ac:dyDescent="0.3">
      <c r="A90" t="s">
        <v>364</v>
      </c>
      <c r="B90" t="s">
        <v>274</v>
      </c>
      <c r="H90" t="s">
        <v>94</v>
      </c>
      <c r="I90" t="str">
        <f t="shared" si="4"/>
        <v>Fish As Integer</v>
      </c>
      <c r="J90" t="str">
        <f t="shared" si="5"/>
        <v>Fish</v>
      </c>
      <c r="K90" t="str">
        <f t="shared" si="6"/>
        <v>Integer</v>
      </c>
      <c r="M90">
        <f t="shared" si="7"/>
        <v>6</v>
      </c>
    </row>
    <row r="91" spans="1:13" x14ac:dyDescent="0.3">
      <c r="A91" t="s">
        <v>365</v>
      </c>
      <c r="B91" t="s">
        <v>274</v>
      </c>
      <c r="H91" t="s">
        <v>95</v>
      </c>
      <c r="I91" t="str">
        <f t="shared" si="4"/>
        <v>Fisha As Integer</v>
      </c>
      <c r="J91" t="str">
        <f t="shared" si="5"/>
        <v>Fisha</v>
      </c>
      <c r="K91" t="str">
        <f t="shared" si="6"/>
        <v>Integer</v>
      </c>
      <c r="M91">
        <f t="shared" si="7"/>
        <v>7</v>
      </c>
    </row>
    <row r="92" spans="1:13" x14ac:dyDescent="0.3">
      <c r="A92" t="s">
        <v>366</v>
      </c>
      <c r="B92" t="s">
        <v>277</v>
      </c>
      <c r="H92" t="s">
        <v>96</v>
      </c>
      <c r="I92" t="str">
        <f t="shared" si="4"/>
        <v>fishb() As String</v>
      </c>
      <c r="J92" t="str">
        <f t="shared" si="5"/>
        <v>fishb()</v>
      </c>
      <c r="K92" t="str">
        <f t="shared" si="6"/>
        <v>String</v>
      </c>
      <c r="M92">
        <f t="shared" si="7"/>
        <v>9</v>
      </c>
    </row>
    <row r="93" spans="1:13" x14ac:dyDescent="0.3">
      <c r="A93" t="s">
        <v>367</v>
      </c>
      <c r="B93" t="s">
        <v>275</v>
      </c>
      <c r="H93" t="s">
        <v>97</v>
      </c>
      <c r="I93" t="str">
        <f t="shared" si="4"/>
        <v>FishCohort As Double</v>
      </c>
      <c r="J93" t="str">
        <f t="shared" si="5"/>
        <v>FishCohort</v>
      </c>
      <c r="K93" t="str">
        <f t="shared" si="6"/>
        <v>Double</v>
      </c>
      <c r="M93">
        <f t="shared" si="7"/>
        <v>12</v>
      </c>
    </row>
    <row r="94" spans="1:13" x14ac:dyDescent="0.3">
      <c r="A94" t="s">
        <v>368</v>
      </c>
      <c r="B94" t="s">
        <v>275</v>
      </c>
      <c r="H94" t="s">
        <v>98</v>
      </c>
      <c r="I94" t="str">
        <f t="shared" si="4"/>
        <v>FishExpCWTAll(,,,) As Double</v>
      </c>
      <c r="J94" t="str">
        <f t="shared" si="5"/>
        <v>FishExpCWTAll(,,,)</v>
      </c>
      <c r="K94" t="str">
        <f t="shared" si="6"/>
        <v>Double</v>
      </c>
      <c r="M94">
        <f t="shared" si="7"/>
        <v>20</v>
      </c>
    </row>
    <row r="95" spans="1:13" x14ac:dyDescent="0.3">
      <c r="A95" t="s">
        <v>369</v>
      </c>
      <c r="B95" t="s">
        <v>274</v>
      </c>
      <c r="H95" t="s">
        <v>99</v>
      </c>
      <c r="I95" t="str">
        <f t="shared" si="4"/>
        <v>FishFlag() As Integer</v>
      </c>
      <c r="J95" t="str">
        <f t="shared" si="5"/>
        <v>FishFlag()</v>
      </c>
      <c r="K95" t="str">
        <f t="shared" si="6"/>
        <v>Integer</v>
      </c>
      <c r="M95">
        <f t="shared" si="7"/>
        <v>12</v>
      </c>
    </row>
    <row r="96" spans="1:13" x14ac:dyDescent="0.3">
      <c r="A96" t="s">
        <v>370</v>
      </c>
      <c r="B96" t="s">
        <v>277</v>
      </c>
      <c r="H96" t="s">
        <v>100</v>
      </c>
      <c r="I96" t="str">
        <f t="shared" si="4"/>
        <v>FishName() As String</v>
      </c>
      <c r="J96" t="str">
        <f t="shared" si="5"/>
        <v>FishName()</v>
      </c>
      <c r="K96" t="str">
        <f t="shared" si="6"/>
        <v>String</v>
      </c>
      <c r="M96">
        <f t="shared" si="7"/>
        <v>12</v>
      </c>
    </row>
    <row r="97" spans="1:13" x14ac:dyDescent="0.3">
      <c r="A97" t="s">
        <v>371</v>
      </c>
      <c r="B97" t="s">
        <v>277</v>
      </c>
      <c r="H97" t="s">
        <v>101</v>
      </c>
      <c r="I97" t="str">
        <f t="shared" si="4"/>
        <v>FisheryNum As String</v>
      </c>
      <c r="J97" t="str">
        <f t="shared" si="5"/>
        <v>FisheryNum</v>
      </c>
      <c r="K97" t="str">
        <f t="shared" si="6"/>
        <v>String</v>
      </c>
      <c r="M97">
        <f t="shared" si="7"/>
        <v>12</v>
      </c>
    </row>
    <row r="98" spans="1:13" x14ac:dyDescent="0.3">
      <c r="A98" t="s">
        <v>372</v>
      </c>
      <c r="B98" t="s">
        <v>274</v>
      </c>
      <c r="H98" t="s">
        <v>102</v>
      </c>
      <c r="I98" t="str">
        <f t="shared" si="4"/>
        <v>FishNum As Integer</v>
      </c>
      <c r="J98" t="str">
        <f t="shared" si="5"/>
        <v>FishNum</v>
      </c>
      <c r="K98" t="str">
        <f t="shared" si="6"/>
        <v>Integer</v>
      </c>
      <c r="M98">
        <f t="shared" si="7"/>
        <v>9</v>
      </c>
    </row>
    <row r="99" spans="1:13" x14ac:dyDescent="0.3">
      <c r="A99" t="s">
        <v>373</v>
      </c>
      <c r="B99" t="s">
        <v>277</v>
      </c>
      <c r="H99" t="s">
        <v>103</v>
      </c>
      <c r="I99" t="str">
        <f t="shared" si="4"/>
        <v>FishForm As String</v>
      </c>
      <c r="J99" t="str">
        <f t="shared" si="5"/>
        <v>FishForm</v>
      </c>
      <c r="K99" t="str">
        <f t="shared" si="6"/>
        <v>String</v>
      </c>
      <c r="M99">
        <f t="shared" si="7"/>
        <v>10</v>
      </c>
    </row>
    <row r="100" spans="1:13" x14ac:dyDescent="0.3">
      <c r="A100" t="s">
        <v>374</v>
      </c>
      <c r="B100" t="s">
        <v>275</v>
      </c>
      <c r="H100" t="s">
        <v>104</v>
      </c>
      <c r="I100" t="str">
        <f t="shared" si="4"/>
        <v>FishScalar(,,) As Double</v>
      </c>
      <c r="J100" t="str">
        <f t="shared" si="5"/>
        <v>FishScalar(,,)</v>
      </c>
      <c r="K100" t="str">
        <f t="shared" si="6"/>
        <v>Double</v>
      </c>
      <c r="M100">
        <f t="shared" si="7"/>
        <v>16</v>
      </c>
    </row>
    <row r="101" spans="1:13" x14ac:dyDescent="0.3">
      <c r="A101" t="s">
        <v>375</v>
      </c>
      <c r="B101" t="s">
        <v>274</v>
      </c>
      <c r="H101" t="s">
        <v>105</v>
      </c>
      <c r="I101" t="str">
        <f t="shared" si="4"/>
        <v>FishYear As Integer</v>
      </c>
      <c r="J101" t="str">
        <f t="shared" si="5"/>
        <v>FishYear</v>
      </c>
      <c r="K101" t="str">
        <f t="shared" si="6"/>
        <v>Integer</v>
      </c>
      <c r="M101">
        <f t="shared" si="7"/>
        <v>10</v>
      </c>
    </row>
    <row r="102" spans="1:13" x14ac:dyDescent="0.3">
      <c r="A102" t="s">
        <v>376</v>
      </c>
      <c r="B102" t="s">
        <v>277</v>
      </c>
      <c r="H102" t="s">
        <v>106</v>
      </c>
      <c r="I102" t="str">
        <f t="shared" si="4"/>
        <v>FullName As String</v>
      </c>
      <c r="J102" t="str">
        <f t="shared" si="5"/>
        <v>FullName</v>
      </c>
      <c r="K102" t="str">
        <f t="shared" si="6"/>
        <v>String</v>
      </c>
      <c r="M102">
        <f t="shared" si="7"/>
        <v>10</v>
      </c>
    </row>
    <row r="103" spans="1:13" x14ac:dyDescent="0.3">
      <c r="A103" t="s">
        <v>377</v>
      </c>
      <c r="B103" t="s">
        <v>277</v>
      </c>
      <c r="H103" t="s">
        <v>107</v>
      </c>
      <c r="I103" t="str">
        <f t="shared" si="4"/>
        <v>findme As String</v>
      </c>
      <c r="J103" t="str">
        <f t="shared" si="5"/>
        <v>findme</v>
      </c>
      <c r="K103" t="str">
        <f t="shared" si="6"/>
        <v>String</v>
      </c>
      <c r="M103">
        <f t="shared" si="7"/>
        <v>8</v>
      </c>
    </row>
    <row r="104" spans="1:13" x14ac:dyDescent="0.3">
      <c r="A104" t="s">
        <v>378</v>
      </c>
      <c r="B104" t="s">
        <v>274</v>
      </c>
      <c r="H104" t="s">
        <v>108</v>
      </c>
      <c r="I104" t="str">
        <f t="shared" si="4"/>
        <v>FileLength As Integer</v>
      </c>
      <c r="J104" t="str">
        <f t="shared" si="5"/>
        <v>FileLength</v>
      </c>
      <c r="K104" t="str">
        <f t="shared" si="6"/>
        <v>Integer</v>
      </c>
      <c r="M104">
        <f t="shared" si="7"/>
        <v>12</v>
      </c>
    </row>
    <row r="105" spans="1:13" x14ac:dyDescent="0.3">
      <c r="A105" t="s">
        <v>379</v>
      </c>
      <c r="B105" t="s">
        <v>277</v>
      </c>
      <c r="H105" t="s">
        <v>109</v>
      </c>
      <c r="I105" t="str">
        <f t="shared" si="4"/>
        <v>filepath As String</v>
      </c>
      <c r="J105" t="str">
        <f t="shared" si="5"/>
        <v>filepath</v>
      </c>
      <c r="K105" t="str">
        <f t="shared" si="6"/>
        <v>String</v>
      </c>
      <c r="M105">
        <f t="shared" si="7"/>
        <v>10</v>
      </c>
    </row>
    <row r="106" spans="1:13" x14ac:dyDescent="0.3">
      <c r="A106" t="s">
        <v>380</v>
      </c>
      <c r="B106" t="s">
        <v>277</v>
      </c>
      <c r="H106" t="s">
        <v>110</v>
      </c>
      <c r="I106" t="str">
        <f t="shared" si="4"/>
        <v>Group As String</v>
      </c>
      <c r="J106" t="str">
        <f t="shared" si="5"/>
        <v>Group</v>
      </c>
      <c r="K106" t="str">
        <f t="shared" si="6"/>
        <v>String</v>
      </c>
      <c r="M106">
        <f t="shared" si="7"/>
        <v>7</v>
      </c>
    </row>
    <row r="107" spans="1:13" x14ac:dyDescent="0.3">
      <c r="A107" t="s">
        <v>381</v>
      </c>
      <c r="B107" t="s">
        <v>274</v>
      </c>
      <c r="H107" t="s">
        <v>111</v>
      </c>
      <c r="I107" t="str">
        <f t="shared" si="4"/>
        <v>ImputeFish(,,,) As Integer</v>
      </c>
      <c r="J107" t="str">
        <f t="shared" si="5"/>
        <v>ImputeFish(,,,)</v>
      </c>
      <c r="K107" t="str">
        <f t="shared" si="6"/>
        <v>Integer</v>
      </c>
      <c r="M107">
        <f t="shared" si="7"/>
        <v>17</v>
      </c>
    </row>
    <row r="108" spans="1:13" x14ac:dyDescent="0.3">
      <c r="A108" t="s">
        <v>382</v>
      </c>
      <c r="B108" t="s">
        <v>335</v>
      </c>
      <c r="H108" t="s">
        <v>112</v>
      </c>
      <c r="I108" t="str">
        <f t="shared" si="4"/>
        <v>ImputeListMain As New List(Of CWTData)</v>
      </c>
      <c r="J108" t="str">
        <f t="shared" si="5"/>
        <v>ImputeListMain</v>
      </c>
      <c r="K108" t="str">
        <f t="shared" si="6"/>
        <v>New List(Of CWTData)</v>
      </c>
      <c r="M108">
        <f t="shared" si="7"/>
        <v>16</v>
      </c>
    </row>
    <row r="109" spans="1:13" x14ac:dyDescent="0.3">
      <c r="A109" t="s">
        <v>383</v>
      </c>
      <c r="B109" t="s">
        <v>332</v>
      </c>
      <c r="H109" t="s">
        <v>113</v>
      </c>
      <c r="I109" t="str">
        <f t="shared" si="4"/>
        <v>imputerecoveries As CWTData</v>
      </c>
      <c r="J109" t="str">
        <f t="shared" si="5"/>
        <v>imputerecoveries</v>
      </c>
      <c r="K109" t="str">
        <f t="shared" si="6"/>
        <v>CWTData</v>
      </c>
      <c r="M109">
        <f t="shared" si="7"/>
        <v>18</v>
      </c>
    </row>
    <row r="110" spans="1:13" x14ac:dyDescent="0.3">
      <c r="A110" t="s">
        <v>384</v>
      </c>
      <c r="B110" t="s">
        <v>332</v>
      </c>
      <c r="H110" t="s">
        <v>114</v>
      </c>
      <c r="I110" t="str">
        <f t="shared" si="4"/>
        <v>imputerecoveriesmain As CWTData</v>
      </c>
      <c r="J110" t="str">
        <f t="shared" si="5"/>
        <v>imputerecoveriesmain</v>
      </c>
      <c r="K110" t="str">
        <f t="shared" si="6"/>
        <v>CWTData</v>
      </c>
      <c r="M110">
        <f t="shared" si="7"/>
        <v>22</v>
      </c>
    </row>
    <row r="111" spans="1:13" x14ac:dyDescent="0.3">
      <c r="A111" t="s">
        <v>385</v>
      </c>
      <c r="B111" t="s">
        <v>277</v>
      </c>
      <c r="H111" t="s">
        <v>115</v>
      </c>
      <c r="I111" t="str">
        <f t="shared" si="4"/>
        <v>InFileName As String</v>
      </c>
      <c r="J111" t="str">
        <f t="shared" si="5"/>
        <v>InFileName</v>
      </c>
      <c r="K111" t="str">
        <f t="shared" si="6"/>
        <v>String</v>
      </c>
      <c r="M111">
        <f t="shared" si="7"/>
        <v>12</v>
      </c>
    </row>
    <row r="112" spans="1:13" x14ac:dyDescent="0.3">
      <c r="A112" t="s">
        <v>386</v>
      </c>
      <c r="B112" t="s">
        <v>277</v>
      </c>
      <c r="H112" t="s">
        <v>116</v>
      </c>
      <c r="I112" t="str">
        <f t="shared" si="4"/>
        <v>InFileName2 As String</v>
      </c>
      <c r="J112" t="str">
        <f t="shared" si="5"/>
        <v>InFileName2</v>
      </c>
      <c r="K112" t="str">
        <f t="shared" si="6"/>
        <v>String</v>
      </c>
      <c r="M112">
        <f t="shared" si="7"/>
        <v>13</v>
      </c>
    </row>
    <row r="113" spans="1:13" x14ac:dyDescent="0.3">
      <c r="A113" t="s">
        <v>387</v>
      </c>
      <c r="B113" t="s">
        <v>277</v>
      </c>
      <c r="H113" t="s">
        <v>117</v>
      </c>
      <c r="I113" t="str">
        <f t="shared" si="4"/>
        <v>InFilePath As String</v>
      </c>
      <c r="J113" t="str">
        <f t="shared" si="5"/>
        <v>InFilePath</v>
      </c>
      <c r="K113" t="str">
        <f t="shared" si="6"/>
        <v>String</v>
      </c>
      <c r="M113">
        <f t="shared" si="7"/>
        <v>12</v>
      </c>
    </row>
    <row r="114" spans="1:13" x14ac:dyDescent="0.3">
      <c r="A114" t="s">
        <v>388</v>
      </c>
      <c r="B114" t="s">
        <v>277</v>
      </c>
      <c r="H114" t="s">
        <v>118</v>
      </c>
      <c r="I114" t="str">
        <f t="shared" si="4"/>
        <v>InpFile As String</v>
      </c>
      <c r="J114" t="str">
        <f t="shared" si="5"/>
        <v>InpFile</v>
      </c>
      <c r="K114" t="str">
        <f t="shared" si="6"/>
        <v>String</v>
      </c>
      <c r="M114">
        <f t="shared" si="7"/>
        <v>9</v>
      </c>
    </row>
    <row r="115" spans="1:13" x14ac:dyDescent="0.3">
      <c r="A115" t="s">
        <v>389</v>
      </c>
      <c r="B115" t="s">
        <v>274</v>
      </c>
      <c r="H115" t="s">
        <v>119</v>
      </c>
      <c r="I115" t="str">
        <f t="shared" si="4"/>
        <v>Iread As Integer</v>
      </c>
      <c r="J115" t="str">
        <f t="shared" si="5"/>
        <v>Iread</v>
      </c>
      <c r="K115" t="str">
        <f t="shared" si="6"/>
        <v>Integer</v>
      </c>
      <c r="M115">
        <f t="shared" si="7"/>
        <v>7</v>
      </c>
    </row>
    <row r="116" spans="1:13" x14ac:dyDescent="0.3">
      <c r="A116" t="s">
        <v>390</v>
      </c>
      <c r="B116" t="s">
        <v>274</v>
      </c>
      <c r="H116" t="s">
        <v>120</v>
      </c>
      <c r="I116" t="str">
        <f t="shared" si="4"/>
        <v>Ireadstk As Integer</v>
      </c>
      <c r="J116" t="str">
        <f t="shared" si="5"/>
        <v>Ireadstk</v>
      </c>
      <c r="K116" t="str">
        <f t="shared" si="6"/>
        <v>Integer</v>
      </c>
      <c r="M116">
        <f t="shared" si="7"/>
        <v>10</v>
      </c>
    </row>
    <row r="117" spans="1:13" x14ac:dyDescent="0.3">
      <c r="A117" t="s">
        <v>391</v>
      </c>
      <c r="B117" t="s">
        <v>392</v>
      </c>
      <c r="H117" t="s">
        <v>121</v>
      </c>
      <c r="I117" t="str">
        <f t="shared" si="4"/>
        <v>Iter As Integer = 1</v>
      </c>
      <c r="J117" t="str">
        <f t="shared" si="5"/>
        <v>Iter</v>
      </c>
      <c r="K117" t="str">
        <f t="shared" si="6"/>
        <v>Integer = 1</v>
      </c>
      <c r="M117">
        <f t="shared" si="7"/>
        <v>6</v>
      </c>
    </row>
    <row r="118" spans="1:13" x14ac:dyDescent="0.3">
      <c r="A118" t="s">
        <v>393</v>
      </c>
      <c r="B118" t="s">
        <v>274</v>
      </c>
      <c r="H118" t="s">
        <v>122</v>
      </c>
      <c r="I118" t="str">
        <f t="shared" si="4"/>
        <v>irow As Integer</v>
      </c>
      <c r="J118" t="str">
        <f t="shared" si="5"/>
        <v>irow</v>
      </c>
      <c r="K118" t="str">
        <f t="shared" si="6"/>
        <v>Integer</v>
      </c>
      <c r="M118">
        <f t="shared" si="7"/>
        <v>6</v>
      </c>
    </row>
    <row r="119" spans="1:13" x14ac:dyDescent="0.3">
      <c r="A119" t="s">
        <v>394</v>
      </c>
      <c r="B119" t="s">
        <v>277</v>
      </c>
      <c r="H119" t="s">
        <v>123</v>
      </c>
      <c r="I119" t="str">
        <f t="shared" si="4"/>
        <v>junk As String</v>
      </c>
      <c r="J119" t="str">
        <f t="shared" si="5"/>
        <v>junk</v>
      </c>
      <c r="K119" t="str">
        <f t="shared" si="6"/>
        <v>String</v>
      </c>
      <c r="M119">
        <f t="shared" si="7"/>
        <v>6</v>
      </c>
    </row>
    <row r="120" spans="1:13" x14ac:dyDescent="0.3">
      <c r="A120" t="s">
        <v>556</v>
      </c>
      <c r="H120" t="s">
        <v>124</v>
      </c>
      <c r="I120" t="str">
        <f t="shared" si="4"/>
        <v>K(,)</v>
      </c>
      <c r="J120" t="e">
        <f t="shared" si="5"/>
        <v>#VALUE!</v>
      </c>
      <c r="K120" t="e">
        <f t="shared" si="6"/>
        <v>#VALUE!</v>
      </c>
      <c r="M120" t="e">
        <f t="shared" si="7"/>
        <v>#VALUE!</v>
      </c>
    </row>
    <row r="121" spans="1:13" x14ac:dyDescent="0.3">
      <c r="A121" t="s">
        <v>557</v>
      </c>
      <c r="H121" t="s">
        <v>125</v>
      </c>
      <c r="I121" t="str">
        <f t="shared" si="4"/>
        <v>L(,)</v>
      </c>
      <c r="J121" t="e">
        <f t="shared" si="5"/>
        <v>#VALUE!</v>
      </c>
      <c r="K121" t="e">
        <f t="shared" si="6"/>
        <v>#VALUE!</v>
      </c>
      <c r="M121" t="e">
        <f t="shared" si="7"/>
        <v>#VALUE!</v>
      </c>
    </row>
    <row r="122" spans="1:13" x14ac:dyDescent="0.3">
      <c r="A122" t="s">
        <v>395</v>
      </c>
      <c r="B122" t="s">
        <v>277</v>
      </c>
      <c r="H122" t="s">
        <v>126</v>
      </c>
      <c r="I122" t="str">
        <f t="shared" si="4"/>
        <v>LabelMe As String</v>
      </c>
      <c r="J122" t="str">
        <f t="shared" si="5"/>
        <v>LabelMe</v>
      </c>
      <c r="K122" t="str">
        <f t="shared" si="6"/>
        <v>String</v>
      </c>
      <c r="M122">
        <f t="shared" si="7"/>
        <v>9</v>
      </c>
    </row>
    <row r="123" spans="1:13" x14ac:dyDescent="0.3">
      <c r="A123" t="s">
        <v>396</v>
      </c>
      <c r="B123" t="s">
        <v>275</v>
      </c>
      <c r="H123" t="s">
        <v>127</v>
      </c>
      <c r="I123" t="str">
        <f t="shared" si="4"/>
        <v>LegalProp As Double</v>
      </c>
      <c r="J123" t="str">
        <f t="shared" si="5"/>
        <v>LegalProp</v>
      </c>
      <c r="K123" t="str">
        <f t="shared" si="6"/>
        <v>Double</v>
      </c>
      <c r="M123">
        <f t="shared" si="7"/>
        <v>11</v>
      </c>
    </row>
    <row r="124" spans="1:13" x14ac:dyDescent="0.3">
      <c r="A124" t="s">
        <v>397</v>
      </c>
      <c r="B124" t="s">
        <v>274</v>
      </c>
      <c r="H124" t="s">
        <v>128</v>
      </c>
      <c r="I124" t="str">
        <f t="shared" si="4"/>
        <v>Lengtha As Integer</v>
      </c>
      <c r="J124" t="str">
        <f t="shared" si="5"/>
        <v>Lengtha</v>
      </c>
      <c r="K124" t="str">
        <f t="shared" si="6"/>
        <v>Integer</v>
      </c>
      <c r="M124">
        <f t="shared" si="7"/>
        <v>9</v>
      </c>
    </row>
    <row r="125" spans="1:13" x14ac:dyDescent="0.3">
      <c r="A125" t="s">
        <v>398</v>
      </c>
      <c r="B125" t="s">
        <v>275</v>
      </c>
      <c r="H125" t="s">
        <v>129</v>
      </c>
      <c r="I125" t="str">
        <f t="shared" si="4"/>
        <v>LowerLim As Double</v>
      </c>
      <c r="J125" t="str">
        <f t="shared" si="5"/>
        <v>LowerLim</v>
      </c>
      <c r="K125" t="str">
        <f t="shared" si="6"/>
        <v>Double</v>
      </c>
      <c r="M125">
        <f t="shared" si="7"/>
        <v>10</v>
      </c>
    </row>
    <row r="126" spans="1:13" x14ac:dyDescent="0.3">
      <c r="A126" t="s">
        <v>399</v>
      </c>
      <c r="B126" t="s">
        <v>275</v>
      </c>
      <c r="H126" t="s">
        <v>130</v>
      </c>
      <c r="I126" t="str">
        <f t="shared" si="4"/>
        <v>MatCatch As Double</v>
      </c>
      <c r="J126" t="str">
        <f t="shared" si="5"/>
        <v>MatCatch</v>
      </c>
      <c r="K126" t="str">
        <f t="shared" si="6"/>
        <v>Double</v>
      </c>
      <c r="M126">
        <f t="shared" si="7"/>
        <v>10</v>
      </c>
    </row>
    <row r="127" spans="1:13" x14ac:dyDescent="0.3">
      <c r="A127" t="s">
        <v>400</v>
      </c>
      <c r="B127" t="s">
        <v>275</v>
      </c>
      <c r="H127" t="s">
        <v>131</v>
      </c>
      <c r="I127" t="str">
        <f t="shared" si="4"/>
        <v>MatRate(,,) As Double</v>
      </c>
      <c r="J127" t="str">
        <f t="shared" si="5"/>
        <v>MatRate(,,)</v>
      </c>
      <c r="K127" t="str">
        <f t="shared" si="6"/>
        <v>Double</v>
      </c>
      <c r="M127">
        <f t="shared" si="7"/>
        <v>13</v>
      </c>
    </row>
    <row r="128" spans="1:13" x14ac:dyDescent="0.3">
      <c r="A128" t="s">
        <v>401</v>
      </c>
      <c r="B128" t="s">
        <v>274</v>
      </c>
      <c r="H128" t="s">
        <v>132</v>
      </c>
      <c r="I128" t="str">
        <f t="shared" si="4"/>
        <v>MaxAge As Integer</v>
      </c>
      <c r="J128" t="str">
        <f t="shared" si="5"/>
        <v>MaxAge</v>
      </c>
      <c r="K128" t="str">
        <f t="shared" si="6"/>
        <v>Integer</v>
      </c>
      <c r="M128">
        <f t="shared" si="7"/>
        <v>8</v>
      </c>
    </row>
    <row r="129" spans="1:13" x14ac:dyDescent="0.3">
      <c r="A129" t="s">
        <v>402</v>
      </c>
      <c r="B129" t="s">
        <v>274</v>
      </c>
      <c r="H129" t="s">
        <v>133</v>
      </c>
      <c r="I129" t="str">
        <f t="shared" si="4"/>
        <v>MaxAgeEncAdj As Integer</v>
      </c>
      <c r="J129" t="str">
        <f t="shared" si="5"/>
        <v>MaxAgeEncAdj</v>
      </c>
      <c r="K129" t="str">
        <f t="shared" si="6"/>
        <v>Integer</v>
      </c>
      <c r="M129">
        <f t="shared" si="7"/>
        <v>14</v>
      </c>
    </row>
    <row r="130" spans="1:13" x14ac:dyDescent="0.3">
      <c r="A130" t="s">
        <v>403</v>
      </c>
      <c r="B130" t="s">
        <v>274</v>
      </c>
      <c r="H130" t="s">
        <v>134</v>
      </c>
      <c r="I130" t="str">
        <f t="shared" si="4"/>
        <v>MaxAgeERAdj As Integer</v>
      </c>
      <c r="J130" t="str">
        <f t="shared" si="5"/>
        <v>MaxAgeERAdj</v>
      </c>
      <c r="K130" t="str">
        <f t="shared" si="6"/>
        <v>Integer</v>
      </c>
      <c r="M130">
        <f t="shared" si="7"/>
        <v>13</v>
      </c>
    </row>
    <row r="131" spans="1:13" x14ac:dyDescent="0.3">
      <c r="A131" t="s">
        <v>404</v>
      </c>
      <c r="B131" t="s">
        <v>274</v>
      </c>
      <c r="H131" t="s">
        <v>135</v>
      </c>
      <c r="I131" t="str">
        <f t="shared" ref="I131:I194" si="8">MID(H131,12,(LEN(H131)-11))</f>
        <v>MaxBY As Integer</v>
      </c>
      <c r="J131" t="str">
        <f t="shared" ref="J131:J194" si="9">MID(I131,1,M131-2)</f>
        <v>MaxBY</v>
      </c>
      <c r="K131" t="str">
        <f t="shared" ref="K131:K194" si="10">MID(I131,M131+3,(LEN(I131)-(M131+1)))</f>
        <v>Integer</v>
      </c>
      <c r="M131">
        <f t="shared" ref="M131:M194" si="11">FIND("As",I131)</f>
        <v>7</v>
      </c>
    </row>
    <row r="132" spans="1:13" x14ac:dyDescent="0.3">
      <c r="A132" t="s">
        <v>405</v>
      </c>
      <c r="B132" t="s">
        <v>406</v>
      </c>
      <c r="H132" t="s">
        <v>136</v>
      </c>
      <c r="I132" t="str">
        <f t="shared" si="8"/>
        <v>MaxNAge As Integer = 5</v>
      </c>
      <c r="J132" t="str">
        <f t="shared" si="9"/>
        <v>MaxNAge</v>
      </c>
      <c r="K132" t="str">
        <f t="shared" si="10"/>
        <v>Integer = 5</v>
      </c>
      <c r="M132">
        <f t="shared" si="11"/>
        <v>9</v>
      </c>
    </row>
    <row r="133" spans="1:13" x14ac:dyDescent="0.3">
      <c r="A133" t="s">
        <v>407</v>
      </c>
      <c r="B133" t="s">
        <v>408</v>
      </c>
      <c r="H133" t="s">
        <v>137</v>
      </c>
      <c r="I133" t="str">
        <f t="shared" si="8"/>
        <v>MaxNFish As Integer = 3</v>
      </c>
      <c r="J133" t="str">
        <f t="shared" si="9"/>
        <v>MaxNFish</v>
      </c>
      <c r="K133" t="str">
        <f t="shared" si="10"/>
        <v>Integer = 3</v>
      </c>
      <c r="M133">
        <f t="shared" si="11"/>
        <v>10</v>
      </c>
    </row>
    <row r="134" spans="1:13" x14ac:dyDescent="0.3">
      <c r="A134" t="s">
        <v>409</v>
      </c>
      <c r="B134" t="s">
        <v>410</v>
      </c>
      <c r="H134" t="s">
        <v>138</v>
      </c>
      <c r="I134" t="str">
        <f t="shared" si="8"/>
        <v>MaxNSteps As Integer = 4</v>
      </c>
      <c r="J134" t="str">
        <f t="shared" si="9"/>
        <v>MaxNSteps</v>
      </c>
      <c r="K134" t="str">
        <f t="shared" si="10"/>
        <v>Integer = 4</v>
      </c>
      <c r="M134">
        <f t="shared" si="11"/>
        <v>11</v>
      </c>
    </row>
    <row r="135" spans="1:13" x14ac:dyDescent="0.3">
      <c r="A135" t="s">
        <v>411</v>
      </c>
      <c r="B135" t="s">
        <v>412</v>
      </c>
      <c r="H135" t="s">
        <v>139</v>
      </c>
      <c r="I135" t="str">
        <f t="shared" si="8"/>
        <v>MaxNStk As Integer = 2</v>
      </c>
      <c r="J135" t="str">
        <f t="shared" si="9"/>
        <v>MaxNStk</v>
      </c>
      <c r="K135" t="str">
        <f t="shared" si="10"/>
        <v>Integer = 2</v>
      </c>
      <c r="M135">
        <f t="shared" si="11"/>
        <v>9</v>
      </c>
    </row>
    <row r="136" spans="1:13" x14ac:dyDescent="0.3">
      <c r="A136" t="s">
        <v>413</v>
      </c>
      <c r="B136" t="s">
        <v>274</v>
      </c>
      <c r="H136" t="s">
        <v>140</v>
      </c>
      <c r="I136" t="str">
        <f t="shared" si="8"/>
        <v>MaxStk As Integer</v>
      </c>
      <c r="J136" t="str">
        <f t="shared" si="9"/>
        <v>MaxStk</v>
      </c>
      <c r="K136" t="str">
        <f t="shared" si="10"/>
        <v>Integer</v>
      </c>
      <c r="M136">
        <f t="shared" si="11"/>
        <v>8</v>
      </c>
    </row>
    <row r="137" spans="1:13" x14ac:dyDescent="0.3">
      <c r="A137" t="s">
        <v>414</v>
      </c>
      <c r="B137" t="s">
        <v>275</v>
      </c>
      <c r="H137" t="s">
        <v>141</v>
      </c>
      <c r="I137" t="str">
        <f t="shared" si="8"/>
        <v>Mean As Double</v>
      </c>
      <c r="J137" t="str">
        <f t="shared" si="9"/>
        <v>Mean</v>
      </c>
      <c r="K137" t="str">
        <f t="shared" si="10"/>
        <v>Double</v>
      </c>
      <c r="M137">
        <f t="shared" si="11"/>
        <v>6</v>
      </c>
    </row>
    <row r="138" spans="1:13" x14ac:dyDescent="0.3">
      <c r="A138" t="s">
        <v>415</v>
      </c>
      <c r="B138" t="s">
        <v>275</v>
      </c>
      <c r="H138" t="s">
        <v>142</v>
      </c>
      <c r="I138" t="str">
        <f t="shared" si="8"/>
        <v>MergedCWT(,,,) As Double</v>
      </c>
      <c r="J138" t="str">
        <f t="shared" si="9"/>
        <v>MergedCWT(,,,)</v>
      </c>
      <c r="K138" t="str">
        <f t="shared" si="10"/>
        <v>Double</v>
      </c>
      <c r="M138">
        <f t="shared" si="11"/>
        <v>16</v>
      </c>
    </row>
    <row r="139" spans="1:13" x14ac:dyDescent="0.3">
      <c r="A139" t="s">
        <v>416</v>
      </c>
      <c r="B139" t="s">
        <v>274</v>
      </c>
      <c r="H139" t="s">
        <v>143</v>
      </c>
      <c r="I139" t="str">
        <f t="shared" si="8"/>
        <v>MinBY As Integer</v>
      </c>
      <c r="J139" t="str">
        <f t="shared" si="9"/>
        <v>MinBY</v>
      </c>
      <c r="K139" t="str">
        <f t="shared" si="10"/>
        <v>Integer</v>
      </c>
      <c r="M139">
        <f t="shared" si="11"/>
        <v>7</v>
      </c>
    </row>
    <row r="140" spans="1:13" x14ac:dyDescent="0.3">
      <c r="A140" t="s">
        <v>563</v>
      </c>
      <c r="H140" t="s">
        <v>144</v>
      </c>
      <c r="I140" t="str">
        <f t="shared" si="8"/>
        <v>MinSize(,,)</v>
      </c>
      <c r="J140" t="e">
        <f t="shared" si="9"/>
        <v>#VALUE!</v>
      </c>
      <c r="K140" t="e">
        <f t="shared" si="10"/>
        <v>#VALUE!</v>
      </c>
      <c r="M140" t="e">
        <f t="shared" si="11"/>
        <v>#VALUE!</v>
      </c>
    </row>
    <row r="141" spans="1:13" x14ac:dyDescent="0.3">
      <c r="A141" t="s">
        <v>417</v>
      </c>
      <c r="B141" t="s">
        <v>274</v>
      </c>
      <c r="H141" t="s">
        <v>145</v>
      </c>
      <c r="I141" t="str">
        <f t="shared" si="8"/>
        <v>MinStk As Integer</v>
      </c>
      <c r="J141" t="str">
        <f t="shared" si="9"/>
        <v>MinStk</v>
      </c>
      <c r="K141" t="str">
        <f t="shared" si="10"/>
        <v>Integer</v>
      </c>
      <c r="M141">
        <f t="shared" si="11"/>
        <v>8</v>
      </c>
    </row>
    <row r="142" spans="1:13" x14ac:dyDescent="0.3">
      <c r="A142" t="s">
        <v>418</v>
      </c>
      <c r="B142" t="s">
        <v>275</v>
      </c>
      <c r="H142" t="s">
        <v>146</v>
      </c>
      <c r="I142" t="str">
        <f t="shared" si="8"/>
        <v>MixedCatch As Double</v>
      </c>
      <c r="J142" t="str">
        <f t="shared" si="9"/>
        <v>MixedCatch</v>
      </c>
      <c r="K142" t="str">
        <f t="shared" si="10"/>
        <v>Double</v>
      </c>
      <c r="M142">
        <f t="shared" si="11"/>
        <v>12</v>
      </c>
    </row>
    <row r="143" spans="1:13" x14ac:dyDescent="0.3">
      <c r="A143" t="s">
        <v>419</v>
      </c>
      <c r="B143" t="s">
        <v>275</v>
      </c>
      <c r="H143" t="s">
        <v>147</v>
      </c>
      <c r="I143" t="str">
        <f t="shared" si="8"/>
        <v>ModelStkPPN() As Double</v>
      </c>
      <c r="J143" t="str">
        <f t="shared" si="9"/>
        <v>ModelStkPPN()</v>
      </c>
      <c r="K143" t="str">
        <f t="shared" si="10"/>
        <v>Double</v>
      </c>
      <c r="M143">
        <f t="shared" si="11"/>
        <v>15</v>
      </c>
    </row>
    <row r="144" spans="1:13" x14ac:dyDescent="0.3">
      <c r="A144" t="s">
        <v>420</v>
      </c>
      <c r="B144" t="s">
        <v>277</v>
      </c>
      <c r="H144" t="s">
        <v>148</v>
      </c>
      <c r="I144" t="str">
        <f t="shared" si="8"/>
        <v>MonthNames() As String</v>
      </c>
      <c r="J144" t="str">
        <f t="shared" si="9"/>
        <v>MonthNames()</v>
      </c>
      <c r="K144" t="str">
        <f t="shared" si="10"/>
        <v>String</v>
      </c>
      <c r="M144">
        <f t="shared" si="11"/>
        <v>14</v>
      </c>
    </row>
    <row r="145" spans="1:13" x14ac:dyDescent="0.3">
      <c r="A145" t="s">
        <v>421</v>
      </c>
      <c r="B145" t="s">
        <v>277</v>
      </c>
      <c r="H145" t="s">
        <v>149</v>
      </c>
      <c r="I145" t="str">
        <f t="shared" si="8"/>
        <v>MortRate As String</v>
      </c>
      <c r="J145" t="str">
        <f t="shared" si="9"/>
        <v>MortRate</v>
      </c>
      <c r="K145" t="str">
        <f t="shared" si="10"/>
        <v>String</v>
      </c>
      <c r="M145">
        <f t="shared" si="11"/>
        <v>10</v>
      </c>
    </row>
    <row r="146" spans="1:13" x14ac:dyDescent="0.3">
      <c r="A146" t="s">
        <v>422</v>
      </c>
      <c r="B146" t="s">
        <v>275</v>
      </c>
      <c r="H146" t="s">
        <v>150</v>
      </c>
      <c r="I146" t="str">
        <f t="shared" si="8"/>
        <v>mynumber As Double</v>
      </c>
      <c r="J146" t="str">
        <f t="shared" si="9"/>
        <v>mynumber</v>
      </c>
      <c r="K146" t="str">
        <f t="shared" si="10"/>
        <v>Double</v>
      </c>
      <c r="M146">
        <f t="shared" si="11"/>
        <v>10</v>
      </c>
    </row>
    <row r="147" spans="1:13" x14ac:dyDescent="0.3">
      <c r="A147" t="s">
        <v>423</v>
      </c>
      <c r="B147" t="s">
        <v>274</v>
      </c>
      <c r="H147" t="s">
        <v>151</v>
      </c>
      <c r="I147" t="str">
        <f t="shared" si="8"/>
        <v>NameLength As Integer</v>
      </c>
      <c r="J147" t="str">
        <f t="shared" si="9"/>
        <v>NameLength</v>
      </c>
      <c r="K147" t="str">
        <f t="shared" si="10"/>
        <v>Integer</v>
      </c>
      <c r="M147">
        <f t="shared" si="11"/>
        <v>12</v>
      </c>
    </row>
    <row r="148" spans="1:13" x14ac:dyDescent="0.3">
      <c r="A148" t="s">
        <v>424</v>
      </c>
      <c r="B148" t="s">
        <v>277</v>
      </c>
      <c r="H148" t="s">
        <v>152</v>
      </c>
      <c r="I148" t="str">
        <f t="shared" si="8"/>
        <v>NewFile As String</v>
      </c>
      <c r="J148" t="str">
        <f t="shared" si="9"/>
        <v>NewFile</v>
      </c>
      <c r="K148" t="str">
        <f t="shared" si="10"/>
        <v>String</v>
      </c>
      <c r="M148">
        <f t="shared" si="11"/>
        <v>9</v>
      </c>
    </row>
    <row r="149" spans="1:13" x14ac:dyDescent="0.3">
      <c r="A149" t="s">
        <v>425</v>
      </c>
      <c r="B149" t="s">
        <v>274</v>
      </c>
      <c r="H149" t="s">
        <v>153</v>
      </c>
      <c r="I149" t="str">
        <f t="shared" si="8"/>
        <v>NewSize As Integer</v>
      </c>
      <c r="J149" t="str">
        <f t="shared" si="9"/>
        <v>NewSize</v>
      </c>
      <c r="K149" t="str">
        <f t="shared" si="10"/>
        <v>Integer</v>
      </c>
      <c r="M149">
        <f t="shared" si="11"/>
        <v>9</v>
      </c>
    </row>
    <row r="150" spans="1:13" x14ac:dyDescent="0.3">
      <c r="A150" t="s">
        <v>426</v>
      </c>
      <c r="B150" t="s">
        <v>276</v>
      </c>
      <c r="H150" t="s">
        <v>154</v>
      </c>
      <c r="I150" t="str">
        <f t="shared" si="8"/>
        <v>NoExpansions As Boolean</v>
      </c>
      <c r="J150" t="str">
        <f t="shared" si="9"/>
        <v>NoExpansions</v>
      </c>
      <c r="K150" t="str">
        <f t="shared" si="10"/>
        <v>Boolean</v>
      </c>
      <c r="M150">
        <f t="shared" si="11"/>
        <v>14</v>
      </c>
    </row>
    <row r="151" spans="1:13" x14ac:dyDescent="0.3">
      <c r="A151" t="s">
        <v>427</v>
      </c>
      <c r="B151" t="s">
        <v>277</v>
      </c>
      <c r="H151" t="s">
        <v>155</v>
      </c>
      <c r="I151" t="str">
        <f t="shared" si="8"/>
        <v>NumCNR As String</v>
      </c>
      <c r="J151" t="str">
        <f t="shared" si="9"/>
        <v>NumCNR</v>
      </c>
      <c r="K151" t="str">
        <f t="shared" si="10"/>
        <v>String</v>
      </c>
      <c r="M151">
        <f t="shared" si="11"/>
        <v>8</v>
      </c>
    </row>
    <row r="152" spans="1:13" x14ac:dyDescent="0.3">
      <c r="A152" t="s">
        <v>428</v>
      </c>
      <c r="B152" t="s">
        <v>274</v>
      </c>
      <c r="H152" t="s">
        <v>156</v>
      </c>
      <c r="I152" t="str">
        <f t="shared" si="8"/>
        <v>NumFish As Integer</v>
      </c>
      <c r="J152" t="str">
        <f t="shared" si="9"/>
        <v>NumFish</v>
      </c>
      <c r="K152" t="str">
        <f t="shared" si="10"/>
        <v>Integer</v>
      </c>
      <c r="M152">
        <f t="shared" si="11"/>
        <v>9</v>
      </c>
    </row>
    <row r="153" spans="1:13" x14ac:dyDescent="0.3">
      <c r="A153" t="s">
        <v>429</v>
      </c>
      <c r="B153" t="s">
        <v>277</v>
      </c>
      <c r="H153" t="s">
        <v>157</v>
      </c>
      <c r="I153" t="str">
        <f t="shared" si="8"/>
        <v>NumImpute As String</v>
      </c>
      <c r="J153" t="str">
        <f t="shared" si="9"/>
        <v>NumImpute</v>
      </c>
      <c r="K153" t="str">
        <f t="shared" si="10"/>
        <v>String</v>
      </c>
      <c r="M153">
        <f t="shared" si="11"/>
        <v>11</v>
      </c>
    </row>
    <row r="154" spans="1:13" x14ac:dyDescent="0.3">
      <c r="A154" t="s">
        <v>430</v>
      </c>
      <c r="B154" t="s">
        <v>277</v>
      </c>
      <c r="H154" t="s">
        <v>158</v>
      </c>
      <c r="I154" t="str">
        <f t="shared" si="8"/>
        <v>NumImputeER As String</v>
      </c>
      <c r="J154" t="str">
        <f t="shared" si="9"/>
        <v>NumImputeER</v>
      </c>
      <c r="K154" t="str">
        <f t="shared" si="10"/>
        <v>String</v>
      </c>
      <c r="M154">
        <f t="shared" si="11"/>
        <v>13</v>
      </c>
    </row>
    <row r="155" spans="1:13" x14ac:dyDescent="0.3">
      <c r="A155" t="s">
        <v>431</v>
      </c>
      <c r="B155" t="s">
        <v>277</v>
      </c>
      <c r="H155" t="s">
        <v>159</v>
      </c>
      <c r="I155" t="str">
        <f t="shared" si="8"/>
        <v>NumNewSize As String</v>
      </c>
      <c r="J155" t="str">
        <f t="shared" si="9"/>
        <v>NumNewSize</v>
      </c>
      <c r="K155" t="str">
        <f t="shared" si="10"/>
        <v>String</v>
      </c>
      <c r="M155">
        <f t="shared" si="11"/>
        <v>12</v>
      </c>
    </row>
    <row r="156" spans="1:13" x14ac:dyDescent="0.3">
      <c r="A156" t="s">
        <v>432</v>
      </c>
      <c r="B156" t="s">
        <v>275</v>
      </c>
      <c r="H156" t="s">
        <v>160</v>
      </c>
      <c r="I156" t="str">
        <f t="shared" si="8"/>
        <v>NumNonZero As Double</v>
      </c>
      <c r="J156" t="str">
        <f t="shared" si="9"/>
        <v>NumNonZero</v>
      </c>
      <c r="K156" t="str">
        <f t="shared" si="10"/>
        <v>Double</v>
      </c>
      <c r="M156">
        <f t="shared" si="11"/>
        <v>12</v>
      </c>
    </row>
    <row r="157" spans="1:13" x14ac:dyDescent="0.3">
      <c r="A157" t="s">
        <v>433</v>
      </c>
      <c r="B157" t="s">
        <v>277</v>
      </c>
      <c r="H157" t="s">
        <v>161</v>
      </c>
      <c r="I157" t="str">
        <f t="shared" si="8"/>
        <v>NumOfStks As String</v>
      </c>
      <c r="J157" t="str">
        <f t="shared" si="9"/>
        <v>NumOfStks</v>
      </c>
      <c r="K157" t="str">
        <f t="shared" si="10"/>
        <v>String</v>
      </c>
      <c r="M157">
        <f t="shared" si="11"/>
        <v>11</v>
      </c>
    </row>
    <row r="158" spans="1:13" x14ac:dyDescent="0.3">
      <c r="A158" t="s">
        <v>434</v>
      </c>
      <c r="B158" t="s">
        <v>274</v>
      </c>
      <c r="H158" t="s">
        <v>162</v>
      </c>
      <c r="I158" t="str">
        <f t="shared" si="8"/>
        <v>NumSteps As Integer</v>
      </c>
      <c r="J158" t="str">
        <f t="shared" si="9"/>
        <v>NumSteps</v>
      </c>
      <c r="K158" t="str">
        <f t="shared" si="10"/>
        <v>Integer</v>
      </c>
      <c r="M158">
        <f t="shared" si="11"/>
        <v>10</v>
      </c>
    </row>
    <row r="159" spans="1:13" x14ac:dyDescent="0.3">
      <c r="A159" t="s">
        <v>435</v>
      </c>
      <c r="B159" t="s">
        <v>274</v>
      </c>
      <c r="H159" t="s">
        <v>163</v>
      </c>
      <c r="I159" t="str">
        <f t="shared" si="8"/>
        <v>NumStk As Integer</v>
      </c>
      <c r="J159" t="str">
        <f t="shared" si="9"/>
        <v>NumStk</v>
      </c>
      <c r="K159" t="str">
        <f t="shared" si="10"/>
        <v>Integer</v>
      </c>
      <c r="M159">
        <f t="shared" si="11"/>
        <v>8</v>
      </c>
    </row>
    <row r="160" spans="1:13" x14ac:dyDescent="0.3">
      <c r="A160" t="s">
        <v>436</v>
      </c>
      <c r="B160" t="s">
        <v>277</v>
      </c>
      <c r="H160" t="s">
        <v>164</v>
      </c>
      <c r="I160" t="str">
        <f t="shared" si="8"/>
        <v>NumTerm As String</v>
      </c>
      <c r="J160" t="str">
        <f t="shared" si="9"/>
        <v>NumTerm</v>
      </c>
      <c r="K160" t="str">
        <f t="shared" si="10"/>
        <v>String</v>
      </c>
      <c r="M160">
        <f t="shared" si="11"/>
        <v>9</v>
      </c>
    </row>
    <row r="161" spans="1:13" x14ac:dyDescent="0.3">
      <c r="A161" t="s">
        <v>437</v>
      </c>
      <c r="B161" t="s">
        <v>274</v>
      </c>
      <c r="H161" t="s">
        <v>165</v>
      </c>
      <c r="I161" t="str">
        <f t="shared" si="8"/>
        <v>numyears As Integer</v>
      </c>
      <c r="J161" t="str">
        <f t="shared" si="9"/>
        <v>numyears</v>
      </c>
      <c r="K161" t="str">
        <f t="shared" si="10"/>
        <v>Integer</v>
      </c>
      <c r="M161">
        <f t="shared" si="11"/>
        <v>10</v>
      </c>
    </row>
    <row r="162" spans="1:13" x14ac:dyDescent="0.3">
      <c r="A162" t="s">
        <v>438</v>
      </c>
      <c r="B162" t="s">
        <v>275</v>
      </c>
      <c r="H162" t="s">
        <v>166</v>
      </c>
      <c r="I162" t="str">
        <f t="shared" si="8"/>
        <v>ObsEscpmnt() As Double</v>
      </c>
      <c r="J162" t="str">
        <f t="shared" si="9"/>
        <v>ObsEscpmnt()</v>
      </c>
      <c r="K162" t="str">
        <f t="shared" si="10"/>
        <v>Double</v>
      </c>
      <c r="M162">
        <f t="shared" si="11"/>
        <v>14</v>
      </c>
    </row>
    <row r="163" spans="1:13" x14ac:dyDescent="0.3">
      <c r="A163" t="s">
        <v>439</v>
      </c>
      <c r="B163" t="s">
        <v>276</v>
      </c>
      <c r="H163" t="s">
        <v>167</v>
      </c>
      <c r="I163" t="str">
        <f t="shared" si="8"/>
        <v>OldBPSurrogateFishCheck As Boolean '##### JC Update; 9/25/2015 ####</v>
      </c>
      <c r="J163" t="str">
        <f t="shared" si="9"/>
        <v>OldBPSurrogateFishCheck</v>
      </c>
      <c r="K163" t="str">
        <f t="shared" si="10"/>
        <v>Boolean '##### JC Update; 9/25/2015 ####</v>
      </c>
      <c r="M163">
        <f t="shared" si="11"/>
        <v>25</v>
      </c>
    </row>
    <row r="164" spans="1:13" x14ac:dyDescent="0.3">
      <c r="A164" t="s">
        <v>440</v>
      </c>
      <c r="B164" t="s">
        <v>275</v>
      </c>
      <c r="H164" t="s">
        <v>168</v>
      </c>
      <c r="I164" t="str">
        <f t="shared" si="8"/>
        <v>OtherMort(,) As Double</v>
      </c>
      <c r="J164" t="str">
        <f t="shared" si="9"/>
        <v>OtherMort(,)</v>
      </c>
      <c r="K164" t="str">
        <f t="shared" si="10"/>
        <v>Double</v>
      </c>
      <c r="M164">
        <f t="shared" si="11"/>
        <v>14</v>
      </c>
    </row>
    <row r="165" spans="1:13" x14ac:dyDescent="0.3">
      <c r="A165" t="s">
        <v>441</v>
      </c>
      <c r="B165" t="s">
        <v>274</v>
      </c>
      <c r="H165" t="s">
        <v>169</v>
      </c>
      <c r="I165" t="str">
        <f t="shared" si="8"/>
        <v>OOBStatus As Integer</v>
      </c>
      <c r="J165" t="str">
        <f t="shared" si="9"/>
        <v>OOBStatus</v>
      </c>
      <c r="K165" t="str">
        <f t="shared" si="10"/>
        <v>Integer</v>
      </c>
      <c r="M165">
        <f t="shared" si="11"/>
        <v>11</v>
      </c>
    </row>
    <row r="166" spans="1:13" x14ac:dyDescent="0.3">
      <c r="A166" t="s">
        <v>442</v>
      </c>
      <c r="B166" t="s">
        <v>277</v>
      </c>
      <c r="H166" t="s">
        <v>170</v>
      </c>
      <c r="I166" t="str">
        <f t="shared" si="8"/>
        <v>oobTableName As String</v>
      </c>
      <c r="J166" t="str">
        <f t="shared" si="9"/>
        <v>oobTableName</v>
      </c>
      <c r="K166" t="str">
        <f t="shared" si="10"/>
        <v>String</v>
      </c>
      <c r="M166">
        <f t="shared" si="11"/>
        <v>14</v>
      </c>
    </row>
    <row r="167" spans="1:13" x14ac:dyDescent="0.3">
      <c r="A167" t="s">
        <v>443</v>
      </c>
      <c r="B167" t="s">
        <v>277</v>
      </c>
      <c r="H167" t="s">
        <v>171</v>
      </c>
      <c r="I167" t="str">
        <f t="shared" si="8"/>
        <v>Outfile As String</v>
      </c>
      <c r="J167" t="str">
        <f t="shared" si="9"/>
        <v>Outfile</v>
      </c>
      <c r="K167" t="str">
        <f t="shared" si="10"/>
        <v>String</v>
      </c>
      <c r="M167">
        <f t="shared" si="11"/>
        <v>9</v>
      </c>
    </row>
    <row r="168" spans="1:13" x14ac:dyDescent="0.3">
      <c r="A168" t="s">
        <v>444</v>
      </c>
      <c r="B168" t="s">
        <v>358</v>
      </c>
      <c r="H168" t="s">
        <v>172</v>
      </c>
      <c r="I168" t="str">
        <f t="shared" si="8"/>
        <v>PntTime() As Single</v>
      </c>
      <c r="J168" t="str">
        <f t="shared" si="9"/>
        <v>PntTime()</v>
      </c>
      <c r="K168" t="str">
        <f t="shared" si="10"/>
        <v>Single</v>
      </c>
      <c r="M168">
        <f t="shared" si="11"/>
        <v>11</v>
      </c>
    </row>
    <row r="169" spans="1:13" x14ac:dyDescent="0.3">
      <c r="A169" t="s">
        <v>445</v>
      </c>
      <c r="B169" t="s">
        <v>275</v>
      </c>
      <c r="H169" t="s">
        <v>173</v>
      </c>
      <c r="I169" t="str">
        <f t="shared" si="8"/>
        <v>PointFish() As Double</v>
      </c>
      <c r="J169" t="str">
        <f t="shared" si="9"/>
        <v>PointFish()</v>
      </c>
      <c r="K169" t="str">
        <f t="shared" si="10"/>
        <v>Double</v>
      </c>
      <c r="M169">
        <f t="shared" si="11"/>
        <v>13</v>
      </c>
    </row>
    <row r="170" spans="1:13" x14ac:dyDescent="0.3">
      <c r="A170" t="s">
        <v>446</v>
      </c>
      <c r="B170" t="s">
        <v>274</v>
      </c>
      <c r="H170" t="s">
        <v>174</v>
      </c>
      <c r="I170" t="str">
        <f t="shared" si="8"/>
        <v>PointStk() As Integer</v>
      </c>
      <c r="J170" t="str">
        <f t="shared" si="9"/>
        <v>PointStk()</v>
      </c>
      <c r="K170" t="str">
        <f t="shared" si="10"/>
        <v>Integer</v>
      </c>
      <c r="M170">
        <f t="shared" si="11"/>
        <v>12</v>
      </c>
    </row>
    <row r="171" spans="1:13" x14ac:dyDescent="0.3">
      <c r="A171" t="s">
        <v>447</v>
      </c>
      <c r="B171" t="s">
        <v>275</v>
      </c>
      <c r="H171" t="s">
        <v>175</v>
      </c>
      <c r="I171" t="str">
        <f t="shared" si="8"/>
        <v>PropLegCatch(,,) As Double</v>
      </c>
      <c r="J171" t="str">
        <f t="shared" si="9"/>
        <v>PropLegCatch(,,)</v>
      </c>
      <c r="K171" t="str">
        <f t="shared" si="10"/>
        <v>Double</v>
      </c>
      <c r="M171">
        <f t="shared" si="11"/>
        <v>18</v>
      </c>
    </row>
    <row r="172" spans="1:13" x14ac:dyDescent="0.3">
      <c r="A172" t="s">
        <v>448</v>
      </c>
      <c r="B172" t="s">
        <v>275</v>
      </c>
      <c r="H172" t="s">
        <v>176</v>
      </c>
      <c r="I172" t="str">
        <f t="shared" si="8"/>
        <v>PropSubCatch(,,) As Double</v>
      </c>
      <c r="J172" t="str">
        <f t="shared" si="9"/>
        <v>PropSubCatch(,,)</v>
      </c>
      <c r="K172" t="str">
        <f t="shared" si="10"/>
        <v>Double</v>
      </c>
      <c r="M172">
        <f t="shared" si="11"/>
        <v>18</v>
      </c>
    </row>
    <row r="173" spans="1:13" x14ac:dyDescent="0.3">
      <c r="A173" t="s">
        <v>449</v>
      </c>
      <c r="B173" t="s">
        <v>275</v>
      </c>
      <c r="H173" t="s">
        <v>177</v>
      </c>
      <c r="I173" t="str">
        <f t="shared" si="8"/>
        <v>PropLeg As Double</v>
      </c>
      <c r="J173" t="str">
        <f t="shared" si="9"/>
        <v>PropLeg</v>
      </c>
      <c r="K173" t="str">
        <f t="shared" si="10"/>
        <v>Double</v>
      </c>
      <c r="M173">
        <f t="shared" si="11"/>
        <v>9</v>
      </c>
    </row>
    <row r="174" spans="1:13" x14ac:dyDescent="0.3">
      <c r="A174" t="s">
        <v>450</v>
      </c>
      <c r="B174" t="s">
        <v>275</v>
      </c>
      <c r="H174" t="s">
        <v>178</v>
      </c>
      <c r="I174" t="str">
        <f t="shared" si="8"/>
        <v>PropSubPop(,) As Double</v>
      </c>
      <c r="J174" t="str">
        <f t="shared" si="9"/>
        <v>PropSubPop(,)</v>
      </c>
      <c r="K174" t="str">
        <f t="shared" si="10"/>
        <v>Double</v>
      </c>
      <c r="M174">
        <f t="shared" si="11"/>
        <v>15</v>
      </c>
    </row>
    <row r="175" spans="1:13" x14ac:dyDescent="0.3">
      <c r="A175" t="s">
        <v>451</v>
      </c>
      <c r="B175" t="s">
        <v>452</v>
      </c>
      <c r="H175" t="s">
        <v>179</v>
      </c>
      <c r="I175" t="str">
        <f t="shared" si="8"/>
        <v>PTerm As Integer = 0</v>
      </c>
      <c r="J175" t="str">
        <f t="shared" si="9"/>
        <v>PTerm</v>
      </c>
      <c r="K175" t="str">
        <f t="shared" si="10"/>
        <v>Integer = 0</v>
      </c>
      <c r="M175">
        <f t="shared" si="11"/>
        <v>7</v>
      </c>
    </row>
    <row r="176" spans="1:13" x14ac:dyDescent="0.3">
      <c r="A176" t="s">
        <v>453</v>
      </c>
      <c r="B176" t="s">
        <v>275</v>
      </c>
      <c r="H176" t="s">
        <v>180</v>
      </c>
      <c r="I176" t="str">
        <f t="shared" si="8"/>
        <v>PropTNet(,) As Double</v>
      </c>
      <c r="J176" t="str">
        <f t="shared" si="9"/>
        <v>PropTNet(,)</v>
      </c>
      <c r="K176" t="str">
        <f t="shared" si="10"/>
        <v>Double</v>
      </c>
      <c r="M176">
        <f t="shared" si="11"/>
        <v>13</v>
      </c>
    </row>
    <row r="177" spans="1:13" x14ac:dyDescent="0.3">
      <c r="A177" t="s">
        <v>454</v>
      </c>
      <c r="B177" t="s">
        <v>275</v>
      </c>
      <c r="H177" t="s">
        <v>181</v>
      </c>
      <c r="I177" t="str">
        <f t="shared" si="8"/>
        <v>Rmax() As Double</v>
      </c>
      <c r="J177" t="str">
        <f t="shared" si="9"/>
        <v>Rmax()</v>
      </c>
      <c r="K177" t="str">
        <f t="shared" si="10"/>
        <v>Double</v>
      </c>
      <c r="M177">
        <f t="shared" si="11"/>
        <v>8</v>
      </c>
    </row>
    <row r="178" spans="1:13" x14ac:dyDescent="0.3">
      <c r="A178" t="s">
        <v>455</v>
      </c>
      <c r="B178" t="s">
        <v>277</v>
      </c>
      <c r="H178" t="s">
        <v>182</v>
      </c>
      <c r="I178" t="str">
        <f t="shared" si="8"/>
        <v>Record As String</v>
      </c>
      <c r="J178" t="str">
        <f t="shared" si="9"/>
        <v>Record</v>
      </c>
      <c r="K178" t="str">
        <f t="shared" si="10"/>
        <v>String</v>
      </c>
      <c r="M178">
        <f t="shared" si="11"/>
        <v>8</v>
      </c>
    </row>
    <row r="179" spans="1:13" x14ac:dyDescent="0.3">
      <c r="A179" t="s">
        <v>456</v>
      </c>
      <c r="B179" t="s">
        <v>277</v>
      </c>
      <c r="H179" t="s">
        <v>183</v>
      </c>
      <c r="I179" t="str">
        <f t="shared" si="8"/>
        <v>Recorda As String</v>
      </c>
      <c r="J179" t="str">
        <f t="shared" si="9"/>
        <v>Recorda</v>
      </c>
      <c r="K179" t="str">
        <f t="shared" si="10"/>
        <v>String</v>
      </c>
      <c r="M179">
        <f t="shared" si="11"/>
        <v>9</v>
      </c>
    </row>
    <row r="180" spans="1:13" x14ac:dyDescent="0.3">
      <c r="A180" t="s">
        <v>457</v>
      </c>
      <c r="B180" t="s">
        <v>274</v>
      </c>
      <c r="H180" t="s">
        <v>184</v>
      </c>
      <c r="I180" t="str">
        <f t="shared" si="8"/>
        <v>RecordsetSelectionType As Integer</v>
      </c>
      <c r="J180" t="str">
        <f t="shared" si="9"/>
        <v>RecordsetSelectionType</v>
      </c>
      <c r="K180" t="str">
        <f t="shared" si="10"/>
        <v>Integer</v>
      </c>
      <c r="M180">
        <f t="shared" si="11"/>
        <v>24</v>
      </c>
    </row>
    <row r="181" spans="1:13" x14ac:dyDescent="0.3">
      <c r="A181" t="s">
        <v>458</v>
      </c>
      <c r="B181" t="s">
        <v>275</v>
      </c>
      <c r="H181" t="s">
        <v>185</v>
      </c>
      <c r="I181" t="str">
        <f t="shared" si="8"/>
        <v>Recoveries As Double</v>
      </c>
      <c r="J181" t="str">
        <f t="shared" si="9"/>
        <v>Recoveries</v>
      </c>
      <c r="K181" t="str">
        <f t="shared" si="10"/>
        <v>Double</v>
      </c>
      <c r="M181">
        <f t="shared" si="11"/>
        <v>12</v>
      </c>
    </row>
    <row r="182" spans="1:13" x14ac:dyDescent="0.3">
      <c r="A182" t="s">
        <v>459</v>
      </c>
      <c r="B182" t="s">
        <v>275</v>
      </c>
      <c r="H182" t="s">
        <v>186</v>
      </c>
      <c r="I182" t="str">
        <f t="shared" si="8"/>
        <v>RecAdjFactor(,) As Double</v>
      </c>
      <c r="J182" t="str">
        <f t="shared" si="9"/>
        <v>RecAdjFactor(,)</v>
      </c>
      <c r="K182" t="str">
        <f t="shared" si="10"/>
        <v>Double</v>
      </c>
      <c r="M182">
        <f t="shared" si="11"/>
        <v>17</v>
      </c>
    </row>
    <row r="183" spans="1:13" x14ac:dyDescent="0.3">
      <c r="A183" t="s">
        <v>460</v>
      </c>
      <c r="B183" t="s">
        <v>274</v>
      </c>
      <c r="H183" t="s">
        <v>187</v>
      </c>
      <c r="I183" t="str">
        <f t="shared" si="8"/>
        <v>RunID As Integer</v>
      </c>
      <c r="J183" t="str">
        <f t="shared" si="9"/>
        <v>RunID</v>
      </c>
      <c r="K183" t="str">
        <f t="shared" si="10"/>
        <v>Integer</v>
      </c>
      <c r="M183">
        <f t="shared" si="11"/>
        <v>7</v>
      </c>
    </row>
    <row r="184" spans="1:13" x14ac:dyDescent="0.3">
      <c r="A184" t="s">
        <v>461</v>
      </c>
      <c r="B184" t="s">
        <v>277</v>
      </c>
      <c r="H184" t="s">
        <v>188</v>
      </c>
      <c r="I184" t="str">
        <f t="shared" si="8"/>
        <v>ScaleFile As String</v>
      </c>
      <c r="J184" t="str">
        <f t="shared" si="9"/>
        <v>ScaleFile</v>
      </c>
      <c r="K184" t="str">
        <f t="shared" si="10"/>
        <v>String</v>
      </c>
      <c r="M184">
        <f t="shared" si="11"/>
        <v>11</v>
      </c>
    </row>
    <row r="185" spans="1:13" x14ac:dyDescent="0.3">
      <c r="A185" t="s">
        <v>462</v>
      </c>
      <c r="B185" t="s">
        <v>277</v>
      </c>
      <c r="H185" t="s">
        <v>189</v>
      </c>
      <c r="I185" t="str">
        <f t="shared" si="8"/>
        <v>SConStr As String</v>
      </c>
      <c r="J185" t="str">
        <f t="shared" si="9"/>
        <v>SConStr</v>
      </c>
      <c r="K185" t="str">
        <f t="shared" si="10"/>
        <v>String</v>
      </c>
      <c r="M185">
        <f t="shared" si="11"/>
        <v>9</v>
      </c>
    </row>
    <row r="186" spans="1:13" x14ac:dyDescent="0.3">
      <c r="A186" t="s">
        <v>463</v>
      </c>
      <c r="B186" t="s">
        <v>277</v>
      </c>
      <c r="H186" t="s">
        <v>190</v>
      </c>
      <c r="I186" t="str">
        <f t="shared" si="8"/>
        <v>Scratch As String</v>
      </c>
      <c r="J186" t="str">
        <f t="shared" si="9"/>
        <v>Scratch</v>
      </c>
      <c r="K186" t="str">
        <f t="shared" si="10"/>
        <v>String</v>
      </c>
      <c r="M186">
        <f t="shared" si="11"/>
        <v>9</v>
      </c>
    </row>
    <row r="187" spans="1:13" x14ac:dyDescent="0.3">
      <c r="A187" t="s">
        <v>464</v>
      </c>
      <c r="B187" t="s">
        <v>275</v>
      </c>
      <c r="H187" t="s">
        <v>191</v>
      </c>
      <c r="I187" t="str">
        <f t="shared" si="8"/>
        <v>SD As Double</v>
      </c>
      <c r="J187" t="str">
        <f t="shared" si="9"/>
        <v>SD</v>
      </c>
      <c r="K187" t="str">
        <f t="shared" si="10"/>
        <v>Double</v>
      </c>
      <c r="M187">
        <f t="shared" si="11"/>
        <v>4</v>
      </c>
    </row>
    <row r="188" spans="1:13" x14ac:dyDescent="0.3">
      <c r="A188" t="s">
        <v>465</v>
      </c>
      <c r="B188" t="s">
        <v>274</v>
      </c>
      <c r="H188" t="s">
        <v>192</v>
      </c>
      <c r="I188" t="str">
        <f t="shared" si="8"/>
        <v>SelAge As Integer</v>
      </c>
      <c r="J188" t="str">
        <f t="shared" si="9"/>
        <v>SelAge</v>
      </c>
      <c r="K188" t="str">
        <f t="shared" si="10"/>
        <v>Integer</v>
      </c>
      <c r="M188">
        <f t="shared" si="11"/>
        <v>8</v>
      </c>
    </row>
    <row r="189" spans="1:13" x14ac:dyDescent="0.3">
      <c r="A189" t="s">
        <v>466</v>
      </c>
      <c r="B189" t="s">
        <v>274</v>
      </c>
      <c r="H189" t="s">
        <v>193</v>
      </c>
      <c r="I189" t="str">
        <f t="shared" si="8"/>
        <v>SeqAge As Integer</v>
      </c>
      <c r="J189" t="str">
        <f t="shared" si="9"/>
        <v>SeqAge</v>
      </c>
      <c r="K189" t="str">
        <f t="shared" si="10"/>
        <v>Integer</v>
      </c>
      <c r="M189">
        <f t="shared" si="11"/>
        <v>8</v>
      </c>
    </row>
    <row r="190" spans="1:13" x14ac:dyDescent="0.3">
      <c r="A190" t="s">
        <v>467</v>
      </c>
      <c r="B190" t="s">
        <v>274</v>
      </c>
      <c r="H190" t="s">
        <v>194</v>
      </c>
      <c r="I190" t="str">
        <f t="shared" si="8"/>
        <v>SelectedBasePeriodID As Integer</v>
      </c>
      <c r="J190" t="str">
        <f t="shared" si="9"/>
        <v>SelectedBasePeriodID</v>
      </c>
      <c r="K190" t="str">
        <f t="shared" si="10"/>
        <v>Integer</v>
      </c>
      <c r="M190">
        <f t="shared" si="11"/>
        <v>22</v>
      </c>
    </row>
    <row r="191" spans="1:13" x14ac:dyDescent="0.3">
      <c r="A191" t="s">
        <v>468</v>
      </c>
      <c r="B191" t="s">
        <v>274</v>
      </c>
      <c r="H191" t="s">
        <v>195</v>
      </c>
      <c r="I191" t="str">
        <f t="shared" si="8"/>
        <v>ShakDistrMeth As Integer</v>
      </c>
      <c r="J191" t="str">
        <f t="shared" si="9"/>
        <v>ShakDistrMeth</v>
      </c>
      <c r="K191" t="str">
        <f t="shared" si="10"/>
        <v>Integer</v>
      </c>
      <c r="M191">
        <f t="shared" si="11"/>
        <v>15</v>
      </c>
    </row>
    <row r="192" spans="1:13" x14ac:dyDescent="0.3">
      <c r="A192" t="s">
        <v>469</v>
      </c>
      <c r="B192" t="s">
        <v>470</v>
      </c>
      <c r="H192" t="s">
        <v>196</v>
      </c>
      <c r="I192" t="str">
        <f t="shared" si="8"/>
        <v>Shaker(,,) As Double ' age, fishery, timestep</v>
      </c>
      <c r="J192" t="str">
        <f t="shared" si="9"/>
        <v>Shaker(,,)</v>
      </c>
      <c r="K192" t="str">
        <f t="shared" si="10"/>
        <v>Double ' age, fishery, timestep</v>
      </c>
      <c r="M192">
        <f t="shared" si="11"/>
        <v>12</v>
      </c>
    </row>
    <row r="193" spans="1:13" x14ac:dyDescent="0.3">
      <c r="A193" t="s">
        <v>471</v>
      </c>
      <c r="B193" t="s">
        <v>275</v>
      </c>
      <c r="H193" t="s">
        <v>197</v>
      </c>
      <c r="I193" t="str">
        <f t="shared" si="8"/>
        <v>ShakerAll(,,,) As Double</v>
      </c>
      <c r="J193" t="str">
        <f t="shared" si="9"/>
        <v>ShakerAll(,,,)</v>
      </c>
      <c r="K193" t="str">
        <f t="shared" si="10"/>
        <v>Double</v>
      </c>
      <c r="M193">
        <f t="shared" si="11"/>
        <v>16</v>
      </c>
    </row>
    <row r="194" spans="1:13" x14ac:dyDescent="0.3">
      <c r="A194" t="s">
        <v>472</v>
      </c>
      <c r="B194" t="s">
        <v>275</v>
      </c>
      <c r="H194" t="s">
        <v>198</v>
      </c>
      <c r="I194" t="str">
        <f t="shared" si="8"/>
        <v>ShakEncRate As Double</v>
      </c>
      <c r="J194" t="str">
        <f t="shared" si="9"/>
        <v>ShakEncRate</v>
      </c>
      <c r="K194" t="str">
        <f t="shared" si="10"/>
        <v>Double</v>
      </c>
      <c r="M194">
        <f t="shared" si="11"/>
        <v>13</v>
      </c>
    </row>
    <row r="195" spans="1:13" x14ac:dyDescent="0.3">
      <c r="A195" t="s">
        <v>473</v>
      </c>
      <c r="B195" t="s">
        <v>275</v>
      </c>
      <c r="H195" t="s">
        <v>199</v>
      </c>
      <c r="I195" t="str">
        <f t="shared" ref="I195:I258" si="12">MID(H195,12,(LEN(H195)-11))</f>
        <v>ShakMortRate(,) As Double</v>
      </c>
      <c r="J195" t="str">
        <f t="shared" ref="J195:J258" si="13">MID(I195,1,M195-2)</f>
        <v>ShakMortRate(,)</v>
      </c>
      <c r="K195" t="str">
        <f t="shared" ref="K195:K258" si="14">MID(I195,M195+3,(LEN(I195)-(M195+1)))</f>
        <v>Double</v>
      </c>
      <c r="M195">
        <f t="shared" ref="M195:M258" si="15">FIND("As",I195)</f>
        <v>17</v>
      </c>
    </row>
    <row r="196" spans="1:13" x14ac:dyDescent="0.3">
      <c r="A196" t="s">
        <v>474</v>
      </c>
      <c r="B196" t="s">
        <v>274</v>
      </c>
      <c r="H196" t="s">
        <v>200</v>
      </c>
      <c r="I196" t="str">
        <f t="shared" si="12"/>
        <v>SizeLimit(,) As Integer</v>
      </c>
      <c r="J196" t="str">
        <f t="shared" si="13"/>
        <v>SizeLimit(,)</v>
      </c>
      <c r="K196" t="str">
        <f t="shared" si="14"/>
        <v>Integer</v>
      </c>
      <c r="M196">
        <f t="shared" si="15"/>
        <v>14</v>
      </c>
    </row>
    <row r="197" spans="1:13" x14ac:dyDescent="0.3">
      <c r="A197" t="s">
        <v>475</v>
      </c>
      <c r="B197" t="s">
        <v>274</v>
      </c>
      <c r="H197" t="s">
        <v>201</v>
      </c>
      <c r="I197" t="str">
        <f t="shared" si="12"/>
        <v>Stage As Integer</v>
      </c>
      <c r="J197" t="str">
        <f t="shared" si="13"/>
        <v>Stage</v>
      </c>
      <c r="K197" t="str">
        <f t="shared" si="14"/>
        <v>Integer</v>
      </c>
      <c r="M197">
        <f t="shared" si="15"/>
        <v>7</v>
      </c>
    </row>
    <row r="198" spans="1:13" x14ac:dyDescent="0.3">
      <c r="A198" t="s">
        <v>476</v>
      </c>
      <c r="B198" t="s">
        <v>274</v>
      </c>
      <c r="H198" t="s">
        <v>202</v>
      </c>
      <c r="I198" t="str">
        <f t="shared" si="12"/>
        <v>StageNum As Integer</v>
      </c>
      <c r="J198" t="str">
        <f t="shared" si="13"/>
        <v>StageNum</v>
      </c>
      <c r="K198" t="str">
        <f t="shared" si="14"/>
        <v>Integer</v>
      </c>
      <c r="M198">
        <f t="shared" si="15"/>
        <v>10</v>
      </c>
    </row>
    <row r="199" spans="1:13" x14ac:dyDescent="0.3">
      <c r="A199" t="s">
        <v>477</v>
      </c>
      <c r="B199" t="s">
        <v>277</v>
      </c>
      <c r="H199" t="s">
        <v>203</v>
      </c>
      <c r="I199" t="str">
        <f t="shared" si="12"/>
        <v>Start As String</v>
      </c>
      <c r="J199" t="str">
        <f t="shared" si="13"/>
        <v>Start</v>
      </c>
      <c r="K199" t="str">
        <f t="shared" si="14"/>
        <v>String</v>
      </c>
      <c r="M199">
        <f t="shared" si="15"/>
        <v>7</v>
      </c>
    </row>
    <row r="200" spans="1:13" x14ac:dyDescent="0.3">
      <c r="A200" t="s">
        <v>478</v>
      </c>
      <c r="B200" t="s">
        <v>275</v>
      </c>
      <c r="H200" t="s">
        <v>204</v>
      </c>
      <c r="I200" t="str">
        <f t="shared" si="12"/>
        <v>StartCohort(,) As Double</v>
      </c>
      <c r="J200" t="str">
        <f t="shared" si="13"/>
        <v>StartCohort(,)</v>
      </c>
      <c r="K200" t="str">
        <f t="shared" si="14"/>
        <v>Double</v>
      </c>
      <c r="M200">
        <f t="shared" si="15"/>
        <v>16</v>
      </c>
    </row>
    <row r="201" spans="1:13" x14ac:dyDescent="0.3">
      <c r="A201" t="s">
        <v>479</v>
      </c>
      <c r="B201" t="s">
        <v>274</v>
      </c>
      <c r="H201" t="s">
        <v>205</v>
      </c>
      <c r="I201" t="str">
        <f t="shared" si="12"/>
        <v>STk As Integer</v>
      </c>
      <c r="J201" t="str">
        <f t="shared" si="13"/>
        <v>STk</v>
      </c>
      <c r="K201" t="str">
        <f t="shared" si="14"/>
        <v>Integer</v>
      </c>
      <c r="M201">
        <f t="shared" si="15"/>
        <v>5</v>
      </c>
    </row>
    <row r="202" spans="1:13" x14ac:dyDescent="0.3">
      <c r="A202" t="s">
        <v>480</v>
      </c>
      <c r="B202" t="s">
        <v>274</v>
      </c>
      <c r="H202" t="s">
        <v>206</v>
      </c>
      <c r="I202" t="str">
        <f t="shared" si="12"/>
        <v>Stknum As Integer</v>
      </c>
      <c r="J202" t="str">
        <f t="shared" si="13"/>
        <v>Stknum</v>
      </c>
      <c r="K202" t="str">
        <f t="shared" si="14"/>
        <v>Integer</v>
      </c>
      <c r="M202">
        <f t="shared" si="15"/>
        <v>8</v>
      </c>
    </row>
    <row r="203" spans="1:13" x14ac:dyDescent="0.3">
      <c r="A203" t="s">
        <v>481</v>
      </c>
      <c r="B203" t="s">
        <v>275</v>
      </c>
      <c r="H203" t="s">
        <v>207</v>
      </c>
      <c r="I203" t="str">
        <f t="shared" si="12"/>
        <v>StockCatch(,) As Double</v>
      </c>
      <c r="J203" t="str">
        <f t="shared" si="13"/>
        <v>StockCatch(,)</v>
      </c>
      <c r="K203" t="str">
        <f t="shared" si="14"/>
        <v>Double</v>
      </c>
      <c r="M203">
        <f t="shared" si="15"/>
        <v>15</v>
      </c>
    </row>
    <row r="204" spans="1:13" x14ac:dyDescent="0.3">
      <c r="A204" t="s">
        <v>482</v>
      </c>
      <c r="B204" t="s">
        <v>275</v>
      </c>
      <c r="H204" t="s">
        <v>208</v>
      </c>
      <c r="I204" t="str">
        <f t="shared" si="12"/>
        <v>StockCatchProp(,) As Double</v>
      </c>
      <c r="J204" t="str">
        <f t="shared" si="13"/>
        <v>StockCatchProp(,)</v>
      </c>
      <c r="K204" t="str">
        <f t="shared" si="14"/>
        <v>Double</v>
      </c>
      <c r="M204">
        <f t="shared" si="15"/>
        <v>19</v>
      </c>
    </row>
    <row r="205" spans="1:13" x14ac:dyDescent="0.3">
      <c r="A205" t="s">
        <v>483</v>
      </c>
      <c r="B205" t="s">
        <v>275</v>
      </c>
      <c r="H205" t="s">
        <v>209</v>
      </c>
      <c r="I205" t="str">
        <f t="shared" si="12"/>
        <v>StkCheck(,) As Double</v>
      </c>
      <c r="J205" t="str">
        <f t="shared" si="13"/>
        <v>StkCheck(,)</v>
      </c>
      <c r="K205" t="str">
        <f t="shared" si="14"/>
        <v>Double</v>
      </c>
      <c r="M205">
        <f t="shared" si="15"/>
        <v>13</v>
      </c>
    </row>
    <row r="206" spans="1:13" x14ac:dyDescent="0.3">
      <c r="A206" t="s">
        <v>484</v>
      </c>
      <c r="B206" t="s">
        <v>275</v>
      </c>
      <c r="H206" t="s">
        <v>210</v>
      </c>
      <c r="I206" t="str">
        <f t="shared" si="12"/>
        <v>StkFishCatch() As Double</v>
      </c>
      <c r="J206" t="str">
        <f t="shared" si="13"/>
        <v>StkFishCatch()</v>
      </c>
      <c r="K206" t="str">
        <f t="shared" si="14"/>
        <v>Double</v>
      </c>
      <c r="M206">
        <f t="shared" si="15"/>
        <v>16</v>
      </c>
    </row>
    <row r="207" spans="1:13" x14ac:dyDescent="0.3">
      <c r="A207" t="s">
        <v>485</v>
      </c>
      <c r="B207" t="s">
        <v>277</v>
      </c>
      <c r="H207" t="s">
        <v>211</v>
      </c>
      <c r="I207" t="str">
        <f t="shared" si="12"/>
        <v>Stkform As String</v>
      </c>
      <c r="J207" t="str">
        <f t="shared" si="13"/>
        <v>Stkform</v>
      </c>
      <c r="K207" t="str">
        <f t="shared" si="14"/>
        <v>String</v>
      </c>
      <c r="M207">
        <f t="shared" si="15"/>
        <v>9</v>
      </c>
    </row>
    <row r="208" spans="1:13" x14ac:dyDescent="0.3">
      <c r="A208" t="s">
        <v>486</v>
      </c>
      <c r="B208" t="s">
        <v>277</v>
      </c>
      <c r="H208" t="s">
        <v>212</v>
      </c>
      <c r="I208" t="str">
        <f t="shared" si="12"/>
        <v>stock() As String</v>
      </c>
      <c r="J208" t="str">
        <f t="shared" si="13"/>
        <v>stock()</v>
      </c>
      <c r="K208" t="str">
        <f t="shared" si="14"/>
        <v>String</v>
      </c>
      <c r="M208">
        <f t="shared" si="15"/>
        <v>9</v>
      </c>
    </row>
    <row r="209" spans="1:13" x14ac:dyDescent="0.3">
      <c r="A209" t="s">
        <v>487</v>
      </c>
      <c r="B209" t="s">
        <v>277</v>
      </c>
      <c r="H209" t="s">
        <v>213</v>
      </c>
      <c r="I209" t="str">
        <f t="shared" si="12"/>
        <v>stringa As String</v>
      </c>
      <c r="J209" t="str">
        <f t="shared" si="13"/>
        <v>stringa</v>
      </c>
      <c r="K209" t="str">
        <f t="shared" si="14"/>
        <v>String</v>
      </c>
      <c r="M209">
        <f t="shared" si="15"/>
        <v>9</v>
      </c>
    </row>
    <row r="210" spans="1:13" x14ac:dyDescent="0.3">
      <c r="A210" t="s">
        <v>488</v>
      </c>
      <c r="B210" t="s">
        <v>277</v>
      </c>
      <c r="H210" t="s">
        <v>214</v>
      </c>
      <c r="I210" t="str">
        <f t="shared" si="12"/>
        <v>stringescape(,,) As String</v>
      </c>
      <c r="J210" t="str">
        <f t="shared" si="13"/>
        <v>stringescape(,,)</v>
      </c>
      <c r="K210" t="str">
        <f t="shared" si="14"/>
        <v>String</v>
      </c>
      <c r="M210">
        <f t="shared" si="15"/>
        <v>18</v>
      </c>
    </row>
    <row r="211" spans="1:13" x14ac:dyDescent="0.3">
      <c r="A211" t="s">
        <v>489</v>
      </c>
      <c r="B211" t="s">
        <v>275</v>
      </c>
      <c r="H211" t="s">
        <v>215</v>
      </c>
      <c r="I211" t="str">
        <f t="shared" si="12"/>
        <v>SubLegProp As Double</v>
      </c>
      <c r="J211" t="str">
        <f t="shared" si="13"/>
        <v>SubLegProp</v>
      </c>
      <c r="K211" t="str">
        <f t="shared" si="14"/>
        <v>Double</v>
      </c>
      <c r="M211">
        <f t="shared" si="15"/>
        <v>12</v>
      </c>
    </row>
    <row r="212" spans="1:13" x14ac:dyDescent="0.3">
      <c r="A212" t="s">
        <v>490</v>
      </c>
      <c r="B212" t="s">
        <v>275</v>
      </c>
      <c r="H212" t="s">
        <v>216</v>
      </c>
      <c r="I212" t="str">
        <f t="shared" si="12"/>
        <v>SumCWT As Double</v>
      </c>
      <c r="J212" t="str">
        <f t="shared" si="13"/>
        <v>SumCWT</v>
      </c>
      <c r="K212" t="str">
        <f t="shared" si="14"/>
        <v>Double</v>
      </c>
      <c r="M212">
        <f t="shared" si="15"/>
        <v>8</v>
      </c>
    </row>
    <row r="213" spans="1:13" x14ac:dyDescent="0.3">
      <c r="A213" t="s">
        <v>491</v>
      </c>
      <c r="B213" t="s">
        <v>277</v>
      </c>
      <c r="H213" t="s">
        <v>217</v>
      </c>
      <c r="I213" t="str">
        <f t="shared" si="12"/>
        <v>SupportFile As String</v>
      </c>
      <c r="J213" t="str">
        <f t="shared" si="13"/>
        <v>SupportFile</v>
      </c>
      <c r="K213" t="str">
        <f t="shared" si="14"/>
        <v>String</v>
      </c>
      <c r="M213">
        <f t="shared" si="15"/>
        <v>13</v>
      </c>
    </row>
    <row r="214" spans="1:13" x14ac:dyDescent="0.3">
      <c r="A214" t="s">
        <v>492</v>
      </c>
      <c r="B214" t="s">
        <v>493</v>
      </c>
      <c r="H214" t="s">
        <v>218</v>
      </c>
      <c r="I214" t="str">
        <f t="shared" si="12"/>
        <v>SurrogateFishBP_ER(,,,) As Double '##### JC Update; 9/25/2015 ####</v>
      </c>
      <c r="J214" t="str">
        <f t="shared" si="13"/>
        <v>SurrogateFishBP_ER(,,,)</v>
      </c>
      <c r="K214" t="str">
        <f t="shared" si="14"/>
        <v>Double '##### JC Update; 9/25/2015 ####</v>
      </c>
      <c r="M214">
        <f t="shared" si="15"/>
        <v>25</v>
      </c>
    </row>
    <row r="215" spans="1:13" x14ac:dyDescent="0.3">
      <c r="A215" t="s">
        <v>494</v>
      </c>
      <c r="B215" t="s">
        <v>275</v>
      </c>
      <c r="H215" t="s">
        <v>219</v>
      </c>
      <c r="I215" t="str">
        <f t="shared" si="12"/>
        <v>SurvRate(,) As Double</v>
      </c>
      <c r="J215" t="str">
        <f t="shared" si="13"/>
        <v>SurvRate(,)</v>
      </c>
      <c r="K215" t="str">
        <f t="shared" si="14"/>
        <v>Double</v>
      </c>
      <c r="M215">
        <f t="shared" si="15"/>
        <v>13</v>
      </c>
    </row>
    <row r="216" spans="1:13" x14ac:dyDescent="0.3">
      <c r="A216" t="s">
        <v>564</v>
      </c>
      <c r="H216" t="s">
        <v>220</v>
      </c>
      <c r="I216" t="str">
        <f t="shared" si="12"/>
        <v>T0(,)</v>
      </c>
      <c r="J216" t="e">
        <f t="shared" si="13"/>
        <v>#VALUE!</v>
      </c>
      <c r="K216" t="e">
        <f t="shared" si="14"/>
        <v>#VALUE!</v>
      </c>
      <c r="M216" t="e">
        <f t="shared" si="15"/>
        <v>#VALUE!</v>
      </c>
    </row>
    <row r="217" spans="1:13" x14ac:dyDescent="0.3">
      <c r="A217" t="s">
        <v>495</v>
      </c>
      <c r="B217" t="s">
        <v>275</v>
      </c>
      <c r="H217" t="s">
        <v>221</v>
      </c>
      <c r="I217" t="str">
        <f t="shared" si="12"/>
        <v>TargEncRate(,) As Double</v>
      </c>
      <c r="J217" t="str">
        <f t="shared" si="13"/>
        <v>TargEncRate(,)</v>
      </c>
      <c r="K217" t="str">
        <f t="shared" si="14"/>
        <v>Double</v>
      </c>
      <c r="M217">
        <f t="shared" si="15"/>
        <v>16</v>
      </c>
    </row>
    <row r="218" spans="1:13" x14ac:dyDescent="0.3">
      <c r="A218" t="s">
        <v>496</v>
      </c>
      <c r="B218" t="s">
        <v>277</v>
      </c>
      <c r="H218" t="s">
        <v>222</v>
      </c>
      <c r="I218" t="str">
        <f t="shared" si="12"/>
        <v>TransDBName As String</v>
      </c>
      <c r="J218" t="str">
        <f t="shared" si="13"/>
        <v>TransDBName</v>
      </c>
      <c r="K218" t="str">
        <f t="shared" si="14"/>
        <v>String</v>
      </c>
      <c r="M218">
        <f t="shared" si="15"/>
        <v>13</v>
      </c>
    </row>
    <row r="219" spans="1:13" x14ac:dyDescent="0.3">
      <c r="A219" t="s">
        <v>497</v>
      </c>
      <c r="B219" t="s">
        <v>498</v>
      </c>
      <c r="H219" t="s">
        <v>223</v>
      </c>
      <c r="I219" t="str">
        <f t="shared" si="12"/>
        <v>TransferDataSet As New System.Data.DataSet()</v>
      </c>
      <c r="J219" t="str">
        <f t="shared" si="13"/>
        <v>TransferDataSet</v>
      </c>
      <c r="K219" t="str">
        <f t="shared" si="14"/>
        <v>New System.Data.DataSet()</v>
      </c>
      <c r="M219">
        <f t="shared" si="15"/>
        <v>17</v>
      </c>
    </row>
    <row r="220" spans="1:13" x14ac:dyDescent="0.3">
      <c r="A220" t="s">
        <v>499</v>
      </c>
      <c r="B220" t="s">
        <v>498</v>
      </c>
      <c r="H220" t="s">
        <v>224</v>
      </c>
      <c r="I220" t="str">
        <f t="shared" si="12"/>
        <v>TransferToDataSet As New System.Data.DataSet()</v>
      </c>
      <c r="J220" t="str">
        <f t="shared" si="13"/>
        <v>TransferToDataSet</v>
      </c>
      <c r="K220" t="str">
        <f t="shared" si="14"/>
        <v>New System.Data.DataSet()</v>
      </c>
      <c r="M220">
        <f t="shared" si="15"/>
        <v>19</v>
      </c>
    </row>
    <row r="221" spans="1:13" x14ac:dyDescent="0.3">
      <c r="A221" t="s">
        <v>500</v>
      </c>
      <c r="B221" t="s">
        <v>277</v>
      </c>
      <c r="H221" t="s">
        <v>225</v>
      </c>
      <c r="I221" t="str">
        <f t="shared" si="12"/>
        <v>TransferBPLongName As String</v>
      </c>
      <c r="J221" t="str">
        <f t="shared" si="13"/>
        <v>TransferBPLongName</v>
      </c>
      <c r="K221" t="str">
        <f t="shared" si="14"/>
        <v>String</v>
      </c>
      <c r="M221">
        <f t="shared" si="15"/>
        <v>20</v>
      </c>
    </row>
    <row r="222" spans="1:13" x14ac:dyDescent="0.3">
      <c r="A222" t="s">
        <v>501</v>
      </c>
      <c r="B222" t="s">
        <v>275</v>
      </c>
      <c r="H222" t="s">
        <v>226</v>
      </c>
      <c r="I222" t="str">
        <f t="shared" si="12"/>
        <v>TempCatch As Double</v>
      </c>
      <c r="J222" t="str">
        <f t="shared" si="13"/>
        <v>TempCatch</v>
      </c>
      <c r="K222" t="str">
        <f t="shared" si="14"/>
        <v>Double</v>
      </c>
      <c r="M222">
        <f t="shared" si="15"/>
        <v>11</v>
      </c>
    </row>
    <row r="223" spans="1:13" x14ac:dyDescent="0.3">
      <c r="A223" t="s">
        <v>502</v>
      </c>
      <c r="B223" t="s">
        <v>275</v>
      </c>
      <c r="H223" t="s">
        <v>227</v>
      </c>
      <c r="I223" t="str">
        <f t="shared" si="12"/>
        <v>TempConc As Double</v>
      </c>
      <c r="J223" t="str">
        <f t="shared" si="13"/>
        <v>TempConc</v>
      </c>
      <c r="K223" t="str">
        <f t="shared" si="14"/>
        <v>Double</v>
      </c>
      <c r="M223">
        <f t="shared" si="15"/>
        <v>10</v>
      </c>
    </row>
    <row r="224" spans="1:13" x14ac:dyDescent="0.3">
      <c r="A224" t="s">
        <v>503</v>
      </c>
      <c r="B224" t="s">
        <v>275</v>
      </c>
      <c r="H224" t="s">
        <v>228</v>
      </c>
      <c r="I224" t="str">
        <f t="shared" si="12"/>
        <v>TempExRate As Double</v>
      </c>
      <c r="J224" t="str">
        <f t="shared" si="13"/>
        <v>TempExRate</v>
      </c>
      <c r="K224" t="str">
        <f t="shared" si="14"/>
        <v>Double</v>
      </c>
      <c r="M224">
        <f t="shared" si="15"/>
        <v>12</v>
      </c>
    </row>
    <row r="225" spans="1:13" x14ac:dyDescent="0.3">
      <c r="A225" t="s">
        <v>504</v>
      </c>
      <c r="B225" t="s">
        <v>275</v>
      </c>
      <c r="H225" t="s">
        <v>229</v>
      </c>
      <c r="I225" t="str">
        <f t="shared" si="12"/>
        <v>TempPoint As Double</v>
      </c>
      <c r="J225" t="str">
        <f t="shared" si="13"/>
        <v>TempPoint</v>
      </c>
      <c r="K225" t="str">
        <f t="shared" si="14"/>
        <v>Double</v>
      </c>
      <c r="M225">
        <f t="shared" si="15"/>
        <v>11</v>
      </c>
    </row>
    <row r="226" spans="1:13" x14ac:dyDescent="0.3">
      <c r="A226" t="s">
        <v>505</v>
      </c>
      <c r="B226" t="s">
        <v>275</v>
      </c>
      <c r="H226" t="s">
        <v>230</v>
      </c>
      <c r="I226" t="str">
        <f t="shared" si="12"/>
        <v>Tempu As Double</v>
      </c>
      <c r="J226" t="str">
        <f t="shared" si="13"/>
        <v>Tempu</v>
      </c>
      <c r="K226" t="str">
        <f t="shared" si="14"/>
        <v>Double</v>
      </c>
      <c r="M226">
        <f t="shared" si="15"/>
        <v>7</v>
      </c>
    </row>
    <row r="227" spans="1:13" x14ac:dyDescent="0.3">
      <c r="A227" t="s">
        <v>506</v>
      </c>
      <c r="B227" t="s">
        <v>392</v>
      </c>
      <c r="H227" t="s">
        <v>231</v>
      </c>
      <c r="I227" t="str">
        <f t="shared" si="12"/>
        <v>Term As Integer = 1</v>
      </c>
      <c r="J227" t="str">
        <f t="shared" si="13"/>
        <v>Term</v>
      </c>
      <c r="K227" t="str">
        <f t="shared" si="14"/>
        <v>Integer = 1</v>
      </c>
      <c r="M227">
        <f t="shared" si="15"/>
        <v>6</v>
      </c>
    </row>
    <row r="228" spans="1:13" x14ac:dyDescent="0.3">
      <c r="A228" t="s">
        <v>507</v>
      </c>
      <c r="B228" t="s">
        <v>277</v>
      </c>
      <c r="H228" t="s">
        <v>232</v>
      </c>
      <c r="I228" t="str">
        <f t="shared" si="12"/>
        <v>TermFish As String</v>
      </c>
      <c r="J228" t="str">
        <f t="shared" si="13"/>
        <v>TermFish</v>
      </c>
      <c r="K228" t="str">
        <f t="shared" si="14"/>
        <v>String</v>
      </c>
      <c r="M228">
        <f t="shared" si="15"/>
        <v>10</v>
      </c>
    </row>
    <row r="229" spans="1:13" x14ac:dyDescent="0.3">
      <c r="A229" t="s">
        <v>508</v>
      </c>
      <c r="B229" t="s">
        <v>274</v>
      </c>
      <c r="H229" t="s">
        <v>233</v>
      </c>
      <c r="I229" t="str">
        <f t="shared" si="12"/>
        <v>TermFlag(,) As Integer</v>
      </c>
      <c r="J229" t="str">
        <f t="shared" si="13"/>
        <v>TermFlag(,)</v>
      </c>
      <c r="K229" t="str">
        <f t="shared" si="14"/>
        <v>Integer</v>
      </c>
      <c r="M229">
        <f t="shared" si="15"/>
        <v>13</v>
      </c>
    </row>
    <row r="230" spans="1:13" x14ac:dyDescent="0.3">
      <c r="A230" t="s">
        <v>509</v>
      </c>
      <c r="B230" t="s">
        <v>274</v>
      </c>
      <c r="H230" t="s">
        <v>234</v>
      </c>
      <c r="I230" t="str">
        <f t="shared" si="12"/>
        <v>TermStat As Integer</v>
      </c>
      <c r="J230" t="str">
        <f t="shared" si="13"/>
        <v>TermStat</v>
      </c>
      <c r="K230" t="str">
        <f t="shared" si="14"/>
        <v>Integer</v>
      </c>
      <c r="M230">
        <f t="shared" si="15"/>
        <v>10</v>
      </c>
    </row>
    <row r="231" spans="1:13" x14ac:dyDescent="0.3">
      <c r="A231" t="s">
        <v>510</v>
      </c>
      <c r="B231" t="s">
        <v>275</v>
      </c>
      <c r="H231" t="s">
        <v>235</v>
      </c>
      <c r="I231" t="str">
        <f t="shared" si="12"/>
        <v>Time1 As Double</v>
      </c>
      <c r="J231" t="str">
        <f t="shared" si="13"/>
        <v>Time1</v>
      </c>
      <c r="K231" t="str">
        <f t="shared" si="14"/>
        <v>Double</v>
      </c>
      <c r="M231">
        <f t="shared" si="15"/>
        <v>7</v>
      </c>
    </row>
    <row r="232" spans="1:13" x14ac:dyDescent="0.3">
      <c r="A232" t="s">
        <v>511</v>
      </c>
      <c r="B232" t="s">
        <v>275</v>
      </c>
      <c r="H232" t="s">
        <v>236</v>
      </c>
      <c r="I232" t="str">
        <f t="shared" si="12"/>
        <v>TimeCatch(,) As Double</v>
      </c>
      <c r="J232" t="str">
        <f t="shared" si="13"/>
        <v>TimeCatch(,)</v>
      </c>
      <c r="K232" t="str">
        <f t="shared" si="14"/>
        <v>Double</v>
      </c>
      <c r="M232">
        <f t="shared" si="15"/>
        <v>14</v>
      </c>
    </row>
    <row r="233" spans="1:13" x14ac:dyDescent="0.3">
      <c r="A233" t="s">
        <v>512</v>
      </c>
      <c r="B233" t="s">
        <v>277</v>
      </c>
      <c r="H233" t="s">
        <v>237</v>
      </c>
      <c r="I233" t="str">
        <f t="shared" si="12"/>
        <v>Title As String</v>
      </c>
      <c r="J233" t="str">
        <f t="shared" si="13"/>
        <v>Title</v>
      </c>
      <c r="K233" t="str">
        <f t="shared" si="14"/>
        <v>String</v>
      </c>
      <c r="M233">
        <f t="shared" si="15"/>
        <v>7</v>
      </c>
    </row>
    <row r="234" spans="1:13" x14ac:dyDescent="0.3">
      <c r="A234" t="s">
        <v>513</v>
      </c>
      <c r="B234" t="s">
        <v>275</v>
      </c>
      <c r="H234" t="s">
        <v>238</v>
      </c>
      <c r="I234" t="str">
        <f t="shared" si="12"/>
        <v>TotalCNR(,) As Double</v>
      </c>
      <c r="J234" t="str">
        <f t="shared" si="13"/>
        <v>TotalCNR(,)</v>
      </c>
      <c r="K234" t="str">
        <f t="shared" si="14"/>
        <v>Double</v>
      </c>
      <c r="M234">
        <f t="shared" si="15"/>
        <v>13</v>
      </c>
    </row>
    <row r="235" spans="1:13" x14ac:dyDescent="0.3">
      <c r="A235" t="s">
        <v>514</v>
      </c>
      <c r="B235" t="s">
        <v>275</v>
      </c>
      <c r="H235" t="s">
        <v>239</v>
      </c>
      <c r="I235" t="str">
        <f t="shared" si="12"/>
        <v>TotCatch(,) As Double</v>
      </c>
      <c r="J235" t="str">
        <f t="shared" si="13"/>
        <v>TotCatch(,)</v>
      </c>
      <c r="K235" t="str">
        <f t="shared" si="14"/>
        <v>Double</v>
      </c>
      <c r="M235">
        <f t="shared" si="15"/>
        <v>13</v>
      </c>
    </row>
    <row r="236" spans="1:13" x14ac:dyDescent="0.3">
      <c r="A236" t="s">
        <v>515</v>
      </c>
      <c r="B236" t="s">
        <v>275</v>
      </c>
      <c r="H236" t="s">
        <v>240</v>
      </c>
      <c r="I236" t="str">
        <f t="shared" si="12"/>
        <v>TotLanded As Double</v>
      </c>
      <c r="J236" t="str">
        <f t="shared" si="13"/>
        <v>TotLanded</v>
      </c>
      <c r="K236" t="str">
        <f t="shared" si="14"/>
        <v>Double</v>
      </c>
      <c r="M236">
        <f t="shared" si="15"/>
        <v>11</v>
      </c>
    </row>
    <row r="237" spans="1:13" x14ac:dyDescent="0.3">
      <c r="A237" t="s">
        <v>516</v>
      </c>
      <c r="B237" t="s">
        <v>517</v>
      </c>
      <c r="H237" t="s">
        <v>241</v>
      </c>
      <c r="I237" t="str">
        <f t="shared" si="12"/>
        <v>TotLandedItem As StkBYCWTSumData</v>
      </c>
      <c r="J237" t="str">
        <f t="shared" si="13"/>
        <v>TotLandedItem</v>
      </c>
      <c r="K237" t="str">
        <f t="shared" si="14"/>
        <v>StkBYCWTSumData</v>
      </c>
      <c r="M237">
        <f t="shared" si="15"/>
        <v>15</v>
      </c>
    </row>
    <row r="238" spans="1:13" x14ac:dyDescent="0.3">
      <c r="A238" t="s">
        <v>518</v>
      </c>
      <c r="B238" t="s">
        <v>517</v>
      </c>
      <c r="H238" t="s">
        <v>242</v>
      </c>
      <c r="I238" t="str">
        <f t="shared" si="12"/>
        <v>TotLandedItem2 As StkBYCWTSumData</v>
      </c>
      <c r="J238" t="str">
        <f t="shared" si="13"/>
        <v>TotLandedItem2</v>
      </c>
      <c r="K238" t="str">
        <f t="shared" si="14"/>
        <v>StkBYCWTSumData</v>
      </c>
      <c r="M238">
        <f t="shared" si="15"/>
        <v>16</v>
      </c>
    </row>
    <row r="239" spans="1:13" x14ac:dyDescent="0.3">
      <c r="A239" t="s">
        <v>519</v>
      </c>
      <c r="B239" t="s">
        <v>275</v>
      </c>
      <c r="H239" t="s">
        <v>243</v>
      </c>
      <c r="I239" t="str">
        <f t="shared" si="12"/>
        <v>TotEnc As Double</v>
      </c>
      <c r="J239" t="str">
        <f t="shared" si="13"/>
        <v>TotEnc</v>
      </c>
      <c r="K239" t="str">
        <f t="shared" si="14"/>
        <v>Double</v>
      </c>
      <c r="M239">
        <f t="shared" si="15"/>
        <v>8</v>
      </c>
    </row>
    <row r="240" spans="1:13" x14ac:dyDescent="0.3">
      <c r="A240" t="s">
        <v>520</v>
      </c>
      <c r="B240" t="s">
        <v>275</v>
      </c>
      <c r="H240" t="s">
        <v>244</v>
      </c>
      <c r="I240" t="str">
        <f t="shared" si="12"/>
        <v>TotExRate As Double</v>
      </c>
      <c r="J240" t="str">
        <f t="shared" si="13"/>
        <v>TotExRate</v>
      </c>
      <c r="K240" t="str">
        <f t="shared" si="14"/>
        <v>Double</v>
      </c>
      <c r="M240">
        <f t="shared" si="15"/>
        <v>11</v>
      </c>
    </row>
    <row r="241" spans="1:13" x14ac:dyDescent="0.3">
      <c r="A241" t="s">
        <v>521</v>
      </c>
      <c r="B241" t="s">
        <v>275</v>
      </c>
      <c r="H241" t="s">
        <v>245</v>
      </c>
      <c r="I241" t="str">
        <f t="shared" si="12"/>
        <v>TotExpCWTAll(,,,) As Double</v>
      </c>
      <c r="J241" t="str">
        <f t="shared" si="13"/>
        <v>TotExpCWTAll(,,,)</v>
      </c>
      <c r="K241" t="str">
        <f t="shared" si="14"/>
        <v>Double</v>
      </c>
      <c r="M241">
        <f t="shared" si="15"/>
        <v>19</v>
      </c>
    </row>
    <row r="242" spans="1:13" x14ac:dyDescent="0.3">
      <c r="A242" t="s">
        <v>522</v>
      </c>
      <c r="B242" t="s">
        <v>275</v>
      </c>
      <c r="H242" t="s">
        <v>246</v>
      </c>
      <c r="I242" t="str">
        <f t="shared" si="12"/>
        <v>TotalShakerTerm(,) As Double</v>
      </c>
      <c r="J242" t="str">
        <f t="shared" si="13"/>
        <v>TotalShakerTerm(,)</v>
      </c>
      <c r="K242" t="str">
        <f t="shared" si="14"/>
        <v>Double</v>
      </c>
      <c r="M242">
        <f t="shared" si="15"/>
        <v>20</v>
      </c>
    </row>
    <row r="243" spans="1:13" x14ac:dyDescent="0.3">
      <c r="A243" t="s">
        <v>523</v>
      </c>
      <c r="B243" t="s">
        <v>275</v>
      </c>
      <c r="H243" t="s">
        <v>247</v>
      </c>
      <c r="I243" t="str">
        <f t="shared" si="12"/>
        <v>TotalShakerPTerm(,) As Double</v>
      </c>
      <c r="J243" t="str">
        <f t="shared" si="13"/>
        <v>TotalShakerPTerm(,)</v>
      </c>
      <c r="K243" t="str">
        <f t="shared" si="14"/>
        <v>Double</v>
      </c>
      <c r="M243">
        <f t="shared" si="15"/>
        <v>21</v>
      </c>
    </row>
    <row r="244" spans="1:13" x14ac:dyDescent="0.3">
      <c r="A244" t="s">
        <v>524</v>
      </c>
      <c r="B244" t="s">
        <v>275</v>
      </c>
      <c r="H244" t="s">
        <v>248</v>
      </c>
      <c r="I244" t="str">
        <f t="shared" si="12"/>
        <v>TotalStk() As Double</v>
      </c>
      <c r="J244" t="str">
        <f t="shared" si="13"/>
        <v>TotalStk()</v>
      </c>
      <c r="K244" t="str">
        <f t="shared" si="14"/>
        <v>Double</v>
      </c>
      <c r="M244">
        <f t="shared" si="15"/>
        <v>12</v>
      </c>
    </row>
    <row r="245" spans="1:13" x14ac:dyDescent="0.3">
      <c r="A245" t="s">
        <v>525</v>
      </c>
      <c r="B245" t="s">
        <v>275</v>
      </c>
      <c r="H245" t="s">
        <v>249</v>
      </c>
      <c r="I245" t="str">
        <f t="shared" si="12"/>
        <v>TrueCatch(,) As Double</v>
      </c>
      <c r="J245" t="str">
        <f t="shared" si="13"/>
        <v>TrueCatch(,)</v>
      </c>
      <c r="K245" t="str">
        <f t="shared" si="14"/>
        <v>Double</v>
      </c>
      <c r="M245">
        <f t="shared" si="15"/>
        <v>14</v>
      </c>
    </row>
    <row r="246" spans="1:13" x14ac:dyDescent="0.3">
      <c r="A246" t="s">
        <v>526</v>
      </c>
      <c r="B246" t="s">
        <v>275</v>
      </c>
      <c r="H246" t="s">
        <v>250</v>
      </c>
      <c r="I246" t="str">
        <f t="shared" si="12"/>
        <v>TotalMort() As Double</v>
      </c>
      <c r="J246" t="str">
        <f t="shared" si="13"/>
        <v>TotalMort()</v>
      </c>
      <c r="K246" t="str">
        <f t="shared" si="14"/>
        <v>Double</v>
      </c>
      <c r="M246">
        <f t="shared" si="15"/>
        <v>13</v>
      </c>
    </row>
    <row r="247" spans="1:13" x14ac:dyDescent="0.3">
      <c r="A247" t="s">
        <v>527</v>
      </c>
      <c r="B247" t="s">
        <v>275</v>
      </c>
      <c r="H247" t="s">
        <v>251</v>
      </c>
      <c r="I247" t="str">
        <f t="shared" si="12"/>
        <v>TotMort() As Double</v>
      </c>
      <c r="J247" t="str">
        <f t="shared" si="13"/>
        <v>TotMort()</v>
      </c>
      <c r="K247" t="str">
        <f t="shared" si="14"/>
        <v>Double</v>
      </c>
      <c r="M247">
        <f t="shared" si="15"/>
        <v>11</v>
      </c>
    </row>
    <row r="248" spans="1:13" x14ac:dyDescent="0.3">
      <c r="A248" t="s">
        <v>528</v>
      </c>
      <c r="B248" t="s">
        <v>275</v>
      </c>
      <c r="H248" t="s">
        <v>252</v>
      </c>
      <c r="I248" t="str">
        <f t="shared" si="12"/>
        <v>TotMortTerm(,) As Double</v>
      </c>
      <c r="J248" t="str">
        <f t="shared" si="13"/>
        <v>TotMortTerm(,)</v>
      </c>
      <c r="K248" t="str">
        <f t="shared" si="14"/>
        <v>Double</v>
      </c>
      <c r="M248">
        <f t="shared" si="15"/>
        <v>16</v>
      </c>
    </row>
    <row r="249" spans="1:13" x14ac:dyDescent="0.3">
      <c r="A249" t="s">
        <v>529</v>
      </c>
      <c r="B249" t="s">
        <v>275</v>
      </c>
      <c r="H249" t="s">
        <v>253</v>
      </c>
      <c r="I249" t="str">
        <f t="shared" si="12"/>
        <v>TotMortPterm(,) As Double</v>
      </c>
      <c r="J249" t="str">
        <f t="shared" si="13"/>
        <v>TotMortPterm(,)</v>
      </c>
      <c r="K249" t="str">
        <f t="shared" si="14"/>
        <v>Double</v>
      </c>
      <c r="M249">
        <f t="shared" si="15"/>
        <v>17</v>
      </c>
    </row>
    <row r="250" spans="1:13" x14ac:dyDescent="0.3">
      <c r="A250" t="s">
        <v>530</v>
      </c>
      <c r="B250" t="s">
        <v>274</v>
      </c>
      <c r="H250" t="s">
        <v>254</v>
      </c>
      <c r="I250" t="str">
        <f t="shared" si="12"/>
        <v>TStep As Integer</v>
      </c>
      <c r="J250" t="str">
        <f t="shared" si="13"/>
        <v>TStep</v>
      </c>
      <c r="K250" t="str">
        <f t="shared" si="14"/>
        <v>Integer</v>
      </c>
      <c r="M250">
        <f t="shared" si="15"/>
        <v>7</v>
      </c>
    </row>
    <row r="251" spans="1:13" x14ac:dyDescent="0.3">
      <c r="A251" t="s">
        <v>531</v>
      </c>
      <c r="B251" t="s">
        <v>277</v>
      </c>
      <c r="H251" t="s">
        <v>255</v>
      </c>
      <c r="I251" t="str">
        <f t="shared" si="12"/>
        <v>TransferBPName As String</v>
      </c>
      <c r="J251" t="str">
        <f t="shared" si="13"/>
        <v>TransferBPName</v>
      </c>
      <c r="K251" t="str">
        <f t="shared" si="14"/>
        <v>String</v>
      </c>
      <c r="M251">
        <f t="shared" si="15"/>
        <v>16</v>
      </c>
    </row>
    <row r="252" spans="1:13" x14ac:dyDescent="0.3">
      <c r="A252" t="s">
        <v>532</v>
      </c>
      <c r="B252" t="s">
        <v>275</v>
      </c>
      <c r="H252" t="s">
        <v>256</v>
      </c>
      <c r="I252" t="str">
        <f t="shared" si="12"/>
        <v>SubLegalProp As Double</v>
      </c>
      <c r="J252" t="str">
        <f t="shared" si="13"/>
        <v>SubLegalProp</v>
      </c>
      <c r="K252" t="str">
        <f t="shared" si="14"/>
        <v>Double</v>
      </c>
      <c r="M252">
        <f t="shared" si="15"/>
        <v>14</v>
      </c>
    </row>
    <row r="253" spans="1:13" x14ac:dyDescent="0.3">
      <c r="A253" t="s">
        <v>533</v>
      </c>
      <c r="B253" t="s">
        <v>275</v>
      </c>
      <c r="H253" t="s">
        <v>257</v>
      </c>
      <c r="I253" t="str">
        <f t="shared" si="12"/>
        <v>TotSubLegalPop As Double</v>
      </c>
      <c r="J253" t="str">
        <f t="shared" si="13"/>
        <v>TotSubLegalPop</v>
      </c>
      <c r="K253" t="str">
        <f t="shared" si="14"/>
        <v>Double</v>
      </c>
      <c r="M253">
        <f t="shared" si="15"/>
        <v>16</v>
      </c>
    </row>
    <row r="254" spans="1:13" x14ac:dyDescent="0.3">
      <c r="A254" t="s">
        <v>534</v>
      </c>
      <c r="B254" t="s">
        <v>275</v>
      </c>
      <c r="H254" t="s">
        <v>258</v>
      </c>
      <c r="I254" t="str">
        <f t="shared" si="12"/>
        <v>u() As Double</v>
      </c>
      <c r="J254" t="str">
        <f t="shared" si="13"/>
        <v>u()</v>
      </c>
      <c r="K254" t="str">
        <f t="shared" si="14"/>
        <v>Double</v>
      </c>
      <c r="M254">
        <f t="shared" si="15"/>
        <v>5</v>
      </c>
    </row>
    <row r="255" spans="1:13" x14ac:dyDescent="0.3">
      <c r="A255" t="s">
        <v>535</v>
      </c>
      <c r="B255" t="s">
        <v>277</v>
      </c>
      <c r="H255" t="s">
        <v>259</v>
      </c>
      <c r="I255" t="str">
        <f t="shared" si="12"/>
        <v>FVSshortname As String</v>
      </c>
      <c r="J255" t="str">
        <f t="shared" si="13"/>
        <v>FVSshortname</v>
      </c>
      <c r="K255" t="str">
        <f t="shared" si="14"/>
        <v>String</v>
      </c>
      <c r="M255">
        <f t="shared" si="15"/>
        <v>14</v>
      </c>
    </row>
    <row r="256" spans="1:13" x14ac:dyDescent="0.3">
      <c r="A256" t="s">
        <v>536</v>
      </c>
      <c r="B256" t="s">
        <v>537</v>
      </c>
      <c r="H256" t="s">
        <v>260</v>
      </c>
      <c r="I256" t="str">
        <f t="shared" si="12"/>
        <v>WeightItem As WeightData</v>
      </c>
      <c r="J256" t="str">
        <f t="shared" si="13"/>
        <v>WeightItem</v>
      </c>
      <c r="K256" t="str">
        <f t="shared" si="14"/>
        <v>WeightData</v>
      </c>
      <c r="M256">
        <f t="shared" si="15"/>
        <v>12</v>
      </c>
    </row>
    <row r="257" spans="1:13" x14ac:dyDescent="0.3">
      <c r="A257" t="s">
        <v>538</v>
      </c>
      <c r="B257" t="s">
        <v>539</v>
      </c>
      <c r="H257" t="s">
        <v>261</v>
      </c>
      <c r="I257" t="str">
        <f t="shared" si="12"/>
        <v>WeightList As New List(Of WeightData)</v>
      </c>
      <c r="J257" t="str">
        <f t="shared" si="13"/>
        <v>WeightList</v>
      </c>
      <c r="K257" t="str">
        <f t="shared" si="14"/>
        <v>New List(Of WeightData)</v>
      </c>
      <c r="M257">
        <f t="shared" si="15"/>
        <v>12</v>
      </c>
    </row>
    <row r="258" spans="1:13" x14ac:dyDescent="0.3">
      <c r="A258" t="s">
        <v>540</v>
      </c>
      <c r="B258" t="s">
        <v>274</v>
      </c>
      <c r="H258" t="s">
        <v>262</v>
      </c>
      <c r="I258" t="str">
        <f t="shared" si="12"/>
        <v>Yr As Integer</v>
      </c>
      <c r="J258" t="str">
        <f t="shared" si="13"/>
        <v>Yr</v>
      </c>
      <c r="K258" t="str">
        <f t="shared" si="14"/>
        <v>Integer</v>
      </c>
      <c r="M258">
        <f t="shared" si="15"/>
        <v>4</v>
      </c>
    </row>
    <row r="259" spans="1:13" x14ac:dyDescent="0.3">
      <c r="A259" t="s">
        <v>541</v>
      </c>
      <c r="B259" t="s">
        <v>275</v>
      </c>
      <c r="H259" t="s">
        <v>263</v>
      </c>
      <c r="I259" t="str">
        <f t="shared" ref="I259:I269" si="16">MID(H259,12,(LEN(H259)-11))</f>
        <v>Z As Double</v>
      </c>
      <c r="J259" t="str">
        <f t="shared" ref="J259:J269" si="17">MID(I259,1,M259-2)</f>
        <v>Z</v>
      </c>
      <c r="K259" t="str">
        <f t="shared" ref="K259:K269" si="18">MID(I259,M259+3,(LEN(I259)-(M259+1)))</f>
        <v>Double</v>
      </c>
      <c r="M259">
        <f t="shared" ref="M259:M269" si="19">FIND("As",I259)</f>
        <v>3</v>
      </c>
    </row>
    <row r="260" spans="1:13" x14ac:dyDescent="0.3">
      <c r="A260" t="s">
        <v>542</v>
      </c>
      <c r="B260" t="s">
        <v>543</v>
      </c>
      <c r="H260" t="s">
        <v>264</v>
      </c>
      <c r="I260" t="str">
        <f t="shared" si="16"/>
        <v>ImputeItem As ImputeData</v>
      </c>
      <c r="J260" t="str">
        <f t="shared" si="17"/>
        <v>ImputeItem</v>
      </c>
      <c r="K260" t="str">
        <f t="shared" si="18"/>
        <v>ImputeData</v>
      </c>
      <c r="M260">
        <f t="shared" si="19"/>
        <v>12</v>
      </c>
    </row>
    <row r="261" spans="1:13" x14ac:dyDescent="0.3">
      <c r="A261" t="s">
        <v>544</v>
      </c>
      <c r="B261" t="s">
        <v>332</v>
      </c>
      <c r="H261" t="s">
        <v>265</v>
      </c>
      <c r="I261" t="str">
        <f t="shared" si="16"/>
        <v>CWTRow As CWTData</v>
      </c>
      <c r="J261" t="str">
        <f t="shared" si="17"/>
        <v>CWTRow</v>
      </c>
      <c r="K261" t="str">
        <f t="shared" si="18"/>
        <v>CWTData</v>
      </c>
      <c r="M261">
        <f t="shared" si="19"/>
        <v>8</v>
      </c>
    </row>
    <row r="262" spans="1:13" x14ac:dyDescent="0.3">
      <c r="A262" t="s">
        <v>545</v>
      </c>
      <c r="B262" t="s">
        <v>546</v>
      </c>
      <c r="H262" t="s">
        <v>266</v>
      </c>
      <c r="I262" t="str">
        <f t="shared" si="16"/>
        <v>ImputeList As New List(Of ImputeData)</v>
      </c>
      <c r="J262" t="str">
        <f t="shared" si="17"/>
        <v>ImputeList</v>
      </c>
      <c r="K262" t="str">
        <f t="shared" si="18"/>
        <v>New List(Of ImputeData)</v>
      </c>
      <c r="M262">
        <f t="shared" si="19"/>
        <v>12</v>
      </c>
    </row>
    <row r="263" spans="1:13" x14ac:dyDescent="0.3">
      <c r="A263" t="s">
        <v>547</v>
      </c>
      <c r="B263" t="s">
        <v>274</v>
      </c>
      <c r="H263" t="s">
        <v>267</v>
      </c>
      <c r="I263" t="str">
        <f t="shared" si="16"/>
        <v>n As Integer</v>
      </c>
      <c r="J263" t="str">
        <f t="shared" si="17"/>
        <v>n</v>
      </c>
      <c r="K263" t="str">
        <f t="shared" si="18"/>
        <v>Integer</v>
      </c>
      <c r="M263">
        <f t="shared" si="19"/>
        <v>3</v>
      </c>
    </row>
    <row r="264" spans="1:13" x14ac:dyDescent="0.3">
      <c r="A264" t="s">
        <v>548</v>
      </c>
      <c r="B264" t="s">
        <v>335</v>
      </c>
      <c r="H264" t="s">
        <v>268</v>
      </c>
      <c r="I264" t="str">
        <f t="shared" si="16"/>
        <v>sublist As New List(Of CWTData)</v>
      </c>
      <c r="J264" t="str">
        <f t="shared" si="17"/>
        <v>sublist</v>
      </c>
      <c r="K264" t="str">
        <f t="shared" si="18"/>
        <v>New List(Of CWTData)</v>
      </c>
      <c r="M264">
        <f t="shared" si="19"/>
        <v>9</v>
      </c>
    </row>
    <row r="265" spans="1:13" x14ac:dyDescent="0.3">
      <c r="A265" t="s">
        <v>549</v>
      </c>
      <c r="B265" t="s">
        <v>550</v>
      </c>
      <c r="H265" t="s">
        <v>269</v>
      </c>
      <c r="I265" t="str">
        <f t="shared" si="16"/>
        <v>TotalLandedList As New List(Of StkBYCWTSumData)</v>
      </c>
      <c r="J265" t="str">
        <f t="shared" si="17"/>
        <v>TotalLandedList</v>
      </c>
      <c r="K265" t="str">
        <f t="shared" si="18"/>
        <v>New List(Of StkBYCWTSumData)</v>
      </c>
      <c r="M265">
        <f t="shared" si="19"/>
        <v>17</v>
      </c>
    </row>
    <row r="266" spans="1:13" x14ac:dyDescent="0.3">
      <c r="A266" t="s">
        <v>551</v>
      </c>
      <c r="B266" t="s">
        <v>335</v>
      </c>
      <c r="H266" t="s">
        <v>270</v>
      </c>
      <c r="I266" t="str">
        <f t="shared" si="16"/>
        <v>CWTList As New List(Of CWTData)</v>
      </c>
      <c r="J266" t="str">
        <f t="shared" si="17"/>
        <v>CWTList</v>
      </c>
      <c r="K266" t="str">
        <f t="shared" si="18"/>
        <v>New List(Of CWTData)</v>
      </c>
      <c r="M266">
        <f t="shared" si="19"/>
        <v>9</v>
      </c>
    </row>
    <row r="267" spans="1:13" x14ac:dyDescent="0.3">
      <c r="A267" t="s">
        <v>552</v>
      </c>
      <c r="B267" t="s">
        <v>332</v>
      </c>
      <c r="H267" t="s">
        <v>271</v>
      </c>
      <c r="I267" t="str">
        <f t="shared" si="16"/>
        <v>RecordCWT As CWTData</v>
      </c>
      <c r="J267" t="str">
        <f t="shared" si="17"/>
        <v>RecordCWT</v>
      </c>
      <c r="K267" t="str">
        <f t="shared" si="18"/>
        <v>CWTData</v>
      </c>
      <c r="M267">
        <f t="shared" si="19"/>
        <v>11</v>
      </c>
    </row>
    <row r="268" spans="1:13" x14ac:dyDescent="0.3">
      <c r="A268" t="s">
        <v>553</v>
      </c>
      <c r="B268" t="s">
        <v>277</v>
      </c>
      <c r="H268" t="s">
        <v>272</v>
      </c>
      <c r="I268" t="str">
        <f t="shared" si="16"/>
        <v>errpath As String</v>
      </c>
      <c r="J268" t="str">
        <f t="shared" si="17"/>
        <v>errpath</v>
      </c>
      <c r="K268" t="str">
        <f t="shared" si="18"/>
        <v>String</v>
      </c>
      <c r="M268">
        <f t="shared" si="19"/>
        <v>9</v>
      </c>
    </row>
    <row r="269" spans="1:13" x14ac:dyDescent="0.3">
      <c r="A269" t="s">
        <v>554</v>
      </c>
      <c r="B269" t="s">
        <v>555</v>
      </c>
      <c r="H269" t="s">
        <v>273</v>
      </c>
      <c r="I269" t="str">
        <f t="shared" si="16"/>
        <v>Indextracker() As Integ</v>
      </c>
      <c r="J269" t="str">
        <f t="shared" si="17"/>
        <v>Indextracker()</v>
      </c>
      <c r="K269" t="str">
        <f t="shared" si="18"/>
        <v>Integ</v>
      </c>
      <c r="M269">
        <f t="shared" si="19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Angelika</dc:creator>
  <cp:lastModifiedBy>Angelika</cp:lastModifiedBy>
  <dcterms:created xsi:type="dcterms:W3CDTF">2023-07-05T09:04:48Z</dcterms:created>
  <dcterms:modified xsi:type="dcterms:W3CDTF">2023-07-05T09:29:31Z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2023-07-05T09:04:56Z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e36da871-feb8-4138-84eb-34abd54f0347</vt:lpwstr>
  </property>
  <property fmtid="{D5CDD505-2E9C-101B-9397-08002B2CF9AE}" pid="8" name="MSIP_Label_45011977-b912-4387-97a4-f4c94a801377_ContentBits">
    <vt:lpwstr>0</vt:lpwstr>
  </property>
</Properties>
</file>