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angelika_hagen-breaux_dfw_wa_gov/Documents/Documents/Calibration/2014NewBasePeriod/Documentation/RMD_Documentation/"/>
    </mc:Choice>
  </mc:AlternateContent>
  <xr:revisionPtr revIDLastSave="19" documentId="14_{F0FE30A6-78E9-49A9-9767-59AEB34C0ABA}" xr6:coauthVersionLast="47" xr6:coauthVersionMax="47" xr10:uidLastSave="{4A6FA4FD-ACF4-4794-AEFF-9474F6677DD6}"/>
  <bookViews>
    <workbookView xWindow="-108" yWindow="-108" windowWidth="23256" windowHeight="12576" xr2:uid="{E6A5A602-6E62-4DA2-B9A3-EBD1270D7A6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B2" i="3" l="1"/>
  <c r="F8" i="3"/>
  <c r="D5" i="3"/>
  <c r="D4" i="3"/>
</calcChain>
</file>

<file path=xl/sharedStrings.xml><?xml version="1.0" encoding="utf-8"?>
<sst xmlns="http://schemas.openxmlformats.org/spreadsheetml/2006/main" count="232" uniqueCount="101">
  <si>
    <t>Program</t>
  </si>
  <si>
    <t>Input Data Source</t>
  </si>
  <si>
    <t>Output Data Source</t>
  </si>
  <si>
    <t>Method</t>
  </si>
  <si>
    <t>Target</t>
  </si>
  <si>
    <t>FRAMBuilder</t>
  </si>
  <si>
    <t>Freshwater Sport</t>
  </si>
  <si>
    <t>impute missing recoveries based on landed catch</t>
  </si>
  <si>
    <t>Fishery</t>
  </si>
  <si>
    <t>Total MSP</t>
  </si>
  <si>
    <t>Total Flag</t>
  </si>
  <si>
    <t>Mrkd Flag</t>
  </si>
  <si>
    <t>Mrkd MSP</t>
  </si>
  <si>
    <t>SEAK Troll</t>
  </si>
  <si>
    <t>SEAK Net</t>
  </si>
  <si>
    <t>SEAK Sport</t>
  </si>
  <si>
    <t>N/C BC Net</t>
  </si>
  <si>
    <t>WCVI Net</t>
  </si>
  <si>
    <t>GeoStr Net</t>
  </si>
  <si>
    <t>BC JDF Net</t>
  </si>
  <si>
    <t>BCOutSport</t>
  </si>
  <si>
    <t>N/C BC Trl</t>
  </si>
  <si>
    <t>WCVI Troll</t>
  </si>
  <si>
    <t>WCVI Sport</t>
  </si>
  <si>
    <t>GeoS Troll</t>
  </si>
  <si>
    <t>N GS Sport</t>
  </si>
  <si>
    <t>S GS Sport</t>
  </si>
  <si>
    <t>BC JDF Spt</t>
  </si>
  <si>
    <t>NT 3:4 Trl</t>
  </si>
  <si>
    <t>Tr 3:4 Trl</t>
  </si>
  <si>
    <t>Ar 3:4 Spt</t>
  </si>
  <si>
    <t>NT 2 Troll</t>
  </si>
  <si>
    <t>Tr 2 Troll</t>
  </si>
  <si>
    <t>Ar 2 Sport</t>
  </si>
  <si>
    <t>NT GHb Net</t>
  </si>
  <si>
    <t>Tr GHb Net</t>
  </si>
  <si>
    <t>WillapaNet</t>
  </si>
  <si>
    <t>NT 1 Troll</t>
  </si>
  <si>
    <t>Ar 1 Sport</t>
  </si>
  <si>
    <t>ColRvr Net</t>
  </si>
  <si>
    <t>Buoy10 Spt</t>
  </si>
  <si>
    <t>Cen OR Trl</t>
  </si>
  <si>
    <t>Cen OR Spt</t>
  </si>
  <si>
    <t>KMZ Troll</t>
  </si>
  <si>
    <t>KMZ Sport</t>
  </si>
  <si>
    <t>So Cal Trl</t>
  </si>
  <si>
    <t>So Cal Spt</t>
  </si>
  <si>
    <t>Ar 7 Sport</t>
  </si>
  <si>
    <t>NT 7:7ANet</t>
  </si>
  <si>
    <t>Tr 7:7ANet</t>
  </si>
  <si>
    <t>NT 7BCDNet</t>
  </si>
  <si>
    <t>Tr 7BCDNet</t>
  </si>
  <si>
    <t>Tr JDF Trl</t>
  </si>
  <si>
    <t>Ar 5 Sport</t>
  </si>
  <si>
    <t>NT JDF Net</t>
  </si>
  <si>
    <t>Tr JDF Net</t>
  </si>
  <si>
    <t>Ar 8-1 Spt</t>
  </si>
  <si>
    <t>NT SkagNet</t>
  </si>
  <si>
    <t>Tr SkagNet</t>
  </si>
  <si>
    <t>Area8D Spt</t>
  </si>
  <si>
    <t>NT StSnNet</t>
  </si>
  <si>
    <t>Tr StSnNet</t>
  </si>
  <si>
    <t>NT TulaNet</t>
  </si>
  <si>
    <t>Tr TulaNet</t>
  </si>
  <si>
    <t>Ar 9 Sport</t>
  </si>
  <si>
    <t>Ar 6 Sport</t>
  </si>
  <si>
    <t>Tr 6B:9Net</t>
  </si>
  <si>
    <t>A 10 Sport</t>
  </si>
  <si>
    <t>A 11 Sport</t>
  </si>
  <si>
    <t>NT10:11Net</t>
  </si>
  <si>
    <t>Tr10:11Net</t>
  </si>
  <si>
    <t>A 10A Sprt</t>
  </si>
  <si>
    <t>Tr 10A Net</t>
  </si>
  <si>
    <t>A 10E Sprt</t>
  </si>
  <si>
    <t>Tr 10E Net</t>
  </si>
  <si>
    <t>A 12 Sport</t>
  </si>
  <si>
    <t>NT HC Net</t>
  </si>
  <si>
    <t>Tr HC Net</t>
  </si>
  <si>
    <t>A 13 Sport</t>
  </si>
  <si>
    <t>NT SPS Net</t>
  </si>
  <si>
    <t>Tr SPS Net</t>
  </si>
  <si>
    <t>NT 13A Net</t>
  </si>
  <si>
    <t>Tr 13A Net</t>
  </si>
  <si>
    <t>Puget Sound default</t>
  </si>
  <si>
    <t xml:space="preserve">calibration calculated </t>
  </si>
  <si>
    <t>calibration calculated</t>
  </si>
  <si>
    <t>not modeled in FRAM</t>
  </si>
  <si>
    <t>Total Source</t>
  </si>
  <si>
    <t>Marked Source</t>
  </si>
  <si>
    <t>assigned</t>
  </si>
  <si>
    <t>CTC Model 2)</t>
  </si>
  <si>
    <t xml:space="preserve">Reference documents: </t>
  </si>
  <si>
    <t>GSI 3)</t>
  </si>
  <si>
    <t>GSI 1)</t>
  </si>
  <si>
    <t>1) FRAM-GSI MSPs new_Cent_Valley_Fix.xlsx</t>
  </si>
  <si>
    <t>2) CTC_Model_MSP_Calcs.xlsx</t>
  </si>
  <si>
    <t>3) ModelStkPPN_9.27.20.xlsx</t>
  </si>
  <si>
    <t>ID</t>
  </si>
  <si>
    <t>N.WaCstNet</t>
  </si>
  <si>
    <t>source</t>
  </si>
  <si>
    <t>Methods Adressing Low or Missing CWTs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</si>
</sst>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73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9" fillId="0" borderId="0"/>
    <xf numFmtId="0" fontId="18" fillId="8" borderId="8" applyNumberFormat="0" applyFont="0" applyAlignment="0" applyProtection="0"/>
    <xf numFmtId="0" fontId="20" fillId="0" borderId="0"/>
    <xf numFmtId="0" fontId="21" fillId="0" borderId="0"/>
    <xf numFmtId="17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  <xf numFmtId="0" fontId="23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57">
    <xf numFmtId="0" fontId="0" fillId="0" borderId="0" xfId="0"/>
    <xf numFmtId="0" fontId="15" fillId="0" borderId="0" xfId="0" applyFont="1"/>
    <xf numFmtId="0" fontId="18" fillId="0" borderId="10" xfId="35" applyFont="1" applyFill="1" applyBorder="1" applyAlignment="1">
      <alignment wrapText="1"/>
    </xf>
    <xf numFmtId="0" fontId="0" fillId="0" borderId="0" xfId="0" applyAlignment="1">
      <alignment horizontal="left"/>
    </xf>
    <xf numFmtId="0" fontId="15" fillId="0" borderId="18" xfId="0" applyFont="1" applyBorder="1" applyAlignment="1">
      <alignment horizontal="left"/>
    </xf>
    <xf numFmtId="0" fontId="15" fillId="0" borderId="19" xfId="0" applyFont="1" applyBorder="1"/>
    <xf numFmtId="0" fontId="15" fillId="0" borderId="20" xfId="0" applyFont="1" applyBorder="1"/>
    <xf numFmtId="0" fontId="0" fillId="0" borderId="0" xfId="0" applyAlignment="1">
      <alignment horizontal="center"/>
    </xf>
    <xf numFmtId="0" fontId="18" fillId="34" borderId="27" xfId="35" applyFont="1" applyFill="1" applyBorder="1" applyAlignment="1">
      <alignment horizontal="center" wrapText="1"/>
    </xf>
    <xf numFmtId="1" fontId="18" fillId="34" borderId="10" xfId="35" applyNumberFormat="1" applyFont="1" applyFill="1" applyBorder="1" applyAlignment="1">
      <alignment horizontal="center" wrapText="1"/>
    </xf>
    <xf numFmtId="0" fontId="0" fillId="34" borderId="13" xfId="0" applyFill="1" applyBorder="1" applyAlignment="1">
      <alignment horizontal="left"/>
    </xf>
    <xf numFmtId="0" fontId="18" fillId="34" borderId="25" xfId="35" applyFont="1" applyFill="1" applyBorder="1" applyAlignment="1">
      <alignment horizontal="center" wrapText="1"/>
    </xf>
    <xf numFmtId="0" fontId="18" fillId="34" borderId="10" xfId="35" applyFont="1" applyFill="1" applyBorder="1" applyAlignment="1">
      <alignment horizontal="center" wrapText="1"/>
    </xf>
    <xf numFmtId="0" fontId="0" fillId="34" borderId="13" xfId="0" applyFill="1" applyBorder="1"/>
    <xf numFmtId="0" fontId="18" fillId="35" borderId="24" xfId="35" applyFont="1" applyFill="1" applyBorder="1" applyAlignment="1">
      <alignment horizontal="center" wrapText="1"/>
    </xf>
    <xf numFmtId="0" fontId="18" fillId="35" borderId="16" xfId="35" applyFont="1" applyFill="1" applyBorder="1" applyAlignment="1">
      <alignment horizontal="center" wrapText="1"/>
    </xf>
    <xf numFmtId="1" fontId="18" fillId="35" borderId="28" xfId="35" applyNumberFormat="1" applyFont="1" applyFill="1" applyBorder="1" applyAlignment="1">
      <alignment horizontal="left" wrapText="1"/>
    </xf>
    <xf numFmtId="0" fontId="18" fillId="35" borderId="25" xfId="35" applyFont="1" applyFill="1" applyBorder="1" applyAlignment="1">
      <alignment horizontal="center" wrapText="1"/>
    </xf>
    <xf numFmtId="0" fontId="18" fillId="35" borderId="10" xfId="35" applyFont="1" applyFill="1" applyBorder="1" applyAlignment="1">
      <alignment horizontal="center" wrapText="1"/>
    </xf>
    <xf numFmtId="0" fontId="0" fillId="35" borderId="13" xfId="0" applyFill="1" applyBorder="1"/>
    <xf numFmtId="0" fontId="18" fillId="36" borderId="27" xfId="35" applyFont="1" applyFill="1" applyBorder="1" applyAlignment="1">
      <alignment horizontal="center" wrapText="1"/>
    </xf>
    <xf numFmtId="0" fontId="18" fillId="36" borderId="10" xfId="35" applyFont="1" applyFill="1" applyBorder="1" applyAlignment="1">
      <alignment horizontal="center" wrapText="1"/>
    </xf>
    <xf numFmtId="0" fontId="0" fillId="36" borderId="13" xfId="0" applyFill="1" applyBorder="1" applyAlignment="1">
      <alignment horizontal="left"/>
    </xf>
    <xf numFmtId="0" fontId="18" fillId="36" borderId="25" xfId="35" applyFont="1" applyFill="1" applyBorder="1" applyAlignment="1">
      <alignment horizontal="center" wrapText="1"/>
    </xf>
    <xf numFmtId="0" fontId="0" fillId="36" borderId="13" xfId="0" applyFill="1" applyBorder="1"/>
    <xf numFmtId="0" fontId="18" fillId="36" borderId="29" xfId="35" applyFont="1" applyFill="1" applyBorder="1" applyAlignment="1">
      <alignment horizontal="center" wrapText="1"/>
    </xf>
    <xf numFmtId="0" fontId="18" fillId="36" borderId="17" xfId="35" applyFont="1" applyFill="1" applyBorder="1" applyAlignment="1">
      <alignment horizontal="center" wrapText="1"/>
    </xf>
    <xf numFmtId="0" fontId="0" fillId="36" borderId="15" xfId="0" applyFill="1" applyBorder="1" applyAlignment="1">
      <alignment horizontal="left"/>
    </xf>
    <xf numFmtId="0" fontId="18" fillId="36" borderId="26" xfId="35" applyFont="1" applyFill="1" applyBorder="1" applyAlignment="1">
      <alignment horizontal="center" wrapText="1"/>
    </xf>
    <xf numFmtId="0" fontId="0" fillId="36" borderId="15" xfId="0" applyFill="1" applyBorder="1"/>
    <xf numFmtId="0" fontId="18" fillId="35" borderId="27" xfId="35" applyFont="1" applyFill="1" applyBorder="1" applyAlignment="1">
      <alignment horizontal="center" wrapText="1"/>
    </xf>
    <xf numFmtId="1" fontId="18" fillId="35" borderId="10" xfId="35" applyNumberFormat="1" applyFont="1" applyFill="1" applyBorder="1" applyAlignment="1">
      <alignment horizontal="center" wrapText="1"/>
    </xf>
    <xf numFmtId="165" fontId="18" fillId="35" borderId="10" xfId="35" applyNumberFormat="1" applyFont="1" applyFill="1" applyBorder="1" applyAlignment="1">
      <alignment horizontal="center" wrapText="1"/>
    </xf>
    <xf numFmtId="0" fontId="18" fillId="37" borderId="27" xfId="35" applyFont="1" applyFill="1" applyBorder="1" applyAlignment="1">
      <alignment horizontal="center" wrapText="1"/>
    </xf>
    <xf numFmtId="165" fontId="18" fillId="37" borderId="10" xfId="35" applyNumberFormat="1" applyFont="1" applyFill="1" applyBorder="1" applyAlignment="1">
      <alignment horizontal="center" wrapText="1"/>
    </xf>
    <xf numFmtId="165" fontId="18" fillId="37" borderId="28" xfId="35" applyNumberFormat="1" applyFont="1" applyFill="1" applyBorder="1" applyAlignment="1">
      <alignment horizontal="left" wrapText="1"/>
    </xf>
    <xf numFmtId="0" fontId="18" fillId="38" borderId="27" xfId="35" applyFont="1" applyFill="1" applyBorder="1" applyAlignment="1">
      <alignment horizontal="center" wrapText="1"/>
    </xf>
    <xf numFmtId="165" fontId="18" fillId="38" borderId="10" xfId="35" applyNumberFormat="1" applyFont="1" applyFill="1" applyBorder="1" applyAlignment="1">
      <alignment horizontal="center" wrapText="1"/>
    </xf>
    <xf numFmtId="165" fontId="18" fillId="38" borderId="28" xfId="35" applyNumberFormat="1" applyFont="1" applyFill="1" applyBorder="1" applyAlignment="1">
      <alignment horizontal="left" wrapText="1"/>
    </xf>
    <xf numFmtId="0" fontId="0" fillId="38" borderId="13" xfId="0" applyFill="1" applyBorder="1"/>
    <xf numFmtId="0" fontId="18" fillId="38" borderId="25" xfId="35" applyFont="1" applyFill="1" applyBorder="1" applyAlignment="1">
      <alignment horizontal="center" wrapText="1"/>
    </xf>
    <xf numFmtId="0" fontId="18" fillId="33" borderId="27" xfId="35" applyFont="1" applyFill="1" applyBorder="1" applyAlignment="1">
      <alignment horizontal="center" wrapText="1"/>
    </xf>
    <xf numFmtId="165" fontId="18" fillId="33" borderId="10" xfId="35" applyNumberFormat="1" applyFont="1" applyFill="1" applyBorder="1" applyAlignment="1">
      <alignment horizontal="center" wrapText="1"/>
    </xf>
    <xf numFmtId="165" fontId="18" fillId="33" borderId="28" xfId="35" applyNumberFormat="1" applyFont="1" applyFill="1" applyBorder="1" applyAlignment="1">
      <alignment horizontal="left" wrapText="1"/>
    </xf>
    <xf numFmtId="0" fontId="0" fillId="33" borderId="13" xfId="0" applyFill="1" applyBorder="1" applyAlignment="1">
      <alignment horizontal="left"/>
    </xf>
    <xf numFmtId="0" fontId="0" fillId="33" borderId="13" xfId="0" applyFill="1" applyBorder="1"/>
    <xf numFmtId="0" fontId="18" fillId="33" borderId="25" xfId="35" applyFont="1" applyFill="1" applyBorder="1" applyAlignment="1">
      <alignment horizontal="center" wrapText="1"/>
    </xf>
    <xf numFmtId="0" fontId="0" fillId="39" borderId="12" xfId="0" applyFill="1" applyBorder="1" applyAlignment="1">
      <alignment horizontal="left"/>
    </xf>
    <xf numFmtId="0" fontId="18" fillId="39" borderId="21" xfId="35" applyFont="1" applyFill="1" applyBorder="1" applyAlignment="1">
      <alignment wrapText="1"/>
    </xf>
    <xf numFmtId="0" fontId="18" fillId="39" borderId="22" xfId="35" applyFont="1" applyFill="1" applyBorder="1" applyAlignment="1">
      <alignment wrapText="1"/>
    </xf>
    <xf numFmtId="0" fontId="0" fillId="39" borderId="14" xfId="0" applyFill="1" applyBorder="1" applyAlignment="1">
      <alignment horizontal="left"/>
    </xf>
    <xf numFmtId="0" fontId="18" fillId="39" borderId="23" xfId="35" applyFont="1" applyFill="1" applyBorder="1" applyAlignment="1">
      <alignment wrapText="1"/>
    </xf>
    <xf numFmtId="0" fontId="15" fillId="0" borderId="18" xfId="0" applyFont="1" applyBorder="1" applyAlignment="1">
      <alignment horizontal="center" wrapText="1"/>
    </xf>
    <xf numFmtId="165" fontId="18" fillId="40" borderId="31" xfId="35" applyNumberFormat="1" applyFont="1" applyFill="1" applyBorder="1" applyAlignment="1">
      <alignment horizontal="center" wrapText="1"/>
    </xf>
    <xf numFmtId="0" fontId="18" fillId="40" borderId="30" xfId="35" applyFont="1" applyFill="1" applyBorder="1" applyAlignment="1">
      <alignment horizontal="center" wrapText="1"/>
    </xf>
    <xf numFmtId="0" fontId="0" fillId="40" borderId="11" xfId="0" applyFill="1" applyBorder="1" applyAlignment="1">
      <alignment horizontal="left"/>
    </xf>
    <xf numFmtId="0" fontId="15" fillId="0" borderId="19" xfId="0" applyFont="1" applyBorder="1" applyAlignment="1">
      <alignment horizontal="center" wrapText="1"/>
    </xf>
  </cellXfs>
  <cellStyles count="50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44" xr:uid="{C773A734-BDB6-43C1-BF40-4EEB49960B29}"/>
    <cellStyle name="60% - Accent2 2" xfId="45" xr:uid="{3D25FBC3-7D4E-4EF3-88D3-2237DB4C54EF}"/>
    <cellStyle name="60% - Accent3 2" xfId="46" xr:uid="{2617A866-B1DB-4B2C-AAD8-5631888A155B}"/>
    <cellStyle name="60% - Accent4 2" xfId="47" xr:uid="{F752B3EF-B1C5-4A06-A347-72BAA9C174F8}"/>
    <cellStyle name="60% - Accent5 2" xfId="48" xr:uid="{FA4571C1-FDB0-4DF4-89F2-DCF01C6AD8E4}"/>
    <cellStyle name="60% - Accent6 2" xfId="49" xr:uid="{15E5EA5E-0FA1-4EE1-8A66-6E73A088CBF1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 2" xfId="40" xr:uid="{4A117123-A331-4AB0-9FB7-94D485FFE414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3" xr:uid="{81BCCA42-8FC7-4F90-90DA-5E0611232840}"/>
    <cellStyle name="Normal" xfId="0" builtinId="0"/>
    <cellStyle name="Normal 2" xfId="36" xr:uid="{B66893BF-5C0A-4B79-9C37-DD9EDAB469CB}"/>
    <cellStyle name="Normal 3" xfId="38" xr:uid="{4EAC999F-D5BE-43E4-BED1-5501725FEBFF}"/>
    <cellStyle name="Normal 4" xfId="39" xr:uid="{47701315-CEE4-43FD-8A45-AE91408D8C03}"/>
    <cellStyle name="Normal 5" xfId="42" xr:uid="{C650BDB2-A286-4640-B2DC-FDFFDF4CBB72}"/>
    <cellStyle name="Normal_Sheet2" xfId="35" xr:uid="{466EC78F-E200-4C57-8151-286802662E45}"/>
    <cellStyle name="Note" xfId="14" builtinId="10" customBuiltin="1"/>
    <cellStyle name="Note 2" xfId="37" xr:uid="{4376523B-D23A-4172-A2EF-80A372B6E9B2}"/>
    <cellStyle name="Output" xfId="9" builtinId="21" customBuiltin="1"/>
    <cellStyle name="Percent 2" xfId="41" xr:uid="{991E14D0-70B1-4E14-A956-80FE2839F592}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DD13-EBAF-4500-B869-DC73CAE05705}">
  <dimension ref="A1:E24"/>
  <sheetViews>
    <sheetView tabSelected="1" workbookViewId="0">
      <selection activeCell="E18" sqref="E18"/>
    </sheetView>
  </sheetViews>
  <sheetFormatPr defaultRowHeight="14.4" x14ac:dyDescent="0.3"/>
  <cols>
    <col min="1" max="2" width="25.88671875" customWidth="1"/>
    <col min="3" max="3" width="16.21875" bestFit="1" customWidth="1"/>
    <col min="4" max="4" width="22.6640625" customWidth="1"/>
    <col min="5" max="5" width="57.44140625" bestFit="1" customWidth="1"/>
  </cols>
  <sheetData>
    <row r="1" spans="1:5" x14ac:dyDescent="0.3">
      <c r="A1" t="s">
        <v>100</v>
      </c>
    </row>
    <row r="3" spans="1:5" x14ac:dyDescent="0.3">
      <c r="A3" s="1" t="s">
        <v>0</v>
      </c>
      <c r="B3" s="1" t="s">
        <v>4</v>
      </c>
      <c r="C3" s="1" t="s">
        <v>1</v>
      </c>
      <c r="D3" s="1" t="s">
        <v>2</v>
      </c>
      <c r="E3" s="1" t="s">
        <v>3</v>
      </c>
    </row>
    <row r="4" spans="1:5" x14ac:dyDescent="0.3">
      <c r="A4" t="s">
        <v>5</v>
      </c>
      <c r="B4" t="s">
        <v>6</v>
      </c>
      <c r="E4" t="s">
        <v>7</v>
      </c>
    </row>
    <row r="14" spans="1:5" x14ac:dyDescent="0.3">
      <c r="E14">
        <v>298</v>
      </c>
    </row>
    <row r="15" spans="1:5" x14ac:dyDescent="0.3">
      <c r="E15">
        <v>150</v>
      </c>
    </row>
    <row r="16" spans="1:5" x14ac:dyDescent="0.3">
      <c r="E16">
        <v>15</v>
      </c>
    </row>
    <row r="17" spans="5:5" x14ac:dyDescent="0.3">
      <c r="E17">
        <v>463000</v>
      </c>
    </row>
    <row r="20" spans="5:5" x14ac:dyDescent="0.3">
      <c r="E20">
        <v>350000</v>
      </c>
    </row>
    <row r="21" spans="5:5" x14ac:dyDescent="0.3">
      <c r="E21">
        <v>610000</v>
      </c>
    </row>
    <row r="22" spans="5:5" x14ac:dyDescent="0.3">
      <c r="E22">
        <v>260000</v>
      </c>
    </row>
    <row r="23" spans="5:5" x14ac:dyDescent="0.3">
      <c r="E23">
        <f>E22*1.1</f>
        <v>286000</v>
      </c>
    </row>
    <row r="24" spans="5:5" x14ac:dyDescent="0.3">
      <c r="E24">
        <f>E17-E23</f>
        <v>177000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3DC9-3B22-47BB-BB7E-E5F8B473A9B0}">
  <dimension ref="A1:H76"/>
  <sheetViews>
    <sheetView workbookViewId="0">
      <selection activeCell="M11" sqref="M11"/>
    </sheetView>
  </sheetViews>
  <sheetFormatPr defaultRowHeight="14.4" x14ac:dyDescent="0.3"/>
  <cols>
    <col min="1" max="1" width="5.33203125" style="3" customWidth="1"/>
    <col min="2" max="2" width="11.5546875" bestFit="1" customWidth="1"/>
    <col min="3" max="3" width="6.33203125" style="7" customWidth="1"/>
    <col min="4" max="4" width="8" style="7" customWidth="1"/>
    <col min="5" max="5" width="20" bestFit="1" customWidth="1"/>
    <col min="6" max="6" width="6.21875" style="7" customWidth="1"/>
    <col min="7" max="7" width="7.6640625" style="7" customWidth="1"/>
    <col min="8" max="8" width="19.109375" customWidth="1"/>
  </cols>
  <sheetData>
    <row r="1" spans="1:8" ht="29.4" thickBot="1" x14ac:dyDescent="0.35">
      <c r="A1" s="4" t="s">
        <v>97</v>
      </c>
      <c r="B1" s="5" t="s">
        <v>8</v>
      </c>
      <c r="C1" s="52" t="s">
        <v>10</v>
      </c>
      <c r="D1" s="56" t="s">
        <v>9</v>
      </c>
      <c r="E1" s="6" t="s">
        <v>87</v>
      </c>
      <c r="F1" s="56" t="s">
        <v>11</v>
      </c>
      <c r="G1" s="56" t="s">
        <v>12</v>
      </c>
      <c r="H1" s="6" t="s">
        <v>88</v>
      </c>
    </row>
    <row r="2" spans="1:8" x14ac:dyDescent="0.3">
      <c r="A2" s="47">
        <v>1</v>
      </c>
      <c r="B2" s="48" t="s">
        <v>13</v>
      </c>
      <c r="C2" s="54">
        <v>2</v>
      </c>
      <c r="D2" s="53">
        <v>0.85909999999999997</v>
      </c>
      <c r="E2" s="55" t="s">
        <v>84</v>
      </c>
      <c r="F2" s="14">
        <v>1</v>
      </c>
      <c r="G2" s="15">
        <v>1</v>
      </c>
      <c r="H2" s="16" t="s">
        <v>89</v>
      </c>
    </row>
    <row r="3" spans="1:8" x14ac:dyDescent="0.3">
      <c r="A3" s="47">
        <v>2</v>
      </c>
      <c r="B3" s="49" t="s">
        <v>14</v>
      </c>
      <c r="C3" s="33">
        <v>3</v>
      </c>
      <c r="D3" s="34">
        <v>0.66020000000000001</v>
      </c>
      <c r="E3" s="35" t="s">
        <v>90</v>
      </c>
      <c r="F3" s="17">
        <v>1</v>
      </c>
      <c r="G3" s="18">
        <v>1</v>
      </c>
      <c r="H3" s="16" t="s">
        <v>89</v>
      </c>
    </row>
    <row r="4" spans="1:8" x14ac:dyDescent="0.3">
      <c r="A4" s="47">
        <v>3</v>
      </c>
      <c r="B4" s="49" t="s">
        <v>15</v>
      </c>
      <c r="C4" s="33">
        <v>3</v>
      </c>
      <c r="D4" s="34">
        <v>0.56989999999999996</v>
      </c>
      <c r="E4" s="35" t="s">
        <v>90</v>
      </c>
      <c r="F4" s="17">
        <v>1</v>
      </c>
      <c r="G4" s="18">
        <v>1</v>
      </c>
      <c r="H4" s="16" t="s">
        <v>99</v>
      </c>
    </row>
    <row r="5" spans="1:8" x14ac:dyDescent="0.3">
      <c r="A5" s="47">
        <v>4</v>
      </c>
      <c r="B5" s="49" t="s">
        <v>16</v>
      </c>
      <c r="C5" s="33">
        <v>3</v>
      </c>
      <c r="D5" s="34">
        <v>0.60960000000000003</v>
      </c>
      <c r="E5" s="35" t="s">
        <v>90</v>
      </c>
      <c r="F5" s="17">
        <v>1</v>
      </c>
      <c r="G5" s="18">
        <v>1</v>
      </c>
      <c r="H5" s="16" t="s">
        <v>89</v>
      </c>
    </row>
    <row r="6" spans="1:8" x14ac:dyDescent="0.3">
      <c r="A6" s="47">
        <v>5</v>
      </c>
      <c r="B6" s="49" t="s">
        <v>17</v>
      </c>
      <c r="C6" s="33">
        <v>3</v>
      </c>
      <c r="D6" s="34">
        <v>0.97650000000000003</v>
      </c>
      <c r="E6" s="35" t="s">
        <v>90</v>
      </c>
      <c r="F6" s="17">
        <v>1</v>
      </c>
      <c r="G6" s="18">
        <v>1</v>
      </c>
      <c r="H6" s="16" t="s">
        <v>89</v>
      </c>
    </row>
    <row r="7" spans="1:8" x14ac:dyDescent="0.3">
      <c r="A7" s="47">
        <v>6</v>
      </c>
      <c r="B7" s="49" t="s">
        <v>18</v>
      </c>
      <c r="C7" s="33">
        <v>3</v>
      </c>
      <c r="D7" s="34">
        <v>0.96250000000000002</v>
      </c>
      <c r="E7" s="35" t="s">
        <v>90</v>
      </c>
      <c r="F7" s="17">
        <v>1</v>
      </c>
      <c r="G7" s="18">
        <v>1</v>
      </c>
      <c r="H7" s="16" t="s">
        <v>89</v>
      </c>
    </row>
    <row r="8" spans="1:8" x14ac:dyDescent="0.3">
      <c r="A8" s="47">
        <v>7</v>
      </c>
      <c r="B8" s="49" t="s">
        <v>19</v>
      </c>
      <c r="C8" s="33">
        <v>3</v>
      </c>
      <c r="D8" s="34">
        <v>0.96250000000000002</v>
      </c>
      <c r="E8" s="35" t="s">
        <v>90</v>
      </c>
      <c r="F8" s="17">
        <v>1</v>
      </c>
      <c r="G8" s="18">
        <v>1</v>
      </c>
      <c r="H8" s="16" t="s">
        <v>89</v>
      </c>
    </row>
    <row r="9" spans="1:8" x14ac:dyDescent="0.3">
      <c r="A9" s="47">
        <v>8</v>
      </c>
      <c r="B9" s="49" t="s">
        <v>20</v>
      </c>
      <c r="C9" s="36">
        <v>3</v>
      </c>
      <c r="D9" s="37">
        <v>0.80620000000000003</v>
      </c>
      <c r="E9" s="38" t="s">
        <v>92</v>
      </c>
      <c r="F9" s="17">
        <v>1</v>
      </c>
      <c r="G9" s="18">
        <v>1</v>
      </c>
      <c r="H9" s="16" t="s">
        <v>89</v>
      </c>
    </row>
    <row r="10" spans="1:8" x14ac:dyDescent="0.3">
      <c r="A10" s="47">
        <v>9</v>
      </c>
      <c r="B10" s="49" t="s">
        <v>21</v>
      </c>
      <c r="C10" s="36">
        <v>3</v>
      </c>
      <c r="D10" s="37">
        <v>0.89</v>
      </c>
      <c r="E10" s="38" t="s">
        <v>92</v>
      </c>
      <c r="F10" s="17">
        <v>1</v>
      </c>
      <c r="G10" s="18">
        <v>1</v>
      </c>
      <c r="H10" s="16" t="s">
        <v>89</v>
      </c>
    </row>
    <row r="11" spans="1:8" x14ac:dyDescent="0.3">
      <c r="A11" s="47">
        <v>10</v>
      </c>
      <c r="B11" s="49" t="s">
        <v>22</v>
      </c>
      <c r="C11" s="33">
        <v>3</v>
      </c>
      <c r="D11" s="34">
        <v>0.99070000000000003</v>
      </c>
      <c r="E11" s="35" t="s">
        <v>90</v>
      </c>
      <c r="F11" s="17">
        <v>1</v>
      </c>
      <c r="G11" s="18">
        <v>1</v>
      </c>
      <c r="H11" s="16" t="s">
        <v>89</v>
      </c>
    </row>
    <row r="12" spans="1:8" x14ac:dyDescent="0.3">
      <c r="A12" s="47">
        <v>11</v>
      </c>
      <c r="B12" s="49" t="s">
        <v>23</v>
      </c>
      <c r="C12" s="41">
        <v>2</v>
      </c>
      <c r="D12" s="42">
        <v>0.98719999999999997</v>
      </c>
      <c r="E12" s="43" t="s">
        <v>84</v>
      </c>
      <c r="F12" s="17">
        <v>1</v>
      </c>
      <c r="G12" s="18">
        <v>1</v>
      </c>
      <c r="H12" s="16" t="s">
        <v>89</v>
      </c>
    </row>
    <row r="13" spans="1:8" x14ac:dyDescent="0.3">
      <c r="A13" s="47">
        <v>12</v>
      </c>
      <c r="B13" s="49" t="s">
        <v>24</v>
      </c>
      <c r="C13" s="30">
        <v>3</v>
      </c>
      <c r="D13" s="31">
        <v>1</v>
      </c>
      <c r="E13" s="16" t="s">
        <v>89</v>
      </c>
      <c r="F13" s="17">
        <v>1</v>
      </c>
      <c r="G13" s="18">
        <v>1</v>
      </c>
      <c r="H13" s="16" t="s">
        <v>89</v>
      </c>
    </row>
    <row r="14" spans="1:8" x14ac:dyDescent="0.3">
      <c r="A14" s="47">
        <v>13</v>
      </c>
      <c r="B14" s="49" t="s">
        <v>25</v>
      </c>
      <c r="C14" s="33">
        <v>3</v>
      </c>
      <c r="D14" s="34">
        <v>0.94440000000000002</v>
      </c>
      <c r="E14" s="35" t="s">
        <v>90</v>
      </c>
      <c r="F14" s="17">
        <v>1</v>
      </c>
      <c r="G14" s="18">
        <v>1</v>
      </c>
      <c r="H14" s="16" t="s">
        <v>89</v>
      </c>
    </row>
    <row r="15" spans="1:8" x14ac:dyDescent="0.3">
      <c r="A15" s="47">
        <v>14</v>
      </c>
      <c r="B15" s="49" t="s">
        <v>26</v>
      </c>
      <c r="C15" s="33">
        <v>3</v>
      </c>
      <c r="D15" s="34">
        <v>0.94440000000000002</v>
      </c>
      <c r="E15" s="35" t="s">
        <v>90</v>
      </c>
      <c r="F15" s="17">
        <v>1</v>
      </c>
      <c r="G15" s="18">
        <v>1</v>
      </c>
      <c r="H15" s="16" t="s">
        <v>89</v>
      </c>
    </row>
    <row r="16" spans="1:8" x14ac:dyDescent="0.3">
      <c r="A16" s="47">
        <v>15</v>
      </c>
      <c r="B16" s="49" t="s">
        <v>27</v>
      </c>
      <c r="C16" s="33">
        <v>3</v>
      </c>
      <c r="D16" s="34">
        <v>0.94440000000000002</v>
      </c>
      <c r="E16" s="35" t="s">
        <v>90</v>
      </c>
      <c r="F16" s="17">
        <v>1</v>
      </c>
      <c r="G16" s="18">
        <v>1</v>
      </c>
      <c r="H16" s="16" t="s">
        <v>89</v>
      </c>
    </row>
    <row r="17" spans="1:8" x14ac:dyDescent="0.3">
      <c r="A17" s="47">
        <v>16</v>
      </c>
      <c r="B17" s="49" t="s">
        <v>28</v>
      </c>
      <c r="C17" s="36">
        <v>3</v>
      </c>
      <c r="D17" s="37">
        <v>0.97899999999999998</v>
      </c>
      <c r="E17" s="39" t="s">
        <v>93</v>
      </c>
      <c r="F17" s="17">
        <v>1</v>
      </c>
      <c r="G17" s="18">
        <v>1</v>
      </c>
      <c r="H17" s="16" t="s">
        <v>89</v>
      </c>
    </row>
    <row r="18" spans="1:8" x14ac:dyDescent="0.3">
      <c r="A18" s="47">
        <v>17</v>
      </c>
      <c r="B18" s="49" t="s">
        <v>29</v>
      </c>
      <c r="C18" s="36">
        <v>3</v>
      </c>
      <c r="D18" s="37">
        <v>0.98370000000000002</v>
      </c>
      <c r="E18" s="39" t="s">
        <v>93</v>
      </c>
      <c r="F18" s="17">
        <v>1</v>
      </c>
      <c r="G18" s="18">
        <v>1</v>
      </c>
      <c r="H18" s="16" t="s">
        <v>89</v>
      </c>
    </row>
    <row r="19" spans="1:8" x14ac:dyDescent="0.3">
      <c r="A19" s="47">
        <v>18</v>
      </c>
      <c r="B19" s="49" t="s">
        <v>30</v>
      </c>
      <c r="C19" s="36">
        <v>3</v>
      </c>
      <c r="D19" s="37">
        <v>0.98370000000000002</v>
      </c>
      <c r="E19" s="39" t="s">
        <v>93</v>
      </c>
      <c r="F19" s="17">
        <v>1</v>
      </c>
      <c r="G19" s="18">
        <v>1</v>
      </c>
      <c r="H19" s="16" t="s">
        <v>89</v>
      </c>
    </row>
    <row r="20" spans="1:8" ht="15" customHeight="1" x14ac:dyDescent="0.3">
      <c r="A20" s="47">
        <v>19</v>
      </c>
      <c r="B20" s="49" t="s">
        <v>98</v>
      </c>
      <c r="C20" s="30">
        <v>3</v>
      </c>
      <c r="D20" s="31">
        <v>1</v>
      </c>
      <c r="E20" s="16" t="s">
        <v>89</v>
      </c>
      <c r="F20" s="17">
        <v>1</v>
      </c>
      <c r="G20" s="18">
        <v>1</v>
      </c>
      <c r="H20" s="16" t="s">
        <v>89</v>
      </c>
    </row>
    <row r="21" spans="1:8" x14ac:dyDescent="0.3">
      <c r="A21" s="47">
        <v>20</v>
      </c>
      <c r="B21" s="49" t="s">
        <v>31</v>
      </c>
      <c r="C21" s="36">
        <v>3</v>
      </c>
      <c r="D21" s="37">
        <v>0.97799999999999998</v>
      </c>
      <c r="E21" s="39" t="s">
        <v>93</v>
      </c>
      <c r="F21" s="17">
        <v>1</v>
      </c>
      <c r="G21" s="18">
        <v>1</v>
      </c>
      <c r="H21" s="16" t="s">
        <v>89</v>
      </c>
    </row>
    <row r="22" spans="1:8" x14ac:dyDescent="0.3">
      <c r="A22" s="47">
        <v>21</v>
      </c>
      <c r="B22" s="49" t="s">
        <v>32</v>
      </c>
      <c r="C22" s="36">
        <v>3</v>
      </c>
      <c r="D22" s="37">
        <v>0.97799999999999998</v>
      </c>
      <c r="E22" s="39" t="s">
        <v>93</v>
      </c>
      <c r="F22" s="17">
        <v>1</v>
      </c>
      <c r="G22" s="18">
        <v>1</v>
      </c>
      <c r="H22" s="16" t="s">
        <v>89</v>
      </c>
    </row>
    <row r="23" spans="1:8" x14ac:dyDescent="0.3">
      <c r="A23" s="47">
        <v>22</v>
      </c>
      <c r="B23" s="49" t="s">
        <v>33</v>
      </c>
      <c r="C23" s="41">
        <v>2</v>
      </c>
      <c r="D23" s="42">
        <v>0.98809999999999998</v>
      </c>
      <c r="E23" s="44" t="s">
        <v>84</v>
      </c>
      <c r="F23" s="17">
        <v>1</v>
      </c>
      <c r="G23" s="18">
        <v>1</v>
      </c>
      <c r="H23" s="16" t="s">
        <v>89</v>
      </c>
    </row>
    <row r="24" spans="1:8" x14ac:dyDescent="0.3">
      <c r="A24" s="47">
        <v>23</v>
      </c>
      <c r="B24" s="49" t="s">
        <v>34</v>
      </c>
      <c r="C24" s="30">
        <v>1</v>
      </c>
      <c r="D24" s="32">
        <v>1</v>
      </c>
      <c r="E24" s="19" t="s">
        <v>89</v>
      </c>
      <c r="F24" s="17">
        <v>1</v>
      </c>
      <c r="G24" s="18">
        <v>1</v>
      </c>
      <c r="H24" s="16" t="s">
        <v>89</v>
      </c>
    </row>
    <row r="25" spans="1:8" x14ac:dyDescent="0.3">
      <c r="A25" s="47">
        <v>24</v>
      </c>
      <c r="B25" s="49" t="s">
        <v>35</v>
      </c>
      <c r="C25" s="30">
        <v>1</v>
      </c>
      <c r="D25" s="32">
        <v>1</v>
      </c>
      <c r="E25" s="19" t="s">
        <v>89</v>
      </c>
      <c r="F25" s="17">
        <v>1</v>
      </c>
      <c r="G25" s="18">
        <v>1</v>
      </c>
      <c r="H25" s="16" t="s">
        <v>89</v>
      </c>
    </row>
    <row r="26" spans="1:8" x14ac:dyDescent="0.3">
      <c r="A26" s="47">
        <v>25</v>
      </c>
      <c r="B26" s="49" t="s">
        <v>36</v>
      </c>
      <c r="C26" s="41">
        <v>2</v>
      </c>
      <c r="D26" s="42">
        <v>1</v>
      </c>
      <c r="E26" s="44" t="s">
        <v>84</v>
      </c>
      <c r="F26" s="17">
        <v>1</v>
      </c>
      <c r="G26" s="18">
        <v>1</v>
      </c>
      <c r="H26" s="16" t="s">
        <v>89</v>
      </c>
    </row>
    <row r="27" spans="1:8" x14ac:dyDescent="0.3">
      <c r="A27" s="47">
        <v>26</v>
      </c>
      <c r="B27" s="49" t="s">
        <v>37</v>
      </c>
      <c r="C27" s="41">
        <v>2</v>
      </c>
      <c r="D27" s="42">
        <v>0.96809999999999996</v>
      </c>
      <c r="E27" s="44" t="s">
        <v>84</v>
      </c>
      <c r="F27" s="17">
        <v>1</v>
      </c>
      <c r="G27" s="18">
        <v>1</v>
      </c>
      <c r="H27" s="16" t="s">
        <v>89</v>
      </c>
    </row>
    <row r="28" spans="1:8" x14ac:dyDescent="0.3">
      <c r="A28" s="47">
        <v>27</v>
      </c>
      <c r="B28" s="49" t="s">
        <v>38</v>
      </c>
      <c r="C28" s="41">
        <v>2</v>
      </c>
      <c r="D28" s="42">
        <v>0.92649999999999999</v>
      </c>
      <c r="E28" s="44" t="s">
        <v>84</v>
      </c>
      <c r="F28" s="17">
        <v>1</v>
      </c>
      <c r="G28" s="18">
        <v>1</v>
      </c>
      <c r="H28" s="16" t="s">
        <v>89</v>
      </c>
    </row>
    <row r="29" spans="1:8" x14ac:dyDescent="0.3">
      <c r="A29" s="47">
        <v>28</v>
      </c>
      <c r="B29" s="49" t="s">
        <v>39</v>
      </c>
      <c r="C29" s="8">
        <v>0</v>
      </c>
      <c r="D29" s="9"/>
      <c r="E29" s="10" t="s">
        <v>86</v>
      </c>
      <c r="F29" s="11">
        <v>1</v>
      </c>
      <c r="G29" s="12"/>
      <c r="H29" s="13"/>
    </row>
    <row r="30" spans="1:8" x14ac:dyDescent="0.3">
      <c r="A30" s="47">
        <v>29</v>
      </c>
      <c r="B30" s="49" t="s">
        <v>40</v>
      </c>
      <c r="C30" s="8">
        <v>0</v>
      </c>
      <c r="D30" s="9"/>
      <c r="E30" s="10" t="s">
        <v>86</v>
      </c>
      <c r="F30" s="11">
        <v>1</v>
      </c>
      <c r="G30" s="12"/>
      <c r="H30" s="13"/>
    </row>
    <row r="31" spans="1:8" x14ac:dyDescent="0.3">
      <c r="A31" s="47">
        <v>30</v>
      </c>
      <c r="B31" s="49" t="s">
        <v>41</v>
      </c>
      <c r="C31" s="36">
        <v>3</v>
      </c>
      <c r="D31" s="37">
        <v>0.85299999999999998</v>
      </c>
      <c r="E31" s="39" t="s">
        <v>93</v>
      </c>
      <c r="F31" s="17">
        <v>1</v>
      </c>
      <c r="G31" s="18">
        <v>1</v>
      </c>
      <c r="H31" s="16" t="s">
        <v>89</v>
      </c>
    </row>
    <row r="32" spans="1:8" x14ac:dyDescent="0.3">
      <c r="A32" s="47">
        <v>31</v>
      </c>
      <c r="B32" s="49" t="s">
        <v>42</v>
      </c>
      <c r="C32" s="41">
        <v>2</v>
      </c>
      <c r="D32" s="42">
        <v>0.58899999999999997</v>
      </c>
      <c r="E32" s="45" t="s">
        <v>84</v>
      </c>
      <c r="F32" s="17">
        <v>1</v>
      </c>
      <c r="G32" s="18">
        <v>1</v>
      </c>
      <c r="H32" s="16" t="s">
        <v>89</v>
      </c>
    </row>
    <row r="33" spans="1:8" x14ac:dyDescent="0.3">
      <c r="A33" s="47">
        <v>32</v>
      </c>
      <c r="B33" s="49" t="s">
        <v>43</v>
      </c>
      <c r="C33" s="36">
        <v>3</v>
      </c>
      <c r="D33" s="37">
        <v>0.33500000000000002</v>
      </c>
      <c r="E33" s="39" t="s">
        <v>93</v>
      </c>
      <c r="F33" s="40">
        <v>3</v>
      </c>
      <c r="G33" s="37">
        <v>0.33500000000000002</v>
      </c>
      <c r="H33" s="39" t="s">
        <v>93</v>
      </c>
    </row>
    <row r="34" spans="1:8" x14ac:dyDescent="0.3">
      <c r="A34" s="47">
        <v>33</v>
      </c>
      <c r="B34" s="49" t="s">
        <v>44</v>
      </c>
      <c r="C34" s="41">
        <v>2</v>
      </c>
      <c r="D34" s="42">
        <v>0.32140000000000002</v>
      </c>
      <c r="E34" s="45" t="s">
        <v>84</v>
      </c>
      <c r="F34" s="46">
        <v>2</v>
      </c>
      <c r="G34" s="42">
        <v>0.27646939999999998</v>
      </c>
      <c r="H34" s="45" t="s">
        <v>85</v>
      </c>
    </row>
    <row r="35" spans="1:8" x14ac:dyDescent="0.3">
      <c r="A35" s="47">
        <v>34</v>
      </c>
      <c r="B35" s="49" t="s">
        <v>45</v>
      </c>
      <c r="C35" s="36">
        <v>3</v>
      </c>
      <c r="D35" s="37">
        <v>0.76600000000000001</v>
      </c>
      <c r="E35" s="39" t="s">
        <v>93</v>
      </c>
      <c r="F35" s="40">
        <v>3</v>
      </c>
      <c r="G35" s="37">
        <v>0.76600000000000001</v>
      </c>
      <c r="H35" s="39" t="s">
        <v>93</v>
      </c>
    </row>
    <row r="36" spans="1:8" x14ac:dyDescent="0.3">
      <c r="A36" s="47">
        <v>35</v>
      </c>
      <c r="B36" s="49" t="s">
        <v>46</v>
      </c>
      <c r="C36" s="41">
        <v>2</v>
      </c>
      <c r="D36" s="42">
        <v>0.47199999999999998</v>
      </c>
      <c r="E36" s="45" t="s">
        <v>84</v>
      </c>
      <c r="F36" s="17">
        <v>1</v>
      </c>
      <c r="G36" s="18">
        <v>1</v>
      </c>
      <c r="H36" s="19" t="s">
        <v>89</v>
      </c>
    </row>
    <row r="37" spans="1:8" x14ac:dyDescent="0.3">
      <c r="A37" s="47">
        <v>36</v>
      </c>
      <c r="B37" s="49" t="s">
        <v>47</v>
      </c>
      <c r="C37" s="20">
        <v>1</v>
      </c>
      <c r="D37" s="21">
        <v>1</v>
      </c>
      <c r="E37" s="22" t="s">
        <v>83</v>
      </c>
      <c r="F37" s="23">
        <v>1</v>
      </c>
      <c r="G37" s="21">
        <v>1</v>
      </c>
      <c r="H37" s="24" t="s">
        <v>83</v>
      </c>
    </row>
    <row r="38" spans="1:8" x14ac:dyDescent="0.3">
      <c r="A38" s="47">
        <v>37</v>
      </c>
      <c r="B38" s="49" t="s">
        <v>48</v>
      </c>
      <c r="C38" s="20">
        <v>1</v>
      </c>
      <c r="D38" s="21">
        <v>1</v>
      </c>
      <c r="E38" s="22" t="s">
        <v>83</v>
      </c>
      <c r="F38" s="23">
        <v>1</v>
      </c>
      <c r="G38" s="21">
        <v>1</v>
      </c>
      <c r="H38" s="24" t="s">
        <v>83</v>
      </c>
    </row>
    <row r="39" spans="1:8" x14ac:dyDescent="0.3">
      <c r="A39" s="47">
        <v>38</v>
      </c>
      <c r="B39" s="49" t="s">
        <v>49</v>
      </c>
      <c r="C39" s="20">
        <v>1</v>
      </c>
      <c r="D39" s="21">
        <v>1</v>
      </c>
      <c r="E39" s="22" t="s">
        <v>83</v>
      </c>
      <c r="F39" s="23">
        <v>1</v>
      </c>
      <c r="G39" s="21">
        <v>1</v>
      </c>
      <c r="H39" s="24" t="s">
        <v>83</v>
      </c>
    </row>
    <row r="40" spans="1:8" ht="13.8" customHeight="1" x14ac:dyDescent="0.3">
      <c r="A40" s="47">
        <v>39</v>
      </c>
      <c r="B40" s="49" t="s">
        <v>50</v>
      </c>
      <c r="C40" s="20">
        <v>1</v>
      </c>
      <c r="D40" s="21">
        <v>1</v>
      </c>
      <c r="E40" s="22" t="s">
        <v>83</v>
      </c>
      <c r="F40" s="23">
        <v>1</v>
      </c>
      <c r="G40" s="21">
        <v>1</v>
      </c>
      <c r="H40" s="24" t="s">
        <v>83</v>
      </c>
    </row>
    <row r="41" spans="1:8" x14ac:dyDescent="0.3">
      <c r="A41" s="47">
        <v>40</v>
      </c>
      <c r="B41" s="49" t="s">
        <v>51</v>
      </c>
      <c r="C41" s="20">
        <v>1</v>
      </c>
      <c r="D41" s="21">
        <v>1</v>
      </c>
      <c r="E41" s="22" t="s">
        <v>83</v>
      </c>
      <c r="F41" s="23">
        <v>1</v>
      </c>
      <c r="G41" s="21">
        <v>1</v>
      </c>
      <c r="H41" s="24" t="s">
        <v>83</v>
      </c>
    </row>
    <row r="42" spans="1:8" x14ac:dyDescent="0.3">
      <c r="A42" s="47">
        <v>41</v>
      </c>
      <c r="B42" s="49" t="s">
        <v>52</v>
      </c>
      <c r="C42" s="20">
        <v>1</v>
      </c>
      <c r="D42" s="21">
        <v>1</v>
      </c>
      <c r="E42" s="22" t="s">
        <v>83</v>
      </c>
      <c r="F42" s="23">
        <v>1</v>
      </c>
      <c r="G42" s="21">
        <v>1</v>
      </c>
      <c r="H42" s="24" t="s">
        <v>83</v>
      </c>
    </row>
    <row r="43" spans="1:8" x14ac:dyDescent="0.3">
      <c r="A43" s="47">
        <v>42</v>
      </c>
      <c r="B43" s="49" t="s">
        <v>53</v>
      </c>
      <c r="C43" s="20">
        <v>1</v>
      </c>
      <c r="D43" s="21">
        <v>1</v>
      </c>
      <c r="E43" s="22" t="s">
        <v>83</v>
      </c>
      <c r="F43" s="23">
        <v>1</v>
      </c>
      <c r="G43" s="21">
        <v>1</v>
      </c>
      <c r="H43" s="24" t="s">
        <v>83</v>
      </c>
    </row>
    <row r="44" spans="1:8" x14ac:dyDescent="0.3">
      <c r="A44" s="47">
        <v>43</v>
      </c>
      <c r="B44" s="49" t="s">
        <v>54</v>
      </c>
      <c r="C44" s="20">
        <v>1</v>
      </c>
      <c r="D44" s="21">
        <v>1</v>
      </c>
      <c r="E44" s="22" t="s">
        <v>83</v>
      </c>
      <c r="F44" s="23">
        <v>1</v>
      </c>
      <c r="G44" s="21">
        <v>1</v>
      </c>
      <c r="H44" s="24" t="s">
        <v>83</v>
      </c>
    </row>
    <row r="45" spans="1:8" x14ac:dyDescent="0.3">
      <c r="A45" s="47">
        <v>44</v>
      </c>
      <c r="B45" s="49" t="s">
        <v>55</v>
      </c>
      <c r="C45" s="20">
        <v>1</v>
      </c>
      <c r="D45" s="21">
        <v>1</v>
      </c>
      <c r="E45" s="22" t="s">
        <v>83</v>
      </c>
      <c r="F45" s="23">
        <v>1</v>
      </c>
      <c r="G45" s="21">
        <v>1</v>
      </c>
      <c r="H45" s="24" t="s">
        <v>83</v>
      </c>
    </row>
    <row r="46" spans="1:8" x14ac:dyDescent="0.3">
      <c r="A46" s="47">
        <v>45</v>
      </c>
      <c r="B46" s="49" t="s">
        <v>56</v>
      </c>
      <c r="C46" s="20">
        <v>1</v>
      </c>
      <c r="D46" s="21">
        <v>1</v>
      </c>
      <c r="E46" s="22" t="s">
        <v>83</v>
      </c>
      <c r="F46" s="23">
        <v>1</v>
      </c>
      <c r="G46" s="21">
        <v>1</v>
      </c>
      <c r="H46" s="24" t="s">
        <v>83</v>
      </c>
    </row>
    <row r="47" spans="1:8" x14ac:dyDescent="0.3">
      <c r="A47" s="47">
        <v>46</v>
      </c>
      <c r="B47" s="49" t="s">
        <v>57</v>
      </c>
      <c r="C47" s="20">
        <v>1</v>
      </c>
      <c r="D47" s="21">
        <v>1</v>
      </c>
      <c r="E47" s="22" t="s">
        <v>83</v>
      </c>
      <c r="F47" s="23">
        <v>1</v>
      </c>
      <c r="G47" s="21">
        <v>1</v>
      </c>
      <c r="H47" s="24" t="s">
        <v>83</v>
      </c>
    </row>
    <row r="48" spans="1:8" x14ac:dyDescent="0.3">
      <c r="A48" s="47">
        <v>47</v>
      </c>
      <c r="B48" s="49" t="s">
        <v>58</v>
      </c>
      <c r="C48" s="20">
        <v>1</v>
      </c>
      <c r="D48" s="21">
        <v>1</v>
      </c>
      <c r="E48" s="22" t="s">
        <v>83</v>
      </c>
      <c r="F48" s="23">
        <v>1</v>
      </c>
      <c r="G48" s="21">
        <v>1</v>
      </c>
      <c r="H48" s="24" t="s">
        <v>83</v>
      </c>
    </row>
    <row r="49" spans="1:8" x14ac:dyDescent="0.3">
      <c r="A49" s="47">
        <v>48</v>
      </c>
      <c r="B49" s="49" t="s">
        <v>59</v>
      </c>
      <c r="C49" s="20">
        <v>1</v>
      </c>
      <c r="D49" s="21">
        <v>1</v>
      </c>
      <c r="E49" s="22" t="s">
        <v>83</v>
      </c>
      <c r="F49" s="23">
        <v>1</v>
      </c>
      <c r="G49" s="21">
        <v>1</v>
      </c>
      <c r="H49" s="24" t="s">
        <v>83</v>
      </c>
    </row>
    <row r="50" spans="1:8" x14ac:dyDescent="0.3">
      <c r="A50" s="47">
        <v>49</v>
      </c>
      <c r="B50" s="49" t="s">
        <v>60</v>
      </c>
      <c r="C50" s="20">
        <v>1</v>
      </c>
      <c r="D50" s="21">
        <v>1</v>
      </c>
      <c r="E50" s="22" t="s">
        <v>83</v>
      </c>
      <c r="F50" s="23">
        <v>1</v>
      </c>
      <c r="G50" s="21">
        <v>1</v>
      </c>
      <c r="H50" s="24" t="s">
        <v>83</v>
      </c>
    </row>
    <row r="51" spans="1:8" x14ac:dyDescent="0.3">
      <c r="A51" s="47">
        <v>50</v>
      </c>
      <c r="B51" s="49" t="s">
        <v>61</v>
      </c>
      <c r="C51" s="20">
        <v>1</v>
      </c>
      <c r="D51" s="21">
        <v>1</v>
      </c>
      <c r="E51" s="22" t="s">
        <v>83</v>
      </c>
      <c r="F51" s="23">
        <v>1</v>
      </c>
      <c r="G51" s="21">
        <v>1</v>
      </c>
      <c r="H51" s="24" t="s">
        <v>83</v>
      </c>
    </row>
    <row r="52" spans="1:8" x14ac:dyDescent="0.3">
      <c r="A52" s="47">
        <v>51</v>
      </c>
      <c r="B52" s="49" t="s">
        <v>62</v>
      </c>
      <c r="C52" s="20">
        <v>1</v>
      </c>
      <c r="D52" s="21">
        <v>1</v>
      </c>
      <c r="E52" s="22" t="s">
        <v>83</v>
      </c>
      <c r="F52" s="23">
        <v>1</v>
      </c>
      <c r="G52" s="21">
        <v>1</v>
      </c>
      <c r="H52" s="24" t="s">
        <v>83</v>
      </c>
    </row>
    <row r="53" spans="1:8" x14ac:dyDescent="0.3">
      <c r="A53" s="47">
        <v>52</v>
      </c>
      <c r="B53" s="49" t="s">
        <v>63</v>
      </c>
      <c r="C53" s="20">
        <v>1</v>
      </c>
      <c r="D53" s="21">
        <v>1</v>
      </c>
      <c r="E53" s="22" t="s">
        <v>83</v>
      </c>
      <c r="F53" s="23">
        <v>1</v>
      </c>
      <c r="G53" s="21">
        <v>1</v>
      </c>
      <c r="H53" s="24" t="s">
        <v>83</v>
      </c>
    </row>
    <row r="54" spans="1:8" x14ac:dyDescent="0.3">
      <c r="A54" s="47">
        <v>53</v>
      </c>
      <c r="B54" s="49" t="s">
        <v>64</v>
      </c>
      <c r="C54" s="20">
        <v>1</v>
      </c>
      <c r="D54" s="21">
        <v>1</v>
      </c>
      <c r="E54" s="22" t="s">
        <v>83</v>
      </c>
      <c r="F54" s="23">
        <v>1</v>
      </c>
      <c r="G54" s="21">
        <v>1</v>
      </c>
      <c r="H54" s="24" t="s">
        <v>83</v>
      </c>
    </row>
    <row r="55" spans="1:8" x14ac:dyDescent="0.3">
      <c r="A55" s="47">
        <v>54</v>
      </c>
      <c r="B55" s="49" t="s">
        <v>65</v>
      </c>
      <c r="C55" s="20">
        <v>1</v>
      </c>
      <c r="D55" s="21">
        <v>1</v>
      </c>
      <c r="E55" s="22" t="s">
        <v>83</v>
      </c>
      <c r="F55" s="23">
        <v>1</v>
      </c>
      <c r="G55" s="21">
        <v>1</v>
      </c>
      <c r="H55" s="24" t="s">
        <v>83</v>
      </c>
    </row>
    <row r="56" spans="1:8" x14ac:dyDescent="0.3">
      <c r="A56" s="47">
        <v>55</v>
      </c>
      <c r="B56" s="49" t="s">
        <v>66</v>
      </c>
      <c r="C56" s="20">
        <v>1</v>
      </c>
      <c r="D56" s="21">
        <v>1</v>
      </c>
      <c r="E56" s="22" t="s">
        <v>83</v>
      </c>
      <c r="F56" s="23">
        <v>1</v>
      </c>
      <c r="G56" s="21">
        <v>1</v>
      </c>
      <c r="H56" s="24" t="s">
        <v>83</v>
      </c>
    </row>
    <row r="57" spans="1:8" x14ac:dyDescent="0.3">
      <c r="A57" s="47">
        <v>56</v>
      </c>
      <c r="B57" s="49" t="s">
        <v>67</v>
      </c>
      <c r="C57" s="20">
        <v>1</v>
      </c>
      <c r="D57" s="21">
        <v>1</v>
      </c>
      <c r="E57" s="22" t="s">
        <v>83</v>
      </c>
      <c r="F57" s="23">
        <v>1</v>
      </c>
      <c r="G57" s="21">
        <v>1</v>
      </c>
      <c r="H57" s="24" t="s">
        <v>83</v>
      </c>
    </row>
    <row r="58" spans="1:8" x14ac:dyDescent="0.3">
      <c r="A58" s="47">
        <v>57</v>
      </c>
      <c r="B58" s="49" t="s">
        <v>68</v>
      </c>
      <c r="C58" s="20">
        <v>1</v>
      </c>
      <c r="D58" s="21">
        <v>1</v>
      </c>
      <c r="E58" s="22" t="s">
        <v>83</v>
      </c>
      <c r="F58" s="23">
        <v>1</v>
      </c>
      <c r="G58" s="21">
        <v>1</v>
      </c>
      <c r="H58" s="24" t="s">
        <v>83</v>
      </c>
    </row>
    <row r="59" spans="1:8" x14ac:dyDescent="0.3">
      <c r="A59" s="47">
        <v>58</v>
      </c>
      <c r="B59" s="49" t="s">
        <v>69</v>
      </c>
      <c r="C59" s="20">
        <v>1</v>
      </c>
      <c r="D59" s="21">
        <v>1</v>
      </c>
      <c r="E59" s="22" t="s">
        <v>83</v>
      </c>
      <c r="F59" s="23">
        <v>1</v>
      </c>
      <c r="G59" s="21">
        <v>1</v>
      </c>
      <c r="H59" s="24" t="s">
        <v>83</v>
      </c>
    </row>
    <row r="60" spans="1:8" x14ac:dyDescent="0.3">
      <c r="A60" s="47">
        <v>59</v>
      </c>
      <c r="B60" s="49" t="s">
        <v>70</v>
      </c>
      <c r="C60" s="20">
        <v>1</v>
      </c>
      <c r="D60" s="21">
        <v>1</v>
      </c>
      <c r="E60" s="22" t="s">
        <v>83</v>
      </c>
      <c r="F60" s="23">
        <v>1</v>
      </c>
      <c r="G60" s="21">
        <v>1</v>
      </c>
      <c r="H60" s="24" t="s">
        <v>83</v>
      </c>
    </row>
    <row r="61" spans="1:8" x14ac:dyDescent="0.3">
      <c r="A61" s="47">
        <v>60</v>
      </c>
      <c r="B61" s="49" t="s">
        <v>71</v>
      </c>
      <c r="C61" s="20">
        <v>1</v>
      </c>
      <c r="D61" s="21">
        <v>1</v>
      </c>
      <c r="E61" s="22" t="s">
        <v>83</v>
      </c>
      <c r="F61" s="23">
        <v>1</v>
      </c>
      <c r="G61" s="21">
        <v>1</v>
      </c>
      <c r="H61" s="24" t="s">
        <v>83</v>
      </c>
    </row>
    <row r="62" spans="1:8" x14ac:dyDescent="0.3">
      <c r="A62" s="47">
        <v>61</v>
      </c>
      <c r="B62" s="49" t="s">
        <v>72</v>
      </c>
      <c r="C62" s="20">
        <v>1</v>
      </c>
      <c r="D62" s="21">
        <v>1</v>
      </c>
      <c r="E62" s="22" t="s">
        <v>83</v>
      </c>
      <c r="F62" s="23">
        <v>1</v>
      </c>
      <c r="G62" s="21">
        <v>1</v>
      </c>
      <c r="H62" s="24" t="s">
        <v>83</v>
      </c>
    </row>
    <row r="63" spans="1:8" x14ac:dyDescent="0.3">
      <c r="A63" s="47">
        <v>62</v>
      </c>
      <c r="B63" s="49" t="s">
        <v>73</v>
      </c>
      <c r="C63" s="20">
        <v>1</v>
      </c>
      <c r="D63" s="21">
        <v>1</v>
      </c>
      <c r="E63" s="22" t="s">
        <v>83</v>
      </c>
      <c r="F63" s="23">
        <v>1</v>
      </c>
      <c r="G63" s="21">
        <v>1</v>
      </c>
      <c r="H63" s="24" t="s">
        <v>83</v>
      </c>
    </row>
    <row r="64" spans="1:8" x14ac:dyDescent="0.3">
      <c r="A64" s="47">
        <v>63</v>
      </c>
      <c r="B64" s="49" t="s">
        <v>74</v>
      </c>
      <c r="C64" s="20">
        <v>1</v>
      </c>
      <c r="D64" s="21">
        <v>1</v>
      </c>
      <c r="E64" s="22" t="s">
        <v>83</v>
      </c>
      <c r="F64" s="23">
        <v>1</v>
      </c>
      <c r="G64" s="21">
        <v>1</v>
      </c>
      <c r="H64" s="24" t="s">
        <v>83</v>
      </c>
    </row>
    <row r="65" spans="1:8" x14ac:dyDescent="0.3">
      <c r="A65" s="47">
        <v>64</v>
      </c>
      <c r="B65" s="49" t="s">
        <v>75</v>
      </c>
      <c r="C65" s="20">
        <v>1</v>
      </c>
      <c r="D65" s="21">
        <v>1</v>
      </c>
      <c r="E65" s="22" t="s">
        <v>83</v>
      </c>
      <c r="F65" s="23">
        <v>1</v>
      </c>
      <c r="G65" s="21">
        <v>1</v>
      </c>
      <c r="H65" s="24" t="s">
        <v>83</v>
      </c>
    </row>
    <row r="66" spans="1:8" x14ac:dyDescent="0.3">
      <c r="A66" s="47">
        <v>65</v>
      </c>
      <c r="B66" s="49" t="s">
        <v>76</v>
      </c>
      <c r="C66" s="20">
        <v>1</v>
      </c>
      <c r="D66" s="21">
        <v>1</v>
      </c>
      <c r="E66" s="22" t="s">
        <v>83</v>
      </c>
      <c r="F66" s="23">
        <v>1</v>
      </c>
      <c r="G66" s="21">
        <v>1</v>
      </c>
      <c r="H66" s="24" t="s">
        <v>83</v>
      </c>
    </row>
    <row r="67" spans="1:8" x14ac:dyDescent="0.3">
      <c r="A67" s="47">
        <v>66</v>
      </c>
      <c r="B67" s="49" t="s">
        <v>77</v>
      </c>
      <c r="C67" s="20">
        <v>1</v>
      </c>
      <c r="D67" s="21">
        <v>1</v>
      </c>
      <c r="E67" s="22" t="s">
        <v>83</v>
      </c>
      <c r="F67" s="23">
        <v>1</v>
      </c>
      <c r="G67" s="21">
        <v>1</v>
      </c>
      <c r="H67" s="24" t="s">
        <v>83</v>
      </c>
    </row>
    <row r="68" spans="1:8" x14ac:dyDescent="0.3">
      <c r="A68" s="47">
        <v>67</v>
      </c>
      <c r="B68" s="49" t="s">
        <v>78</v>
      </c>
      <c r="C68" s="20">
        <v>1</v>
      </c>
      <c r="D68" s="21">
        <v>1</v>
      </c>
      <c r="E68" s="22" t="s">
        <v>83</v>
      </c>
      <c r="F68" s="23">
        <v>1</v>
      </c>
      <c r="G68" s="21">
        <v>1</v>
      </c>
      <c r="H68" s="24" t="s">
        <v>83</v>
      </c>
    </row>
    <row r="69" spans="1:8" x14ac:dyDescent="0.3">
      <c r="A69" s="47">
        <v>68</v>
      </c>
      <c r="B69" s="49" t="s">
        <v>79</v>
      </c>
      <c r="C69" s="20">
        <v>1</v>
      </c>
      <c r="D69" s="21">
        <v>1</v>
      </c>
      <c r="E69" s="22" t="s">
        <v>83</v>
      </c>
      <c r="F69" s="23">
        <v>1</v>
      </c>
      <c r="G69" s="21">
        <v>1</v>
      </c>
      <c r="H69" s="24" t="s">
        <v>83</v>
      </c>
    </row>
    <row r="70" spans="1:8" x14ac:dyDescent="0.3">
      <c r="A70" s="47">
        <v>69</v>
      </c>
      <c r="B70" s="49" t="s">
        <v>80</v>
      </c>
      <c r="C70" s="20">
        <v>1</v>
      </c>
      <c r="D70" s="21">
        <v>1</v>
      </c>
      <c r="E70" s="22" t="s">
        <v>83</v>
      </c>
      <c r="F70" s="23">
        <v>1</v>
      </c>
      <c r="G70" s="21">
        <v>1</v>
      </c>
      <c r="H70" s="24" t="s">
        <v>83</v>
      </c>
    </row>
    <row r="71" spans="1:8" x14ac:dyDescent="0.3">
      <c r="A71" s="47">
        <v>70</v>
      </c>
      <c r="B71" s="49" t="s">
        <v>81</v>
      </c>
      <c r="C71" s="20">
        <v>1</v>
      </c>
      <c r="D71" s="21">
        <v>1</v>
      </c>
      <c r="E71" s="22" t="s">
        <v>83</v>
      </c>
      <c r="F71" s="23">
        <v>1</v>
      </c>
      <c r="G71" s="21">
        <v>1</v>
      </c>
      <c r="H71" s="24" t="s">
        <v>83</v>
      </c>
    </row>
    <row r="72" spans="1:8" ht="15" thickBot="1" x14ac:dyDescent="0.35">
      <c r="A72" s="50">
        <v>71</v>
      </c>
      <c r="B72" s="51" t="s">
        <v>82</v>
      </c>
      <c r="C72" s="25">
        <v>1</v>
      </c>
      <c r="D72" s="26">
        <v>1</v>
      </c>
      <c r="E72" s="27" t="s">
        <v>83</v>
      </c>
      <c r="F72" s="28">
        <v>1</v>
      </c>
      <c r="G72" s="26">
        <v>1</v>
      </c>
      <c r="H72" s="29" t="s">
        <v>83</v>
      </c>
    </row>
    <row r="73" spans="1:8" x14ac:dyDescent="0.3">
      <c r="A73" s="3" t="s">
        <v>91</v>
      </c>
      <c r="B73" s="2"/>
    </row>
    <row r="74" spans="1:8" x14ac:dyDescent="0.3">
      <c r="A74" s="3" t="s">
        <v>94</v>
      </c>
      <c r="B74" s="2"/>
    </row>
    <row r="75" spans="1:8" x14ac:dyDescent="0.3">
      <c r="A75" s="3" t="s">
        <v>95</v>
      </c>
    </row>
    <row r="76" spans="1:8" x14ac:dyDescent="0.3">
      <c r="A76" s="3" t="s">
        <v>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7D84-C482-44BF-A642-BCAC15EC4464}">
  <dimension ref="B2:I8"/>
  <sheetViews>
    <sheetView workbookViewId="0">
      <selection activeCell="P8" sqref="P8"/>
    </sheetView>
  </sheetViews>
  <sheetFormatPr defaultRowHeight="14.4" x14ac:dyDescent="0.3"/>
  <sheetData>
    <row r="2" spans="2:9" x14ac:dyDescent="0.3">
      <c r="B2">
        <f>648*0.86</f>
        <v>557.28</v>
      </c>
      <c r="D2">
        <v>585000</v>
      </c>
    </row>
    <row r="3" spans="2:9" x14ac:dyDescent="0.3">
      <c r="D3">
        <v>350000</v>
      </c>
    </row>
    <row r="4" spans="2:9" x14ac:dyDescent="0.3">
      <c r="D4">
        <f>D2-D3</f>
        <v>235000</v>
      </c>
      <c r="I4">
        <v>1800</v>
      </c>
    </row>
    <row r="5" spans="2:9" x14ac:dyDescent="0.3">
      <c r="D5">
        <f>D4*1.1</f>
        <v>258500.00000000003</v>
      </c>
      <c r="I5">
        <v>-400</v>
      </c>
    </row>
    <row r="6" spans="2:9" x14ac:dyDescent="0.3">
      <c r="F6">
        <v>150000</v>
      </c>
      <c r="I6">
        <v>-400</v>
      </c>
    </row>
    <row r="7" spans="2:9" x14ac:dyDescent="0.3">
      <c r="F7">
        <v>298000</v>
      </c>
    </row>
    <row r="8" spans="2:9" x14ac:dyDescent="0.3">
      <c r="F8" s="1">
        <f>SUM(F6:F7)</f>
        <v>448000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114A9D0DECB469CD3434F7556ACE4" ma:contentTypeVersion="15" ma:contentTypeDescription="Create a new document." ma:contentTypeScope="" ma:versionID="d7c6d40c49ba7a98dce712687acf420b">
  <xsd:schema xmlns:xsd="http://www.w3.org/2001/XMLSchema" xmlns:xs="http://www.w3.org/2001/XMLSchema" xmlns:p="http://schemas.microsoft.com/office/2006/metadata/properties" xmlns:ns1="http://schemas.microsoft.com/sharepoint/v3" xmlns:ns2="62120a19-a38a-4c78-8e86-03b65bdcf4fa" xmlns:ns3="671c5c8a-d1dd-40a7-bcfd-3ed591bedb5d" targetNamespace="http://schemas.microsoft.com/office/2006/metadata/properties" ma:root="true" ma:fieldsID="5f8f7844aaab423fe57564514e62d9bb" ns1:_="" ns2:_="" ns3:_="">
    <xsd:import namespace="http://schemas.microsoft.com/sharepoint/v3"/>
    <xsd:import namespace="62120a19-a38a-4c78-8e86-03b65bdcf4fa"/>
    <xsd:import namespace="671c5c8a-d1dd-40a7-bcfd-3ed591bed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20a19-a38a-4c78-8e86-03b65bdcf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c5c8a-d1dd-40a7-bcfd-3ed591bedb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7117b2-5798-43ae-96a3-b908cf62dcef}" ma:internalName="TaxCatchAll" ma:showField="CatchAllData" ma:web="671c5c8a-d1dd-40a7-bcfd-3ed591bed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E17350-CEBD-4684-BD45-1EA2DD08E794}"/>
</file>

<file path=customXml/itemProps2.xml><?xml version="1.0" encoding="utf-8"?>
<ds:datastoreItem xmlns:ds="http://schemas.openxmlformats.org/officeDocument/2006/customXml" ds:itemID="{33F57637-6DE1-4462-8702-5A5D098B02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</dc:creator>
  <cp:lastModifiedBy>Angelika</cp:lastModifiedBy>
  <cp:lastPrinted>2023-05-23T17:14:31Z</cp:lastPrinted>
  <dcterms:created xsi:type="dcterms:W3CDTF">2023-05-22T10:43:59Z</dcterms:created>
  <dcterms:modified xsi:type="dcterms:W3CDTF">2023-05-24T07:58:06Z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2023-05-22T17:57:32Z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2df66e90-4ccb-465f-8f37-5489661afa45</vt:lpwstr>
  </property>
  <property fmtid="{D5CDD505-2E9C-101B-9397-08002B2CF9AE}" pid="8" name="MSIP_Label_45011977-b912-4387-97a4-f4c94a801377_ContentBits">
    <vt:lpwstr>0</vt:lpwstr>
  </property>
</Properties>
</file>