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RANK\Escritorio\auditoria102124\"/>
    </mc:Choice>
  </mc:AlternateContent>
  <xr:revisionPtr revIDLastSave="0" documentId="13_ncr:1_{9CD3272E-1ED5-4113-B350-A79516B39AB5}" xr6:coauthVersionLast="47" xr6:coauthVersionMax="47" xr10:uidLastSave="{00000000-0000-0000-0000-000000000000}"/>
  <bookViews>
    <workbookView xWindow="0" yWindow="0" windowWidth="23040" windowHeight="12960" activeTab="2" xr2:uid="{8A91716C-C240-4AF9-9F77-2EE2F0B33FDD}"/>
  </bookViews>
  <sheets>
    <sheet name="Criterio Evaluación de Riesgos" sheetId="1" r:id="rId1"/>
    <sheet name="Lista de Eventos" sheetId="2" r:id="rId2"/>
    <sheet name="Incidencias" sheetId="3" r:id="rId3"/>
  </sheets>
  <definedNames>
    <definedName name="_xlnm.Print_Area" localSheetId="1">'Lista de Eventos'!$A$1:$L$22</definedName>
    <definedName name="_xlnm.Print_Titles" localSheetId="2">Incidencias!$1:$1</definedName>
    <definedName name="_xlnm.Print_Titles" localSheetId="1">'Lista de Eventos'!$1:$1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<sst xmlns="http://schemas.openxmlformats.org/spreadsheetml/2006/main" count="346" uniqueCount="180">
  <si>
    <t>MATRIZ DE RIESGOS</t>
  </si>
  <si>
    <t>IMPACTO</t>
  </si>
  <si>
    <t>Mínima (1)</t>
  </si>
  <si>
    <t>Menor (2)</t>
  </si>
  <si>
    <t>Moderada (4)</t>
  </si>
  <si>
    <t>Mayor (8)</t>
  </si>
  <si>
    <t>Máxima (16)</t>
  </si>
  <si>
    <t>PROBABILIDAD</t>
  </si>
  <si>
    <t>NIVEL DE RIESGO</t>
  </si>
  <si>
    <t>COLOR</t>
  </si>
  <si>
    <t>Muy Alta (5)</t>
  </si>
  <si>
    <t>Riesgo Aceptable</t>
  </si>
  <si>
    <t>Alta (4)</t>
  </si>
  <si>
    <t>Riesgo Tolerable</t>
  </si>
  <si>
    <t>Media (3)</t>
  </si>
  <si>
    <t>Riesgo alto</t>
  </si>
  <si>
    <t>Baja (2)</t>
  </si>
  <si>
    <t>Riesgo Extremo</t>
  </si>
  <si>
    <t>Muy Baja (1)</t>
  </si>
  <si>
    <t>CÓDIGO</t>
  </si>
  <si>
    <t>TIPO RIESGO</t>
  </si>
  <si>
    <t>CAUSA</t>
  </si>
  <si>
    <t>EVENTO</t>
  </si>
  <si>
    <t>DESCRIPCION</t>
  </si>
  <si>
    <t>RANGO</t>
  </si>
  <si>
    <t>RE001</t>
  </si>
  <si>
    <t>Costos</t>
  </si>
  <si>
    <t>1. Falta mantenimiento de cableado electrico por aumento de equipos en oficina.
2. Carga maxima de demanda sobrepasa el diseño de distribución eletrica para los equipos.
3. Instalaciones eléctricas obsoletas</t>
  </si>
  <si>
    <t>Tiempo muerto de servicio</t>
  </si>
  <si>
    <t>Pérdida de funcionamiento de servidores, internet y equipos</t>
  </si>
  <si>
    <t>Seguridad</t>
  </si>
  <si>
    <t>RE002</t>
  </si>
  <si>
    <t>Legal y TI</t>
  </si>
  <si>
    <t>1. Software sin licencias
2. Falta de presupuesto 
3. Sin inventario de licencias</t>
  </si>
  <si>
    <t>Detectado en Auditorías inesperadas</t>
  </si>
  <si>
    <t>Sanciones legales y administrativas</t>
  </si>
  <si>
    <t>Legal</t>
  </si>
  <si>
    <t>RE003</t>
  </si>
  <si>
    <t>TI</t>
  </si>
  <si>
    <t>1. Falta actualización software.
2. Sin políticas de actualización
3. Recursos insuficientes</t>
  </si>
  <si>
    <t>Vulnerabilidad a ciberataques</t>
  </si>
  <si>
    <t>Exposición a amenazas de seguridad</t>
  </si>
  <si>
    <t>RE004</t>
  </si>
  <si>
    <t>Costo y TI</t>
  </si>
  <si>
    <t>1. Falta respaldo de datos
2. Sin políticas backup
3. Infraestructura inadecuada</t>
  </si>
  <si>
    <t>Pérdida de datos críticos de proyectos</t>
  </si>
  <si>
    <t>Pérdida información crucial proyectos</t>
  </si>
  <si>
    <t>Costo</t>
  </si>
  <si>
    <t>RE005</t>
  </si>
  <si>
    <t>1. Mal manejo contraseñas
2. Sin políticas seguridad
3. Sin capacitación</t>
  </si>
  <si>
    <t>Acceso no autorizado</t>
  </si>
  <si>
    <t>Compromiso sistemas críticos</t>
  </si>
  <si>
    <t>RE006</t>
  </si>
  <si>
    <t>Seguridad y TI</t>
  </si>
  <si>
    <t>1. Conexiones inseguras
2. Configuración inadecuada
3. Sin monitoreo</t>
  </si>
  <si>
    <t>Acceso no autorizado a la red</t>
  </si>
  <si>
    <t>Vulnerabilidad infraestructura</t>
  </si>
  <si>
    <t>RE007</t>
  </si>
  <si>
    <t>1. Sin planes contingencia
2. Sin procedimientos DR/BC
3. Sin pruebas recuperación</t>
  </si>
  <si>
    <t>Tiempo de inactividad por fallas en TI</t>
  </si>
  <si>
    <t>Incapacidad recuperación crítica</t>
  </si>
  <si>
    <t>Continuidad de Negocio</t>
  </si>
  <si>
    <t>RE008</t>
  </si>
  <si>
    <t>1. Dispositivos personales inseguros
2. Sin políticas BYOD
3. Sin control endpoints</t>
  </si>
  <si>
    <t>Fugas de información</t>
  </si>
  <si>
    <t>Compromiso datos corporativos</t>
  </si>
  <si>
    <t>RE009</t>
  </si>
  <si>
    <t>Costo Y TI</t>
  </si>
  <si>
    <t>1. Sin capacitación personal
2. Sin programas entrenamiento
3. Alta rotación</t>
  </si>
  <si>
    <t>Errores humanos en TI</t>
  </si>
  <si>
    <t>Incidentes por desconocimiento</t>
  </si>
  <si>
    <t>RE010</t>
  </si>
  <si>
    <t>Continuidad de Negocio y TI</t>
  </si>
  <si>
    <t>1. Sobrecarga servidores
2. Capacidad inadecuada
3. Sin monitoreo recursos</t>
  </si>
  <si>
    <t>Interrupción del servicio</t>
  </si>
  <si>
    <t>Caída sistemas críticos</t>
  </si>
  <si>
    <t>RE011</t>
  </si>
  <si>
    <t>1. Equipos red antiguos
2. Sin presupuesto renovación
3. Sin plan actualización</t>
  </si>
  <si>
    <t>Lentitud o pérdida de conexión</t>
  </si>
  <si>
    <t>Degradación servicio red</t>
  </si>
  <si>
    <t>RE012</t>
  </si>
  <si>
    <t>Continuidad de Negocio, Costos, TI</t>
  </si>
  <si>
    <t>1. Proveedores poco confiables
2. Sin SLAs definidos
3. Sin evaluación proveedores</t>
  </si>
  <si>
    <t>Fallos de soporte técnico</t>
  </si>
  <si>
    <t>Respuesta inadecuada incidentes</t>
  </si>
  <si>
    <t>RE013</t>
  </si>
  <si>
    <t>1. Sin monitoreo red
2. Sin herramientas monitoreo
3. Personal insuficiente</t>
  </si>
  <si>
    <t>Caídas inesperadas de la red</t>
  </si>
  <si>
    <t>Interrupciones no detectadas</t>
  </si>
  <si>
    <t>RE014</t>
  </si>
  <si>
    <t>1. Software obsoleto
2. Resistencia cambio
3. Sin plan actualizaciones</t>
  </si>
  <si>
    <t>Incompatibilidad con nuevos sistemas</t>
  </si>
  <si>
    <t>Problemas integración</t>
  </si>
  <si>
    <t>RE015</t>
  </si>
  <si>
    <t>1. Sin cifrado
2. Configuraciones inseguras
3. Sin políticas seguridad</t>
  </si>
  <si>
    <t>Robo de información durante la transmisión</t>
  </si>
  <si>
    <t>Interceptación datos sensibles</t>
  </si>
  <si>
    <t>RE016</t>
  </si>
  <si>
    <t>1. Fallos control acceso
2. Sistema obsoleto
3. Configuración incorrecta</t>
  </si>
  <si>
    <t>Acceso no autorizado a áreas restringidas</t>
  </si>
  <si>
    <t>Compromiso seguridad física</t>
  </si>
  <si>
    <t>RE017</t>
  </si>
  <si>
    <t>1. Incumplimiento normativas
2. Desconocimiento legal
3. Sin asesoría</t>
  </si>
  <si>
    <t>Sanciones legales</t>
  </si>
  <si>
    <t>Penalizaciones normativas</t>
  </si>
  <si>
    <t>RE018</t>
  </si>
  <si>
    <t>1. Sin pruebas recuperación
2. Sin procedimientos
3. Sin ambiente pruebas</t>
  </si>
  <si>
    <t>Fallos en la recuperación de desastres</t>
  </si>
  <si>
    <t>Incapacidad restaurar servicios</t>
  </si>
  <si>
    <t>RE019</t>
  </si>
  <si>
    <t>Seguridad Informática y TI</t>
  </si>
  <si>
    <t>1. Red no segmentada
2. Diseño inadecuado
3. Sin políticas segmentación</t>
  </si>
  <si>
    <t>Propagación de ataques a toda la red</t>
  </si>
  <si>
    <t>Compromiso general sistemas</t>
  </si>
  <si>
    <t>RE020</t>
  </si>
  <si>
    <t>Continuidad de Negocio y Costos</t>
  </si>
  <si>
    <t>1. Dependencia proveedor único
2. Sin alternativas
3. Contratos restrictivos</t>
  </si>
  <si>
    <t>Fallo del proveedor</t>
  </si>
  <si>
    <t>Interrupción servicios críticos</t>
  </si>
  <si>
    <t>RE021</t>
  </si>
  <si>
    <t>1. Sin mantenimiento equipos obra
2. Condiciones adversas
3. Personal no capacitado</t>
  </si>
  <si>
    <t>Fallo de equipos en campo</t>
  </si>
  <si>
    <t>Interrupciones operativas sitios</t>
  </si>
  <si>
    <t>Código de Incidencia</t>
  </si>
  <si>
    <t>Tipo de Riesgo</t>
  </si>
  <si>
    <t>Descripción de la Incidencia</t>
  </si>
  <si>
    <t>Causas</t>
  </si>
  <si>
    <t>Probabilidad</t>
  </si>
  <si>
    <t>Impacto</t>
  </si>
  <si>
    <t>Nivel de Riesgo</t>
  </si>
  <si>
    <t>Pérdida de funcionamiento de servidores, internet y equipos por falta de mantenimiento eléctrico.</t>
  </si>
  <si>
    <t>Falta de mantenimiento de cableado, demanda que sobrepasa el diseño eléctrico, instalaciones obsoletas.</t>
  </si>
  <si>
    <t>Muy Alta</t>
  </si>
  <si>
    <t>Máxima</t>
  </si>
  <si>
    <t>Sanciones legales y administrativas debido a software sin licencias y falta de presupuesto.</t>
  </si>
  <si>
    <t>Software sin licencias, falta de presupuesto, sin inventario de licencias.</t>
  </si>
  <si>
    <t>Baja</t>
  </si>
  <si>
    <t>Mayor</t>
  </si>
  <si>
    <t>Riesgo Alto</t>
  </si>
  <si>
    <t>Exposición a amenazas de seguridad debido a falta de actualizaciones de software.</t>
  </si>
  <si>
    <t>Falta de actualización de software, sin políticas de actualización, recursos insuficientes.</t>
  </si>
  <si>
    <t>Alta</t>
  </si>
  <si>
    <t>Pérdida de información crucial por falta de respaldo y políticas de backup.</t>
  </si>
  <si>
    <t>Falta de respaldo de datos, sin políticas de backup, infraestructura inadecuada.</t>
  </si>
  <si>
    <t>Acceso no autorizado y compromiso de sistemas críticos por mal manejo de contraseñas.</t>
  </si>
  <si>
    <t>Mal manejo de contraseñas, sin políticas de seguridad, sin capacitación.</t>
  </si>
  <si>
    <t>Media</t>
  </si>
  <si>
    <t>Vulnerabilidad de infraestructura por conexiones inseguras y configuración inadecuada.</t>
  </si>
  <si>
    <t>Conexiones inseguras, configuración inadecuada, sin monitoreo.</t>
  </si>
  <si>
    <t>Inactividad operativa por ausencia de planes de contingencia.</t>
  </si>
  <si>
    <t>Sin planes de contingencia, sin procedimientos DR/BC, sin pruebas de recuperación.</t>
  </si>
  <si>
    <t>Compromiso de datos corporativos por dispositivos personales inseguros.</t>
  </si>
  <si>
    <t>Dispositivos personales inseguros, sin políticas BYOD, sin control de endpoints.</t>
  </si>
  <si>
    <t>Errores humanos en TI por falta de capacitación y alta rotación de personal.</t>
  </si>
  <si>
    <t>Sin capacitación del personal, sin programas de entrenamiento, alta rotación.</t>
  </si>
  <si>
    <t>Moderada</t>
  </si>
  <si>
    <t>Interrupciones de sistemas críticos por sobrecarga de servidores.</t>
  </si>
  <si>
    <t>Sobrecarga de servidores, capacidad inadecuada, sin monitoreo de recursos.</t>
  </si>
  <si>
    <t>Degradación del servicio de red por equipos antiguos sin actualización.</t>
  </si>
  <si>
    <t>Equipos de red antiguos, sin presupuesto de renovación, sin plan de actualización.</t>
  </si>
  <si>
    <t>Continuidad de Negocio, Costos y TI</t>
  </si>
  <si>
    <t>Fallos en respuesta técnica debido a proveedores poco confiables.</t>
  </si>
  <si>
    <t>Proveedores poco confiables, sin SLAs definidos, sin evaluación de proveedores.</t>
  </si>
  <si>
    <t>Caídas inesperadas de la red por falta de monitoreo y herramientas adecuadas.</t>
  </si>
  <si>
    <t>Sin monitoreo de red, sin herramientas de monitoreo, personal insuficiente.</t>
  </si>
  <si>
    <t>Problemas de integración por uso de software obsoleto.</t>
  </si>
  <si>
    <t>Software obsoleto, resistencia al cambio, sin plan de actualizaciones.</t>
  </si>
  <si>
    <t>Interceptación de datos sensibles debido a falta de cifrado.</t>
  </si>
  <si>
    <t>Sin cifrado, configuraciones inseguras, sin políticas de seguridad.</t>
  </si>
  <si>
    <t>Compromiso de seguridad física debido a fallos en control de acceso.</t>
  </si>
  <si>
    <t>Fallos en control de acceso, sistema obsoleto, configuración incorrecta.</t>
  </si>
  <si>
    <t>Incapacidad de restaurar servicios por fallos en recuperación de desastres.</t>
  </si>
  <si>
    <t>Sin pruebas de recuperación, sin procedimientos, sin ambiente de pruebas.</t>
  </si>
  <si>
    <t>Seguridad, Informática y TI</t>
  </si>
  <si>
    <t>Compromiso general del sistema por falta de segmentación de red.</t>
  </si>
  <si>
    <t>Red no segmentada, diseño inadecuado, sin políticas de segmentación.</t>
  </si>
  <si>
    <t>Interrupción de servicios críticos por fallo del proveedor único.</t>
  </si>
  <si>
    <t>Dependencia de un proveedor único, sin alternativas, contratos restrictivos.</t>
  </si>
  <si>
    <t>Interrupciones operativas en sitios por falta de mantenimiento y condiciones adversas.</t>
  </si>
  <si>
    <t>Sin mantenimiento de equipos, condiciones adversas, personal no capacitado.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</si>
</sst>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5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7.5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textRotation="90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6" borderId="2" xfId="0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numFmt numFmtId="164" formatCode="&quot;Riesgo Tolerable &quot;\ 0"/>
      <fill>
        <patternFill>
          <bgColor rgb="FFFFFF00"/>
        </patternFill>
      </fill>
    </dxf>
    <dxf>
      <numFmt numFmtId="165" formatCode="&quot;Riesgo Aceptable &quot;\ 0"/>
      <fill>
        <patternFill>
          <bgColor rgb="FF92D050"/>
        </patternFill>
      </fill>
    </dxf>
    <dxf>
      <font>
        <b/>
        <i val="0"/>
        <color theme="0"/>
      </font>
      <numFmt numFmtId="166" formatCode="&quot;Riesgo Alto &quot;\ 0"/>
      <fill>
        <patternFill>
          <bgColor rgb="FFFFC000"/>
        </patternFill>
      </fill>
    </dxf>
    <dxf>
      <font>
        <b/>
        <i val="0"/>
        <color theme="0"/>
      </font>
      <numFmt numFmtId="167" formatCode="&quot;Riesgo Extremo &quot;\ 0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BB27-5F77-447A-A85D-DF519C2E9171}">
  <dimension ref="A1:J9"/>
  <sheetViews>
    <sheetView showGridLines="0" topLeftCell="A3" zoomScale="160" zoomScaleNormal="160" workbookViewId="0">
      <selection activeCell="L16" sqref="L16"/>
    </sheetView>
  </sheetViews>
  <sheetFormatPr baseColWidth="10" defaultColWidth="11.44140625" defaultRowHeight="14.4" x14ac:dyDescent="0.3"/>
  <cols>
    <col min="1" max="1" width="12" customWidth="1"/>
    <col min="2" max="2" width="2" bestFit="1" customWidth="1"/>
    <col min="3" max="7" width="8.6640625" customWidth="1"/>
    <col min="8" max="8" width="4.109375" customWidth="1"/>
    <col min="9" max="9" width="17.109375" bestFit="1" customWidth="1"/>
  </cols>
  <sheetData>
    <row r="1" spans="1:10" ht="28.95" customHeight="1" x14ac:dyDescent="0.3">
      <c r="B1" s="2"/>
      <c r="C1" s="28" t="s">
        <v>0</v>
      </c>
      <c r="D1" s="28"/>
      <c r="E1" s="28"/>
      <c r="F1" s="28"/>
      <c r="G1" s="28"/>
    </row>
    <row r="2" spans="1:10" x14ac:dyDescent="0.3">
      <c r="B2" s="2"/>
      <c r="C2" s="29" t="s">
        <v>1</v>
      </c>
      <c r="D2" s="29"/>
      <c r="E2" s="29"/>
      <c r="F2" s="29"/>
      <c r="G2" s="29"/>
    </row>
    <row r="3" spans="1:10" ht="64.8" x14ac:dyDescent="0.3">
      <c r="B3" s="2"/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</row>
    <row r="4" spans="1:10" x14ac:dyDescent="0.3">
      <c r="A4" s="29" t="s">
        <v>7</v>
      </c>
      <c r="B4" s="29"/>
      <c r="C4" s="3">
        <v>1</v>
      </c>
      <c r="D4" s="3">
        <v>2</v>
      </c>
      <c r="E4" s="3">
        <v>4</v>
      </c>
      <c r="F4" s="3">
        <v>8</v>
      </c>
      <c r="G4" s="3">
        <v>16</v>
      </c>
      <c r="I4" s="3" t="s">
        <v>8</v>
      </c>
      <c r="J4" s="3" t="s">
        <v>9</v>
      </c>
    </row>
    <row r="5" spans="1:10" x14ac:dyDescent="0.3">
      <c r="A5" s="4" t="s">
        <v>10</v>
      </c>
      <c r="B5" s="3">
        <v>5</v>
      </c>
      <c r="C5" s="5">
        <f>+$B5*C$4</f>
        <v>5</v>
      </c>
      <c r="D5" s="5">
        <f t="shared" ref="D5:G5" si="0">+$B5*D$4</f>
        <v>10</v>
      </c>
      <c r="E5" s="6">
        <f t="shared" si="0"/>
        <v>20</v>
      </c>
      <c r="F5" s="7">
        <f t="shared" si="0"/>
        <v>40</v>
      </c>
      <c r="G5" s="7">
        <f t="shared" si="0"/>
        <v>80</v>
      </c>
      <c r="I5" s="9" t="s">
        <v>11</v>
      </c>
      <c r="J5" s="8"/>
    </row>
    <row r="6" spans="1:10" x14ac:dyDescent="0.3">
      <c r="A6" s="4" t="s">
        <v>12</v>
      </c>
      <c r="B6" s="3">
        <v>4</v>
      </c>
      <c r="C6" s="8">
        <f t="shared" ref="C6:G9" si="1">+$B6*C$4</f>
        <v>4</v>
      </c>
      <c r="D6" s="5">
        <f t="shared" si="1"/>
        <v>8</v>
      </c>
      <c r="E6" s="6">
        <f t="shared" si="1"/>
        <v>16</v>
      </c>
      <c r="F6" s="7">
        <f t="shared" si="1"/>
        <v>32</v>
      </c>
      <c r="G6" s="7">
        <f t="shared" si="1"/>
        <v>64</v>
      </c>
      <c r="I6" s="9" t="s">
        <v>13</v>
      </c>
      <c r="J6" s="5"/>
    </row>
    <row r="7" spans="1:10" x14ac:dyDescent="0.3">
      <c r="A7" s="4" t="s">
        <v>14</v>
      </c>
      <c r="B7" s="3">
        <v>3</v>
      </c>
      <c r="C7" s="8">
        <f t="shared" si="1"/>
        <v>3</v>
      </c>
      <c r="D7" s="5">
        <f t="shared" si="1"/>
        <v>6</v>
      </c>
      <c r="E7" s="5">
        <f t="shared" si="1"/>
        <v>12</v>
      </c>
      <c r="F7" s="6">
        <f t="shared" si="1"/>
        <v>24</v>
      </c>
      <c r="G7" s="7">
        <f t="shared" si="1"/>
        <v>48</v>
      </c>
      <c r="I7" s="9" t="s">
        <v>15</v>
      </c>
      <c r="J7" s="6"/>
    </row>
    <row r="8" spans="1:10" x14ac:dyDescent="0.3">
      <c r="A8" s="4" t="s">
        <v>16</v>
      </c>
      <c r="B8" s="3">
        <v>2</v>
      </c>
      <c r="C8" s="8">
        <f t="shared" si="1"/>
        <v>2</v>
      </c>
      <c r="D8" s="8">
        <f t="shared" si="1"/>
        <v>4</v>
      </c>
      <c r="E8" s="5">
        <f t="shared" si="1"/>
        <v>8</v>
      </c>
      <c r="F8" s="6">
        <f t="shared" si="1"/>
        <v>16</v>
      </c>
      <c r="G8" s="7">
        <f t="shared" si="1"/>
        <v>32</v>
      </c>
      <c r="I8" s="9" t="s">
        <v>17</v>
      </c>
      <c r="J8" s="7"/>
    </row>
    <row r="9" spans="1:10" x14ac:dyDescent="0.3">
      <c r="A9" s="4" t="s">
        <v>18</v>
      </c>
      <c r="B9" s="3">
        <v>1</v>
      </c>
      <c r="C9" s="8">
        <f t="shared" si="1"/>
        <v>1</v>
      </c>
      <c r="D9" s="8">
        <f t="shared" si="1"/>
        <v>2</v>
      </c>
      <c r="E9" s="8">
        <f t="shared" si="1"/>
        <v>4</v>
      </c>
      <c r="F9" s="5">
        <f t="shared" si="1"/>
        <v>8</v>
      </c>
      <c r="G9" s="6">
        <f t="shared" si="1"/>
        <v>16</v>
      </c>
    </row>
  </sheetData>
  <mergeCells count="3">
    <mergeCell ref="C1:G1"/>
    <mergeCell ref="C2:G2"/>
    <mergeCell ref="A4: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6515-DAB4-49C0-A7D0-5CC56DF5E854}">
  <dimension ref="A1:M22"/>
  <sheetViews>
    <sheetView view="pageBreakPreview" zoomScale="115" zoomScaleNormal="100" zoomScaleSheetLayoutView="115" workbookViewId="0">
      <selection activeCell="M1" sqref="M1:M1048576"/>
    </sheetView>
  </sheetViews>
  <sheetFormatPr baseColWidth="10" defaultColWidth="11.44140625" defaultRowHeight="14.4" x14ac:dyDescent="0.3"/>
  <cols>
    <col min="1" max="1" width="11.5546875" style="1"/>
    <col min="3" max="3" width="26" customWidth="1"/>
    <col min="4" max="5" width="20.33203125" customWidth="1"/>
    <col min="6" max="6" width="13.44140625" bestFit="1" customWidth="1"/>
    <col min="7" max="7" width="14.6640625" bestFit="1" customWidth="1"/>
    <col min="8" max="8" width="23.6640625" bestFit="1" customWidth="1"/>
    <col min="9" max="12" width="0" hidden="1" customWidth="1"/>
  </cols>
  <sheetData>
    <row r="1" spans="1:13" ht="66.599999999999994" customHeight="1" x14ac:dyDescent="0.3">
      <c r="A1" s="13" t="s">
        <v>19</v>
      </c>
      <c r="B1" s="20" t="s">
        <v>20</v>
      </c>
      <c r="C1" s="13" t="s">
        <v>21</v>
      </c>
      <c r="D1" s="13" t="s">
        <v>22</v>
      </c>
      <c r="E1" s="13" t="s">
        <v>23</v>
      </c>
      <c r="F1" s="19" t="s">
        <v>7</v>
      </c>
      <c r="G1" s="13" t="s">
        <v>1</v>
      </c>
      <c r="H1" s="19" t="s">
        <v>8</v>
      </c>
      <c r="I1" s="23" t="s">
        <v>7</v>
      </c>
      <c r="J1" s="15" t="s">
        <v>1</v>
      </c>
      <c r="K1" s="15" t="s">
        <v>24</v>
      </c>
      <c r="L1" s="20" t="s">
        <v>20</v>
      </c>
    </row>
    <row r="2" spans="1:13" ht="129.6" x14ac:dyDescent="0.3">
      <c r="A2" s="21" t="s">
        <v>25</v>
      </c>
      <c r="B2" s="26" t="s">
        <v>26</v>
      </c>
      <c r="C2" s="14" t="s">
        <v>27</v>
      </c>
      <c r="D2" s="10" t="s">
        <v>28</v>
      </c>
      <c r="E2" s="11" t="s">
        <v>29</v>
      </c>
      <c r="F2" s="12" t="s">
        <v>10</v>
      </c>
      <c r="G2" s="12" t="s">
        <v>6</v>
      </c>
      <c r="H2" s="12">
        <f>INDEX('Criterio Evaluación de Riesgos'!$B$5:$B$9,MATCH(F2,'Criterio Evaluación de Riesgos'!$A$5:$A$9,0))*INDEX('Criterio Evaluación de Riesgos'!$C$4:$G$4,MATCH(G2,'Criterio Evaluación de Riesgos'!$C$3:$G$3,0))</f>
        <v>80</v>
      </c>
      <c r="I2" s="24">
        <v>3</v>
      </c>
      <c r="J2" s="12">
        <v>16</v>
      </c>
      <c r="K2" s="12">
        <v>15</v>
      </c>
      <c r="L2" s="16" t="s">
        <v>30</v>
      </c>
      <c r="M2" s="22"/>
    </row>
    <row r="3" spans="1:13" ht="79.95" customHeight="1" x14ac:dyDescent="0.3">
      <c r="A3" s="21" t="s">
        <v>31</v>
      </c>
      <c r="B3" s="27" t="s">
        <v>32</v>
      </c>
      <c r="C3" s="11" t="s">
        <v>33</v>
      </c>
      <c r="D3" s="10" t="s">
        <v>34</v>
      </c>
      <c r="E3" s="11" t="s">
        <v>35</v>
      </c>
      <c r="F3" s="12" t="s">
        <v>16</v>
      </c>
      <c r="G3" s="12" t="s">
        <v>5</v>
      </c>
      <c r="H3" s="12">
        <f>INDEX('Criterio Evaluación de Riesgos'!$B$5:$B$9,MATCH(F3,'Criterio Evaluación de Riesgos'!$A$5:$A$9,0))*INDEX('Criterio Evaluación de Riesgos'!$C$4:$G$4,MATCH(G3,'Criterio Evaluación de Riesgos'!$C$3:$G$3,0))</f>
        <v>16</v>
      </c>
      <c r="I3" s="24">
        <v>3</v>
      </c>
      <c r="J3" s="12">
        <v>8</v>
      </c>
      <c r="K3" s="12">
        <v>12</v>
      </c>
      <c r="L3" s="17" t="s">
        <v>36</v>
      </c>
      <c r="M3" s="22"/>
    </row>
    <row r="4" spans="1:13" ht="79.95" customHeight="1" x14ac:dyDescent="0.3">
      <c r="A4" s="21" t="s">
        <v>37</v>
      </c>
      <c r="B4" s="26" t="s">
        <v>38</v>
      </c>
      <c r="C4" s="11" t="s">
        <v>39</v>
      </c>
      <c r="D4" s="10" t="s">
        <v>40</v>
      </c>
      <c r="E4" s="11" t="s">
        <v>41</v>
      </c>
      <c r="F4" s="12" t="s">
        <v>12</v>
      </c>
      <c r="G4" s="12" t="s">
        <v>6</v>
      </c>
      <c r="H4" s="12">
        <f>INDEX('Criterio Evaluación de Riesgos'!$B$5:$B$9,MATCH(F4,'Criterio Evaluación de Riesgos'!$A$5:$A$9,0))*INDEX('Criterio Evaluación de Riesgos'!$C$4:$G$4,MATCH(G4,'Criterio Evaluación de Riesgos'!$C$3:$G$3,0))</f>
        <v>64</v>
      </c>
      <c r="I4" s="25">
        <v>4</v>
      </c>
      <c r="J4" s="10">
        <v>16</v>
      </c>
      <c r="K4" s="10">
        <v>20</v>
      </c>
      <c r="L4" s="16" t="s">
        <v>30</v>
      </c>
      <c r="M4" s="22"/>
    </row>
    <row r="5" spans="1:13" ht="79.95" customHeight="1" x14ac:dyDescent="0.3">
      <c r="A5" s="21" t="s">
        <v>42</v>
      </c>
      <c r="B5" s="26" t="s">
        <v>43</v>
      </c>
      <c r="C5" s="11" t="s">
        <v>44</v>
      </c>
      <c r="D5" s="10" t="s">
        <v>45</v>
      </c>
      <c r="E5" s="11" t="s">
        <v>46</v>
      </c>
      <c r="F5" s="12" t="s">
        <v>16</v>
      </c>
      <c r="G5" s="12" t="s">
        <v>6</v>
      </c>
      <c r="H5" s="12">
        <f>INDEX('Criterio Evaluación de Riesgos'!$B$5:$B$9,MATCH(F5,'Criterio Evaluación de Riesgos'!$A$5:$A$9,0))*INDEX('Criterio Evaluación de Riesgos'!$C$4:$G$4,MATCH(G5,'Criterio Evaluación de Riesgos'!$C$3:$G$3,0))</f>
        <v>32</v>
      </c>
      <c r="I5" s="25">
        <v>2</v>
      </c>
      <c r="J5" s="10">
        <v>16</v>
      </c>
      <c r="K5" s="10">
        <v>10</v>
      </c>
      <c r="L5" s="16" t="s">
        <v>47</v>
      </c>
      <c r="M5" s="22"/>
    </row>
    <row r="6" spans="1:13" ht="79.95" customHeight="1" x14ac:dyDescent="0.3">
      <c r="A6" s="21" t="s">
        <v>48</v>
      </c>
      <c r="B6" s="26" t="s">
        <v>30</v>
      </c>
      <c r="C6" s="11" t="s">
        <v>49</v>
      </c>
      <c r="D6" s="10" t="s">
        <v>50</v>
      </c>
      <c r="E6" s="11" t="s">
        <v>51</v>
      </c>
      <c r="F6" s="12" t="s">
        <v>14</v>
      </c>
      <c r="G6" s="12" t="s">
        <v>5</v>
      </c>
      <c r="H6" s="12">
        <f>INDEX('Criterio Evaluación de Riesgos'!$B$5:$B$9,MATCH(F6,'Criterio Evaluación de Riesgos'!$A$5:$A$9,0))*INDEX('Criterio Evaluación de Riesgos'!$C$4:$G$4,MATCH(G6,'Criterio Evaluación de Riesgos'!$C$3:$G$3,0))</f>
        <v>24</v>
      </c>
      <c r="I6" s="25">
        <v>3</v>
      </c>
      <c r="J6" s="10">
        <v>8</v>
      </c>
      <c r="K6" s="10">
        <v>12</v>
      </c>
      <c r="L6" s="16" t="s">
        <v>30</v>
      </c>
      <c r="M6" s="22"/>
    </row>
    <row r="7" spans="1:13" ht="79.95" customHeight="1" x14ac:dyDescent="0.3">
      <c r="A7" s="21" t="s">
        <v>52</v>
      </c>
      <c r="B7" s="26" t="s">
        <v>53</v>
      </c>
      <c r="C7" s="11" t="s">
        <v>54</v>
      </c>
      <c r="D7" s="10" t="s">
        <v>55</v>
      </c>
      <c r="E7" s="11" t="s">
        <v>56</v>
      </c>
      <c r="F7" s="12" t="s">
        <v>14</v>
      </c>
      <c r="G7" s="12" t="s">
        <v>5</v>
      </c>
      <c r="H7" s="12">
        <f>INDEX('Criterio Evaluación de Riesgos'!$B$5:$B$9,MATCH(F7,'Criterio Evaluación de Riesgos'!$A$5:$A$9,0))*INDEX('Criterio Evaluación de Riesgos'!$C$4:$G$4,MATCH(G7,'Criterio Evaluación de Riesgos'!$C$3:$G$3,0))</f>
        <v>24</v>
      </c>
      <c r="I7" s="25">
        <v>3</v>
      </c>
      <c r="J7" s="10">
        <v>8</v>
      </c>
      <c r="K7" s="10">
        <v>12</v>
      </c>
      <c r="L7" s="16" t="s">
        <v>30</v>
      </c>
      <c r="M7" s="22"/>
    </row>
    <row r="8" spans="1:13" ht="79.95" customHeight="1" x14ac:dyDescent="0.3">
      <c r="A8" s="21" t="s">
        <v>57</v>
      </c>
      <c r="B8" s="26" t="s">
        <v>38</v>
      </c>
      <c r="C8" s="11" t="s">
        <v>58</v>
      </c>
      <c r="D8" s="10" t="s">
        <v>59</v>
      </c>
      <c r="E8" s="11" t="s">
        <v>60</v>
      </c>
      <c r="F8" s="12" t="s">
        <v>16</v>
      </c>
      <c r="G8" s="12" t="s">
        <v>6</v>
      </c>
      <c r="H8" s="12">
        <f>INDEX('Criterio Evaluación de Riesgos'!$B$5:$B$9,MATCH(F8,'Criterio Evaluación de Riesgos'!$A$5:$A$9,0))*INDEX('Criterio Evaluación de Riesgos'!$C$4:$G$4,MATCH(G8,'Criterio Evaluación de Riesgos'!$C$3:$G$3,0))</f>
        <v>32</v>
      </c>
      <c r="I8" s="25">
        <v>2</v>
      </c>
      <c r="J8" s="10">
        <v>16</v>
      </c>
      <c r="K8" s="10">
        <v>10</v>
      </c>
      <c r="L8" s="16" t="s">
        <v>61</v>
      </c>
      <c r="M8" s="22"/>
    </row>
    <row r="9" spans="1:13" ht="79.95" customHeight="1" x14ac:dyDescent="0.3">
      <c r="A9" s="21" t="s">
        <v>62</v>
      </c>
      <c r="B9" s="26" t="s">
        <v>30</v>
      </c>
      <c r="C9" s="11" t="s">
        <v>63</v>
      </c>
      <c r="D9" s="10" t="s">
        <v>64</v>
      </c>
      <c r="E9" s="11" t="s">
        <v>65</v>
      </c>
      <c r="F9" s="12" t="s">
        <v>14</v>
      </c>
      <c r="G9" s="12" t="s">
        <v>5</v>
      </c>
      <c r="H9" s="12">
        <f>INDEX('Criterio Evaluación de Riesgos'!$B$5:$B$9,MATCH(F9,'Criterio Evaluación de Riesgos'!$A$5:$A$9,0))*INDEX('Criterio Evaluación de Riesgos'!$C$4:$G$4,MATCH(G9,'Criterio Evaluación de Riesgos'!$C$3:$G$3,0))</f>
        <v>24</v>
      </c>
      <c r="I9" s="25">
        <v>3</v>
      </c>
      <c r="J9" s="10">
        <v>8</v>
      </c>
      <c r="K9" s="10">
        <v>12</v>
      </c>
      <c r="L9" s="16" t="s">
        <v>30</v>
      </c>
      <c r="M9" s="22"/>
    </row>
    <row r="10" spans="1:13" ht="79.95" customHeight="1" x14ac:dyDescent="0.3">
      <c r="A10" s="21" t="s">
        <v>66</v>
      </c>
      <c r="B10" s="26" t="s">
        <v>67</v>
      </c>
      <c r="C10" s="11" t="s">
        <v>68</v>
      </c>
      <c r="D10" s="10" t="s">
        <v>69</v>
      </c>
      <c r="E10" s="11" t="s">
        <v>70</v>
      </c>
      <c r="F10" s="12" t="s">
        <v>12</v>
      </c>
      <c r="G10" s="12" t="s">
        <v>4</v>
      </c>
      <c r="H10" s="12">
        <f>INDEX('Criterio Evaluación de Riesgos'!$B$5:$B$9,MATCH(F10,'Criterio Evaluación de Riesgos'!$A$5:$A$9,0))*INDEX('Criterio Evaluación de Riesgos'!$C$4:$G$4,MATCH(G10,'Criterio Evaluación de Riesgos'!$C$3:$G$3,0))</f>
        <v>16</v>
      </c>
      <c r="I10" s="25">
        <v>4</v>
      </c>
      <c r="J10" s="10">
        <v>4</v>
      </c>
      <c r="K10" s="10">
        <v>12</v>
      </c>
      <c r="L10" s="16" t="s">
        <v>47</v>
      </c>
      <c r="M10" s="22"/>
    </row>
    <row r="11" spans="1:13" ht="79.95" customHeight="1" x14ac:dyDescent="0.3">
      <c r="A11" s="21" t="s">
        <v>71</v>
      </c>
      <c r="B11" s="26" t="s">
        <v>72</v>
      </c>
      <c r="C11" s="11" t="s">
        <v>73</v>
      </c>
      <c r="D11" s="10" t="s">
        <v>74</v>
      </c>
      <c r="E11" s="11" t="s">
        <v>75</v>
      </c>
      <c r="F11" s="12" t="s">
        <v>16</v>
      </c>
      <c r="G11" s="12" t="s">
        <v>6</v>
      </c>
      <c r="H11" s="12">
        <f>INDEX('Criterio Evaluación de Riesgos'!$B$5:$B$9,MATCH(F11,'Criterio Evaluación de Riesgos'!$A$5:$A$9,0))*INDEX('Criterio Evaluación de Riesgos'!$C$4:$G$4,MATCH(G11,'Criterio Evaluación de Riesgos'!$C$3:$G$3,0))</f>
        <v>32</v>
      </c>
      <c r="I11" s="25">
        <v>2</v>
      </c>
      <c r="J11" s="10">
        <v>16</v>
      </c>
      <c r="K11" s="10">
        <v>10</v>
      </c>
      <c r="L11" s="16" t="s">
        <v>61</v>
      </c>
      <c r="M11" s="22"/>
    </row>
    <row r="12" spans="1:13" ht="79.95" customHeight="1" x14ac:dyDescent="0.3">
      <c r="A12" s="21" t="s">
        <v>76</v>
      </c>
      <c r="B12" s="26" t="s">
        <v>43</v>
      </c>
      <c r="C12" s="11" t="s">
        <v>77</v>
      </c>
      <c r="D12" s="10" t="s">
        <v>78</v>
      </c>
      <c r="E12" s="11" t="s">
        <v>79</v>
      </c>
      <c r="F12" s="12" t="s">
        <v>12</v>
      </c>
      <c r="G12" s="12" t="s">
        <v>4</v>
      </c>
      <c r="H12" s="12">
        <f>INDEX('Criterio Evaluación de Riesgos'!$B$5:$B$9,MATCH(F12,'Criterio Evaluación de Riesgos'!$A$5:$A$9,0))*INDEX('Criterio Evaluación de Riesgos'!$C$4:$G$4,MATCH(G12,'Criterio Evaluación de Riesgos'!$C$3:$G$3,0))</f>
        <v>16</v>
      </c>
      <c r="I12" s="25">
        <v>4</v>
      </c>
      <c r="J12" s="10">
        <v>4</v>
      </c>
      <c r="K12" s="10">
        <v>12</v>
      </c>
      <c r="L12" s="16" t="s">
        <v>47</v>
      </c>
      <c r="M12" s="22"/>
    </row>
    <row r="13" spans="1:13" ht="79.95" customHeight="1" x14ac:dyDescent="0.3">
      <c r="A13" s="21" t="s">
        <v>80</v>
      </c>
      <c r="B13" s="26" t="s">
        <v>81</v>
      </c>
      <c r="C13" s="11" t="s">
        <v>82</v>
      </c>
      <c r="D13" s="10" t="s">
        <v>83</v>
      </c>
      <c r="E13" s="11" t="s">
        <v>84</v>
      </c>
      <c r="F13" s="12" t="s">
        <v>14</v>
      </c>
      <c r="G13" s="12" t="s">
        <v>6</v>
      </c>
      <c r="H13" s="12">
        <f>INDEX('Criterio Evaluación de Riesgos'!$B$5:$B$9,MATCH(F13,'Criterio Evaluación de Riesgos'!$A$5:$A$9,0))*INDEX('Criterio Evaluación de Riesgos'!$C$4:$G$4,MATCH(G13,'Criterio Evaluación de Riesgos'!$C$3:$G$3,0))</f>
        <v>48</v>
      </c>
      <c r="I13" s="25">
        <v>3</v>
      </c>
      <c r="J13" s="10">
        <v>16</v>
      </c>
      <c r="K13" s="10">
        <v>12</v>
      </c>
      <c r="L13" s="16" t="s">
        <v>61</v>
      </c>
      <c r="M13" s="22"/>
    </row>
    <row r="14" spans="1:13" ht="79.95" customHeight="1" x14ac:dyDescent="0.3">
      <c r="A14" s="21" t="s">
        <v>85</v>
      </c>
      <c r="B14" s="26" t="s">
        <v>72</v>
      </c>
      <c r="C14" s="11" t="s">
        <v>86</v>
      </c>
      <c r="D14" s="10" t="s">
        <v>87</v>
      </c>
      <c r="E14" s="11" t="s">
        <v>88</v>
      </c>
      <c r="F14" s="12" t="s">
        <v>14</v>
      </c>
      <c r="G14" s="12" t="s">
        <v>6</v>
      </c>
      <c r="H14" s="12">
        <f>INDEX('Criterio Evaluación de Riesgos'!$B$5:$B$9,MATCH(F14,'Criterio Evaluación de Riesgos'!$A$5:$A$9,0))*INDEX('Criterio Evaluación de Riesgos'!$C$4:$G$4,MATCH(G14,'Criterio Evaluación de Riesgos'!$C$3:$G$3,0))</f>
        <v>48</v>
      </c>
      <c r="I14" s="25">
        <v>3</v>
      </c>
      <c r="J14" s="10">
        <v>16</v>
      </c>
      <c r="K14" s="10">
        <v>12</v>
      </c>
      <c r="L14" s="16" t="s">
        <v>61</v>
      </c>
      <c r="M14" s="22"/>
    </row>
    <row r="15" spans="1:13" ht="79.95" customHeight="1" x14ac:dyDescent="0.3">
      <c r="A15" s="21" t="s">
        <v>89</v>
      </c>
      <c r="B15" s="26" t="s">
        <v>43</v>
      </c>
      <c r="C15" s="11" t="s">
        <v>90</v>
      </c>
      <c r="D15" s="10" t="s">
        <v>91</v>
      </c>
      <c r="E15" s="11" t="s">
        <v>92</v>
      </c>
      <c r="F15" s="12" t="s">
        <v>12</v>
      </c>
      <c r="G15" s="12" t="s">
        <v>5</v>
      </c>
      <c r="H15" s="12">
        <f>INDEX('Criterio Evaluación de Riesgos'!$B$5:$B$9,MATCH(F15,'Criterio Evaluación de Riesgos'!$A$5:$A$9,0))*INDEX('Criterio Evaluación de Riesgos'!$C$4:$G$4,MATCH(G15,'Criterio Evaluación de Riesgos'!$C$3:$G$3,0))</f>
        <v>32</v>
      </c>
      <c r="I15" s="25">
        <v>4</v>
      </c>
      <c r="J15" s="10">
        <v>8</v>
      </c>
      <c r="K15" s="10">
        <v>12</v>
      </c>
      <c r="L15" s="16" t="s">
        <v>47</v>
      </c>
      <c r="M15" s="22"/>
    </row>
    <row r="16" spans="1:13" ht="79.95" customHeight="1" x14ac:dyDescent="0.3">
      <c r="A16" s="21" t="s">
        <v>93</v>
      </c>
      <c r="B16" s="26" t="s">
        <v>30</v>
      </c>
      <c r="C16" s="11" t="s">
        <v>94</v>
      </c>
      <c r="D16" s="10" t="s">
        <v>95</v>
      </c>
      <c r="E16" s="11" t="s">
        <v>96</v>
      </c>
      <c r="F16" s="12" t="s">
        <v>14</v>
      </c>
      <c r="G16" s="12" t="s">
        <v>6</v>
      </c>
      <c r="H16" s="12">
        <f>INDEX('Criterio Evaluación de Riesgos'!$B$5:$B$9,MATCH(F16,'Criterio Evaluación de Riesgos'!$A$5:$A$9,0))*INDEX('Criterio Evaluación de Riesgos'!$C$4:$G$4,MATCH(G16,'Criterio Evaluación de Riesgos'!$C$3:$G$3,0))</f>
        <v>48</v>
      </c>
      <c r="I16" s="25">
        <v>3</v>
      </c>
      <c r="J16" s="10">
        <v>16</v>
      </c>
      <c r="K16" s="10">
        <v>15</v>
      </c>
      <c r="L16" s="16" t="s">
        <v>30</v>
      </c>
      <c r="M16" s="22"/>
    </row>
    <row r="17" spans="1:13" ht="79.95" customHeight="1" x14ac:dyDescent="0.3">
      <c r="A17" s="21" t="s">
        <v>97</v>
      </c>
      <c r="B17" s="26" t="s">
        <v>30</v>
      </c>
      <c r="C17" s="11" t="s">
        <v>98</v>
      </c>
      <c r="D17" s="10" t="s">
        <v>99</v>
      </c>
      <c r="E17" s="11" t="s">
        <v>100</v>
      </c>
      <c r="F17" s="12" t="s">
        <v>16</v>
      </c>
      <c r="G17" s="12" t="s">
        <v>6</v>
      </c>
      <c r="H17" s="12">
        <f>INDEX('Criterio Evaluación de Riesgos'!$B$5:$B$9,MATCH(F17,'Criterio Evaluación de Riesgos'!$A$5:$A$9,0))*INDEX('Criterio Evaluación de Riesgos'!$C$4:$G$4,MATCH(G17,'Criterio Evaluación de Riesgos'!$C$3:$G$3,0))</f>
        <v>32</v>
      </c>
      <c r="I17" s="25">
        <v>2</v>
      </c>
      <c r="J17" s="10">
        <v>16</v>
      </c>
      <c r="K17" s="10">
        <v>10</v>
      </c>
      <c r="L17" s="16" t="s">
        <v>30</v>
      </c>
      <c r="M17" s="22"/>
    </row>
    <row r="18" spans="1:13" ht="79.95" customHeight="1" x14ac:dyDescent="0.3">
      <c r="A18" s="21" t="s">
        <v>101</v>
      </c>
      <c r="B18" s="26" t="s">
        <v>36</v>
      </c>
      <c r="C18" s="11" t="s">
        <v>102</v>
      </c>
      <c r="D18" s="10" t="s">
        <v>103</v>
      </c>
      <c r="E18" s="11" t="s">
        <v>104</v>
      </c>
      <c r="F18" s="12" t="s">
        <v>16</v>
      </c>
      <c r="G18" s="12" t="s">
        <v>5</v>
      </c>
      <c r="H18" s="12">
        <f>INDEX('Criterio Evaluación de Riesgos'!$B$5:$B$9,MATCH(F18,'Criterio Evaluación de Riesgos'!$A$5:$A$9,0))*INDEX('Criterio Evaluación de Riesgos'!$C$4:$G$4,MATCH(G18,'Criterio Evaluación de Riesgos'!$C$3:$G$3,0))</f>
        <v>16</v>
      </c>
      <c r="I18" s="25">
        <v>2</v>
      </c>
      <c r="J18" s="10">
        <v>8</v>
      </c>
      <c r="K18" s="10">
        <v>8</v>
      </c>
      <c r="L18" s="16" t="s">
        <v>36</v>
      </c>
      <c r="M18" s="22"/>
    </row>
    <row r="19" spans="1:13" ht="79.95" customHeight="1" x14ac:dyDescent="0.3">
      <c r="A19" s="21" t="s">
        <v>105</v>
      </c>
      <c r="B19" s="26" t="s">
        <v>61</v>
      </c>
      <c r="C19" s="11" t="s">
        <v>106</v>
      </c>
      <c r="D19" s="10" t="s">
        <v>107</v>
      </c>
      <c r="E19" s="11" t="s">
        <v>108</v>
      </c>
      <c r="F19" s="12" t="s">
        <v>14</v>
      </c>
      <c r="G19" s="12" t="s">
        <v>6</v>
      </c>
      <c r="H19" s="12">
        <f>INDEX('Criterio Evaluación de Riesgos'!$B$5:$B$9,MATCH(F19,'Criterio Evaluación de Riesgos'!$A$5:$A$9,0))*INDEX('Criterio Evaluación de Riesgos'!$C$4:$G$4,MATCH(G19,'Criterio Evaluación de Riesgos'!$C$3:$G$3,0))</f>
        <v>48</v>
      </c>
      <c r="I19" s="25">
        <v>3</v>
      </c>
      <c r="J19" s="10">
        <v>16</v>
      </c>
      <c r="K19" s="10">
        <v>15</v>
      </c>
      <c r="L19" s="16" t="s">
        <v>61</v>
      </c>
      <c r="M19" s="22"/>
    </row>
    <row r="20" spans="1:13" ht="79.95" customHeight="1" x14ac:dyDescent="0.3">
      <c r="A20" s="21" t="s">
        <v>109</v>
      </c>
      <c r="B20" s="26" t="s">
        <v>110</v>
      </c>
      <c r="C20" s="11" t="s">
        <v>111</v>
      </c>
      <c r="D20" s="10" t="s">
        <v>112</v>
      </c>
      <c r="E20" s="11" t="s">
        <v>113</v>
      </c>
      <c r="F20" s="12" t="s">
        <v>14</v>
      </c>
      <c r="G20" s="12" t="s">
        <v>6</v>
      </c>
      <c r="H20" s="12">
        <f>INDEX('Criterio Evaluación de Riesgos'!$B$5:$B$9,MATCH(F20,'Criterio Evaluación de Riesgos'!$A$5:$A$9,0))*INDEX('Criterio Evaluación de Riesgos'!$C$4:$G$4,MATCH(G20,'Criterio Evaluación de Riesgos'!$C$3:$G$3,0))</f>
        <v>48</v>
      </c>
      <c r="I20" s="25">
        <v>3</v>
      </c>
      <c r="J20" s="10">
        <v>16</v>
      </c>
      <c r="K20" s="10">
        <v>15</v>
      </c>
      <c r="L20" s="16" t="s">
        <v>30</v>
      </c>
      <c r="M20" s="22"/>
    </row>
    <row r="21" spans="1:13" ht="79.95" customHeight="1" x14ac:dyDescent="0.3">
      <c r="A21" s="21" t="s">
        <v>114</v>
      </c>
      <c r="B21" s="26" t="s">
        <v>115</v>
      </c>
      <c r="C21" s="11" t="s">
        <v>116</v>
      </c>
      <c r="D21" s="10" t="s">
        <v>117</v>
      </c>
      <c r="E21" s="11" t="s">
        <v>118</v>
      </c>
      <c r="F21" s="12" t="s">
        <v>16</v>
      </c>
      <c r="G21" s="12" t="s">
        <v>6</v>
      </c>
      <c r="H21" s="12">
        <f>INDEX('Criterio Evaluación de Riesgos'!$B$5:$B$9,MATCH(F21,'Criterio Evaluación de Riesgos'!$A$5:$A$9,0))*INDEX('Criterio Evaluación de Riesgos'!$C$4:$G$4,MATCH(G21,'Criterio Evaluación de Riesgos'!$C$3:$G$3,0))</f>
        <v>32</v>
      </c>
      <c r="I21" s="25">
        <v>2</v>
      </c>
      <c r="J21" s="10">
        <v>16</v>
      </c>
      <c r="K21" s="10">
        <v>10</v>
      </c>
      <c r="L21" s="16" t="s">
        <v>61</v>
      </c>
      <c r="M21" s="22"/>
    </row>
    <row r="22" spans="1:13" ht="79.95" customHeight="1" x14ac:dyDescent="0.3">
      <c r="A22" s="21" t="s">
        <v>119</v>
      </c>
      <c r="B22" s="26" t="s">
        <v>43</v>
      </c>
      <c r="C22" s="11" t="s">
        <v>120</v>
      </c>
      <c r="D22" s="10" t="s">
        <v>121</v>
      </c>
      <c r="E22" s="11" t="s">
        <v>122</v>
      </c>
      <c r="F22" s="12" t="s">
        <v>14</v>
      </c>
      <c r="G22" s="12" t="s">
        <v>5</v>
      </c>
      <c r="H22" s="12">
        <f>INDEX('Criterio Evaluación de Riesgos'!$B$5:$B$9,MATCH(F22,'Criterio Evaluación de Riesgos'!$A$5:$A$9,0))*INDEX('Criterio Evaluación de Riesgos'!$C$4:$G$4,MATCH(G22,'Criterio Evaluación de Riesgos'!$C$3:$G$3,0))</f>
        <v>24</v>
      </c>
      <c r="I22" s="25">
        <v>3</v>
      </c>
      <c r="J22" s="10">
        <v>8</v>
      </c>
      <c r="K22" s="10">
        <v>12</v>
      </c>
      <c r="L22" s="16" t="s">
        <v>47</v>
      </c>
      <c r="M22" s="22"/>
    </row>
  </sheetData>
  <conditionalFormatting sqref="H2:H22">
    <cfRule type="expression" dxfId="3" priority="1" stopIfTrue="1">
      <formula>AND(H2&gt;=32,H2&lt;=80)</formula>
    </cfRule>
    <cfRule type="expression" dxfId="2" priority="2" stopIfTrue="1">
      <formula>AND(H2&gt;=16,H2&lt;=24)</formula>
    </cfRule>
    <cfRule type="expression" dxfId="1" priority="3" stopIfTrue="1">
      <formula>AND(H2&gt;=1,H2&lt;=4)</formula>
    </cfRule>
    <cfRule type="expression" dxfId="0" priority="4" stopIfTrue="1">
      <formula>AND(H2&gt;=5,H2&lt;=12)</formula>
    </cfRule>
  </conditionalFormatting>
  <pageMargins left="0.7" right="0.7" top="0.75" bottom="0.75" header="0.3" footer="0.3"/>
  <pageSetup scale="78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961BE2E-3F2D-42C1-9FF5-FD0C249DF675}">
          <x14:formula1>
            <xm:f>'Criterio Evaluación de Riesgos'!$A$5:$A$9</xm:f>
          </x14:formula1>
          <xm:sqref>F2:F22</xm:sqref>
        </x14:dataValidation>
        <x14:dataValidation type="list" allowBlank="1" showInputMessage="1" showErrorMessage="1" xr:uid="{05833A34-FADF-42A6-B225-8CF7EB43FB35}">
          <x14:formula1>
            <xm:f>'Criterio Evaluación de Riesgos'!$C$3:$G$3</xm:f>
          </x14:formula1>
          <xm:sqref>G2:G22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44F7-CBB7-4724-A577-757D11EEDBDC}">
  <dimension ref="A1:G21"/>
  <sheetViews>
    <sheetView tabSelected="1" view="pageBreakPreview" zoomScale="60" zoomScaleNormal="100" workbookViewId="0">
      <selection sqref="A1:G1"/>
    </sheetView>
  </sheetViews>
  <sheetFormatPr baseColWidth="10" defaultRowHeight="14.4" x14ac:dyDescent="0.3"/>
  <cols>
    <col min="1" max="1" width="18.44140625" bestFit="1" customWidth="1"/>
    <col min="2" max="2" width="29.5546875" bestFit="1" customWidth="1"/>
    <col min="3" max="4" width="50.77734375" style="30" customWidth="1"/>
    <col min="5" max="5" width="11.88671875" bestFit="1" customWidth="1"/>
    <col min="6" max="6" width="9.109375" bestFit="1" customWidth="1"/>
    <col min="7" max="7" width="13.5546875" bestFit="1" customWidth="1"/>
  </cols>
  <sheetData>
    <row r="1" spans="1:7" s="31" customFormat="1" ht="29.4" customHeight="1" x14ac:dyDescent="0.3">
      <c r="A1" s="32" t="s">
        <v>123</v>
      </c>
      <c r="B1" s="32" t="s">
        <v>124</v>
      </c>
      <c r="C1" s="33" t="s">
        <v>125</v>
      </c>
      <c r="D1" s="33" t="s">
        <v>126</v>
      </c>
      <c r="E1" s="32" t="s">
        <v>127</v>
      </c>
      <c r="F1" s="32" t="s">
        <v>128</v>
      </c>
      <c r="G1" s="32" t="s">
        <v>129</v>
      </c>
    </row>
    <row r="2" spans="1:7" ht="40.049999999999997" customHeight="1" x14ac:dyDescent="0.3">
      <c r="A2" s="35" t="s">
        <v>25</v>
      </c>
      <c r="B2" s="12" t="s">
        <v>43</v>
      </c>
      <c r="C2" s="34" t="s">
        <v>130</v>
      </c>
      <c r="D2" s="34" t="s">
        <v>131</v>
      </c>
      <c r="E2" s="12" t="s">
        <v>132</v>
      </c>
      <c r="F2" s="12" t="s">
        <v>133</v>
      </c>
      <c r="G2" s="12" t="s">
        <v>17</v>
      </c>
    </row>
    <row r="3" spans="1:7" ht="40.049999999999997" customHeight="1" x14ac:dyDescent="0.3">
      <c r="A3" s="35" t="s">
        <v>31</v>
      </c>
      <c r="B3" s="12" t="s">
        <v>32</v>
      </c>
      <c r="C3" s="34" t="s">
        <v>134</v>
      </c>
      <c r="D3" s="34" t="s">
        <v>135</v>
      </c>
      <c r="E3" s="12" t="s">
        <v>136</v>
      </c>
      <c r="F3" s="12" t="s">
        <v>137</v>
      </c>
      <c r="G3" s="12" t="s">
        <v>138</v>
      </c>
    </row>
    <row r="4" spans="1:7" ht="40.049999999999997" customHeight="1" x14ac:dyDescent="0.3">
      <c r="A4" s="35" t="s">
        <v>37</v>
      </c>
      <c r="B4" s="12" t="s">
        <v>38</v>
      </c>
      <c r="C4" s="34" t="s">
        <v>139</v>
      </c>
      <c r="D4" s="34" t="s">
        <v>140</v>
      </c>
      <c r="E4" s="12" t="s">
        <v>141</v>
      </c>
      <c r="F4" s="12" t="s">
        <v>133</v>
      </c>
      <c r="G4" s="12" t="s">
        <v>17</v>
      </c>
    </row>
    <row r="5" spans="1:7" ht="40.049999999999997" customHeight="1" x14ac:dyDescent="0.3">
      <c r="A5" s="35" t="s">
        <v>42</v>
      </c>
      <c r="B5" s="12" t="s">
        <v>43</v>
      </c>
      <c r="C5" s="34" t="s">
        <v>142</v>
      </c>
      <c r="D5" s="34" t="s">
        <v>143</v>
      </c>
      <c r="E5" s="12" t="s">
        <v>136</v>
      </c>
      <c r="F5" s="12" t="s">
        <v>133</v>
      </c>
      <c r="G5" s="12" t="s">
        <v>17</v>
      </c>
    </row>
    <row r="6" spans="1:7" ht="40.049999999999997" customHeight="1" x14ac:dyDescent="0.3">
      <c r="A6" s="35" t="s">
        <v>48</v>
      </c>
      <c r="B6" s="12" t="s">
        <v>53</v>
      </c>
      <c r="C6" s="34" t="s">
        <v>144</v>
      </c>
      <c r="D6" s="34" t="s">
        <v>145</v>
      </c>
      <c r="E6" s="12" t="s">
        <v>146</v>
      </c>
      <c r="F6" s="12" t="s">
        <v>137</v>
      </c>
      <c r="G6" s="12" t="s">
        <v>138</v>
      </c>
    </row>
    <row r="7" spans="1:7" ht="40.049999999999997" customHeight="1" x14ac:dyDescent="0.3">
      <c r="A7" s="35" t="s">
        <v>52</v>
      </c>
      <c r="B7" s="12" t="s">
        <v>53</v>
      </c>
      <c r="C7" s="34" t="s">
        <v>147</v>
      </c>
      <c r="D7" s="34" t="s">
        <v>148</v>
      </c>
      <c r="E7" s="12" t="s">
        <v>146</v>
      </c>
      <c r="F7" s="12" t="s">
        <v>137</v>
      </c>
      <c r="G7" s="12" t="s">
        <v>138</v>
      </c>
    </row>
    <row r="8" spans="1:7" ht="40.049999999999997" customHeight="1" x14ac:dyDescent="0.3">
      <c r="A8" s="35" t="s">
        <v>57</v>
      </c>
      <c r="B8" s="12" t="s">
        <v>38</v>
      </c>
      <c r="C8" s="34" t="s">
        <v>149</v>
      </c>
      <c r="D8" s="34" t="s">
        <v>150</v>
      </c>
      <c r="E8" s="12" t="s">
        <v>136</v>
      </c>
      <c r="F8" s="12" t="s">
        <v>133</v>
      </c>
      <c r="G8" s="12" t="s">
        <v>17</v>
      </c>
    </row>
    <row r="9" spans="1:7" ht="40.049999999999997" customHeight="1" x14ac:dyDescent="0.3">
      <c r="A9" s="35" t="s">
        <v>62</v>
      </c>
      <c r="B9" s="12" t="s">
        <v>53</v>
      </c>
      <c r="C9" s="34" t="s">
        <v>151</v>
      </c>
      <c r="D9" s="34" t="s">
        <v>152</v>
      </c>
      <c r="E9" s="12" t="s">
        <v>146</v>
      </c>
      <c r="F9" s="12" t="s">
        <v>137</v>
      </c>
      <c r="G9" s="12" t="s">
        <v>138</v>
      </c>
    </row>
    <row r="10" spans="1:7" ht="40.049999999999997" customHeight="1" x14ac:dyDescent="0.3">
      <c r="A10" s="35" t="s">
        <v>66</v>
      </c>
      <c r="B10" s="12" t="s">
        <v>43</v>
      </c>
      <c r="C10" s="34" t="s">
        <v>153</v>
      </c>
      <c r="D10" s="34" t="s">
        <v>154</v>
      </c>
      <c r="E10" s="12" t="s">
        <v>141</v>
      </c>
      <c r="F10" s="12" t="s">
        <v>155</v>
      </c>
      <c r="G10" s="12" t="s">
        <v>138</v>
      </c>
    </row>
    <row r="11" spans="1:7" ht="40.049999999999997" customHeight="1" x14ac:dyDescent="0.3">
      <c r="A11" s="35" t="s">
        <v>71</v>
      </c>
      <c r="B11" s="12" t="s">
        <v>72</v>
      </c>
      <c r="C11" s="34" t="s">
        <v>156</v>
      </c>
      <c r="D11" s="34" t="s">
        <v>157</v>
      </c>
      <c r="E11" s="12" t="s">
        <v>136</v>
      </c>
      <c r="F11" s="12" t="s">
        <v>133</v>
      </c>
      <c r="G11" s="12" t="s">
        <v>17</v>
      </c>
    </row>
    <row r="12" spans="1:7" ht="40.049999999999997" customHeight="1" x14ac:dyDescent="0.3">
      <c r="A12" s="35" t="s">
        <v>76</v>
      </c>
      <c r="B12" s="12" t="s">
        <v>43</v>
      </c>
      <c r="C12" s="34" t="s">
        <v>158</v>
      </c>
      <c r="D12" s="34" t="s">
        <v>159</v>
      </c>
      <c r="E12" s="12" t="s">
        <v>141</v>
      </c>
      <c r="F12" s="12" t="s">
        <v>155</v>
      </c>
      <c r="G12" s="12" t="s">
        <v>138</v>
      </c>
    </row>
    <row r="13" spans="1:7" ht="40.049999999999997" customHeight="1" x14ac:dyDescent="0.3">
      <c r="A13" s="35" t="s">
        <v>80</v>
      </c>
      <c r="B13" s="12" t="s">
        <v>160</v>
      </c>
      <c r="C13" s="34" t="s">
        <v>161</v>
      </c>
      <c r="D13" s="34" t="s">
        <v>162</v>
      </c>
      <c r="E13" s="12" t="s">
        <v>146</v>
      </c>
      <c r="F13" s="12" t="s">
        <v>133</v>
      </c>
      <c r="G13" s="12" t="s">
        <v>17</v>
      </c>
    </row>
    <row r="14" spans="1:7" ht="40.049999999999997" customHeight="1" x14ac:dyDescent="0.3">
      <c r="A14" s="35" t="s">
        <v>85</v>
      </c>
      <c r="B14" s="12" t="s">
        <v>72</v>
      </c>
      <c r="C14" s="34" t="s">
        <v>163</v>
      </c>
      <c r="D14" s="34" t="s">
        <v>164</v>
      </c>
      <c r="E14" s="12" t="s">
        <v>146</v>
      </c>
      <c r="F14" s="12" t="s">
        <v>133</v>
      </c>
      <c r="G14" s="12" t="s">
        <v>17</v>
      </c>
    </row>
    <row r="15" spans="1:7" ht="40.049999999999997" customHeight="1" x14ac:dyDescent="0.3">
      <c r="A15" s="35" t="s">
        <v>89</v>
      </c>
      <c r="B15" s="12" t="s">
        <v>43</v>
      </c>
      <c r="C15" s="34" t="s">
        <v>165</v>
      </c>
      <c r="D15" s="34" t="s">
        <v>166</v>
      </c>
      <c r="E15" s="12" t="s">
        <v>141</v>
      </c>
      <c r="F15" s="12" t="s">
        <v>137</v>
      </c>
      <c r="G15" s="12" t="s">
        <v>17</v>
      </c>
    </row>
    <row r="16" spans="1:7" ht="40.049999999999997" customHeight="1" x14ac:dyDescent="0.3">
      <c r="A16" s="35" t="s">
        <v>93</v>
      </c>
      <c r="B16" s="12" t="s">
        <v>53</v>
      </c>
      <c r="C16" s="34" t="s">
        <v>167</v>
      </c>
      <c r="D16" s="34" t="s">
        <v>168</v>
      </c>
      <c r="E16" s="12" t="s">
        <v>146</v>
      </c>
      <c r="F16" s="12" t="s">
        <v>133</v>
      </c>
      <c r="G16" s="12" t="s">
        <v>17</v>
      </c>
    </row>
    <row r="17" spans="1:7" ht="40.049999999999997" customHeight="1" x14ac:dyDescent="0.3">
      <c r="A17" s="35" t="s">
        <v>97</v>
      </c>
      <c r="B17" s="12" t="s">
        <v>30</v>
      </c>
      <c r="C17" s="34" t="s">
        <v>169</v>
      </c>
      <c r="D17" s="34" t="s">
        <v>170</v>
      </c>
      <c r="E17" s="12" t="s">
        <v>136</v>
      </c>
      <c r="F17" s="12" t="s">
        <v>133</v>
      </c>
      <c r="G17" s="12" t="s">
        <v>17</v>
      </c>
    </row>
    <row r="18" spans="1:7" ht="40.049999999999997" customHeight="1" x14ac:dyDescent="0.3">
      <c r="A18" s="35" t="s">
        <v>105</v>
      </c>
      <c r="B18" s="12" t="s">
        <v>61</v>
      </c>
      <c r="C18" s="34" t="s">
        <v>171</v>
      </c>
      <c r="D18" s="34" t="s">
        <v>172</v>
      </c>
      <c r="E18" s="12" t="s">
        <v>146</v>
      </c>
      <c r="F18" s="12" t="s">
        <v>133</v>
      </c>
      <c r="G18" s="12" t="s">
        <v>17</v>
      </c>
    </row>
    <row r="19" spans="1:7" ht="40.049999999999997" customHeight="1" x14ac:dyDescent="0.3">
      <c r="A19" s="35" t="s">
        <v>109</v>
      </c>
      <c r="B19" s="12" t="s">
        <v>173</v>
      </c>
      <c r="C19" s="34" t="s">
        <v>174</v>
      </c>
      <c r="D19" s="34" t="s">
        <v>175</v>
      </c>
      <c r="E19" s="12" t="s">
        <v>146</v>
      </c>
      <c r="F19" s="12" t="s">
        <v>133</v>
      </c>
      <c r="G19" s="12" t="s">
        <v>17</v>
      </c>
    </row>
    <row r="20" spans="1:7" ht="40.049999999999997" customHeight="1" x14ac:dyDescent="0.3">
      <c r="A20" s="35" t="s">
        <v>114</v>
      </c>
      <c r="B20" s="12" t="s">
        <v>115</v>
      </c>
      <c r="C20" s="34" t="s">
        <v>176</v>
      </c>
      <c r="D20" s="34" t="s">
        <v>177</v>
      </c>
      <c r="E20" s="12" t="s">
        <v>136</v>
      </c>
      <c r="F20" s="12" t="s">
        <v>133</v>
      </c>
      <c r="G20" s="12" t="s">
        <v>17</v>
      </c>
    </row>
    <row r="21" spans="1:7" ht="40.049999999999997" customHeight="1" x14ac:dyDescent="0.3">
      <c r="A21" s="35" t="s">
        <v>119</v>
      </c>
      <c r="B21" s="12" t="s">
        <v>43</v>
      </c>
      <c r="C21" s="34" t="s">
        <v>178</v>
      </c>
      <c r="D21" s="34" t="s">
        <v>179</v>
      </c>
      <c r="E21" s="12" t="s">
        <v>146</v>
      </c>
      <c r="F21" s="12" t="s">
        <v>137</v>
      </c>
      <c r="G21" s="12" t="s">
        <v>138</v>
      </c>
    </row>
  </sheetData>
  <pageMargins left="0.7" right="0.7" top="0.75" bottom="0.75" header="0.3" footer="0.3"/>
  <pageSetup scale="62" orientation="landscape" horizontalDpi="1200" verticalDpi="1200" r:id="rId1"/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Criterio Evaluación de Riesgos</vt:lpstr>
      <vt:lpstr>Lista de Eventos</vt:lpstr>
      <vt:lpstr>Incidencias</vt:lpstr>
      <vt:lpstr>'Lista de Eventos'!Área_de_impresión</vt:lpstr>
      <vt:lpstr>Incidencias!Títulos_a_imprimir</vt:lpstr>
      <vt:lpstr>'Lista de Eventos'!Títulos_a_imprimir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Franklin Huaytalla Aldana</dc:creator>
  <cp:keywords/>
  <dc:description/>
  <cp:lastModifiedBy>Franklin Huaytalla Aldana</cp:lastModifiedBy>
  <cp:revision/>
  <cp:lastPrinted>2024-11-05T05:22:37Z</cp:lastPrinted>
  <dcterms:created xsi:type="dcterms:W3CDTF">2024-10-21T23:03:42Z</dcterms:created>
  <dcterms:modified xsi:type="dcterms:W3CDTF">2024-11-05T05:22:47Z</dcterms:modified>
  <cp:category/>
  <cp:contentStatus/>
</cp:coreProperties>
</file>