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mag_HG171020 _field " sheetId="1" r:id="rId4"/>
  </sheets>
</workbook>
</file>

<file path=xl/sharedStrings.xml><?xml version="1.0" encoding="utf-8"?>
<sst xmlns="http://schemas.openxmlformats.org/spreadsheetml/2006/main" uniqueCount="38">
  <si>
    <t>rmag_HG171020 _field - Sheet1</t>
  </si>
  <si>
    <t>#host_name</t>
  </si>
  <si>
    <t>ra_deg</t>
  </si>
  <si>
    <t>dec_deg</t>
  </si>
  <si>
    <t>z_photo_WISE</t>
  </si>
  <si>
    <t>rmag</t>
  </si>
  <si>
    <t>rmag_err</t>
  </si>
  <si>
    <t>Mag prior (1/\sum m)</t>
  </si>
  <si>
    <t>Positional lik</t>
  </si>
  <si>
    <t>p(z)</t>
  </si>
  <si>
    <t>pz pr pl</t>
  </si>
  <si>
    <t>pz pr pl normed</t>
  </si>
  <si>
    <t>pz pl</t>
  </si>
  <si>
    <t>pz pl normed</t>
  </si>
  <si>
    <t>J221524.61-193504.8</t>
  </si>
  <si>
    <t>J221427.49-200156.0</t>
  </si>
  <si>
    <t>J221430.33-200013.6</t>
  </si>
  <si>
    <t>J221359.13-195106.0</t>
  </si>
  <si>
    <t>J221445.43-194502.2</t>
  </si>
  <si>
    <t>J221338.59-193704.2</t>
  </si>
  <si>
    <t>J221413.69-194032.1</t>
  </si>
  <si>
    <t>J221415.90-202202.4</t>
  </si>
  <si>
    <t>J221459.58-201030.4</t>
  </si>
  <si>
    <t>NaN</t>
  </si>
  <si>
    <t>J221404.53-195840.5</t>
  </si>
  <si>
    <t>J221501.93-200730.5</t>
  </si>
  <si>
    <t>J221419.92-201529.1</t>
  </si>
  <si>
    <t>J221358.74-193215.9</t>
  </si>
  <si>
    <t>J221437.97-192453.2</t>
  </si>
  <si>
    <t>J221552.85-195808.4</t>
  </si>
  <si>
    <t>J221449.49-192207.4</t>
  </si>
  <si>
    <t>J221559.40-192629.3</t>
  </si>
  <si>
    <t>J221357.33-195652.7</t>
  </si>
  <si>
    <t>J221528.16-193851.9</t>
  </si>
  <si>
    <t>J221421.41-192756.0</t>
  </si>
  <si>
    <t>J221416.08-193057.8</t>
  </si>
  <si>
    <t>J221503.26-192544.4</t>
  </si>
  <si>
    <t>J221249.30-194822.9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</si>
</sst>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0.00000000000000E+00"/>
    <numFmt numFmtId="60" formatCode="0.0##################E+00"/>
    <numFmt numFmtId="61" formatCode="0.0###################E+00"/>
    <numFmt numFmtId="62" formatCode="0.0####################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25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8516" style="1" customWidth="1"/>
    <col min="2" max="2" width="7.5" style="1" customWidth="1"/>
    <col min="3" max="3" width="8.17188" style="1" customWidth="1"/>
    <col min="4" max="4" width="12.8516" style="1" customWidth="1"/>
    <col min="5" max="5" width="7.5" style="1" customWidth="1"/>
    <col min="6" max="13" width="8.67188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t="s" s="4">
        <v>14</v>
      </c>
      <c r="B3" s="5">
        <v>333.853</v>
      </c>
      <c r="C3" s="6">
        <v>-19.585</v>
      </c>
      <c r="D3" s="6">
        <v>0.008699999999999999</v>
      </c>
      <c r="E3" s="6">
        <v>19.2233</v>
      </c>
      <c r="F3" s="6">
        <v>0.08890000000000001</v>
      </c>
      <c r="G3" s="6">
        <v>0.00570296590878147</v>
      </c>
      <c r="H3" s="6">
        <v>0.00215064041292296</v>
      </c>
      <c r="I3" s="6">
        <v>32.9085902593941</v>
      </c>
      <c r="J3" s="6">
        <f>I3*H3*G3</f>
        <v>0.000403624812463784</v>
      </c>
      <c r="K3" s="7">
        <f>J3/SUM($J$3:$J$25)</f>
        <v>0.483248388812653</v>
      </c>
      <c r="L3" s="6">
        <v>32.9085902593941</v>
      </c>
      <c r="M3" s="6">
        <f>L3/SUM($L$3:$L$25)</f>
        <v>0.62819733599788</v>
      </c>
    </row>
    <row r="4" ht="20.05" customHeight="1">
      <c r="A4" t="s" s="8">
        <v>15</v>
      </c>
      <c r="B4" s="9">
        <v>333.615</v>
      </c>
      <c r="C4" s="10">
        <v>-20.032</v>
      </c>
      <c r="D4" s="10">
        <v>0.047</v>
      </c>
      <c r="E4" s="10">
        <v>20.3648</v>
      </c>
      <c r="F4" s="10">
        <v>0.0606</v>
      </c>
      <c r="G4" s="10">
        <v>0.0017511167428884</v>
      </c>
      <c r="H4" s="10">
        <v>0.00755113744981839</v>
      </c>
      <c r="I4" s="10">
        <v>2.80305343804562</v>
      </c>
      <c r="J4" s="10">
        <f>I4*H4*G4</f>
        <v>3.70645603822628e-05</v>
      </c>
      <c r="K4" s="11">
        <f>J4/SUM($J$3:$J$25)</f>
        <v>0.044376333004515</v>
      </c>
      <c r="L4" s="10">
        <v>2.80305343804562</v>
      </c>
      <c r="M4" s="10">
        <f>L4/SUM($L$3:$L$25)</f>
        <v>0.0535079348145975</v>
      </c>
    </row>
    <row r="5" ht="20.05" customHeight="1">
      <c r="A5" t="s" s="8">
        <v>16</v>
      </c>
      <c r="B5" s="9">
        <v>333.626</v>
      </c>
      <c r="C5" s="10">
        <v>-20.004</v>
      </c>
      <c r="D5" s="10">
        <v>0.049</v>
      </c>
      <c r="E5" s="10">
        <v>20.0347</v>
      </c>
      <c r="F5" s="10">
        <v>0.0336</v>
      </c>
      <c r="G5" s="10">
        <v>0.00244445951977035</v>
      </c>
      <c r="H5" s="10">
        <v>0.00755113744981839</v>
      </c>
      <c r="I5" s="10">
        <v>2.08326612172346</v>
      </c>
      <c r="J5" s="10">
        <f>I5*H5*G5</f>
        <v>3.84538631785027e-05</v>
      </c>
      <c r="K5" s="11">
        <f>J5/SUM($J$3:$J$25)</f>
        <v>0.0460397053174252</v>
      </c>
      <c r="L5" s="10">
        <v>2.08326612172346</v>
      </c>
      <c r="M5" s="10">
        <f>L5/SUM($L$3:$L$25)</f>
        <v>0.0397677997606637</v>
      </c>
    </row>
    <row r="6" ht="20.05" customHeight="1">
      <c r="A6" t="s" s="8">
        <v>17</v>
      </c>
      <c r="B6" s="9">
        <v>333.496</v>
      </c>
      <c r="C6" s="10">
        <v>-19.852</v>
      </c>
      <c r="D6" s="10">
        <v>0.0551</v>
      </c>
      <c r="E6" s="10">
        <v>17.5727</v>
      </c>
      <c r="F6" s="10">
        <v>0.0029</v>
      </c>
      <c r="G6" s="10">
        <v>0.0360789145387826</v>
      </c>
      <c r="H6" s="10">
        <v>0.00998852991779774</v>
      </c>
      <c r="I6" s="10">
        <v>0.633060614512623</v>
      </c>
      <c r="J6" s="10">
        <f>I6*H6*G6</f>
        <v>0.000228139419807582</v>
      </c>
      <c r="K6" s="11">
        <f>J6/SUM($J$3:$J$25)</f>
        <v>0.273144771189109</v>
      </c>
      <c r="L6" s="10">
        <v>0.633060614512623</v>
      </c>
      <c r="M6" s="10">
        <f>L6/SUM($L$3:$L$25)</f>
        <v>0.0120845951901111</v>
      </c>
    </row>
    <row r="7" ht="20.05" customHeight="1">
      <c r="A7" t="s" s="8">
        <v>18</v>
      </c>
      <c r="B7" s="9">
        <v>333.689</v>
      </c>
      <c r="C7" s="10">
        <v>-19.751</v>
      </c>
      <c r="D7" s="10">
        <v>0.056</v>
      </c>
      <c r="E7" s="10">
        <v>20.6629</v>
      </c>
      <c r="F7" s="10">
        <v>0.06710000000000001</v>
      </c>
      <c r="G7" s="10">
        <v>0.00130275443942884</v>
      </c>
      <c r="H7" s="10">
        <v>0.0102752819728541</v>
      </c>
      <c r="I7" s="10">
        <v>0.506392163427687</v>
      </c>
      <c r="J7" s="10">
        <f>I7*H7*G7</f>
        <v>6.77865118449814e-06</v>
      </c>
      <c r="K7" s="11">
        <f>J7/SUM($J$3:$J$25)</f>
        <v>0.00811588426201036</v>
      </c>
      <c r="L7" s="10">
        <v>0.506392163427687</v>
      </c>
      <c r="M7" s="10">
        <f>L7/SUM($L$3:$L$25)</f>
        <v>0.00966660089441744</v>
      </c>
    </row>
    <row r="8" ht="20.05" customHeight="1">
      <c r="A8" t="s" s="8">
        <v>19</v>
      </c>
      <c r="B8" s="9">
        <v>333.411</v>
      </c>
      <c r="C8" s="10">
        <v>-19.618</v>
      </c>
      <c r="D8" s="10">
        <v>0.0364</v>
      </c>
      <c r="E8" s="10">
        <v>18.2049</v>
      </c>
      <c r="F8" s="10">
        <v>0.0067</v>
      </c>
      <c r="G8" s="10">
        <v>0.0174568451067372</v>
      </c>
      <c r="H8" s="10">
        <v>0.00702542534888167</v>
      </c>
      <c r="I8" s="10">
        <v>0.47506837415795</v>
      </c>
      <c r="J8" s="10">
        <f>I8*H8*G8</f>
        <v>5.82632225362917e-05</v>
      </c>
      <c r="K8" s="11">
        <f>J8/SUM($J$3:$J$25)</f>
        <v>0.06975688200591559</v>
      </c>
      <c r="L8" s="10">
        <v>0.47506837415795</v>
      </c>
      <c r="M8" s="10">
        <f>L8/SUM($L$3:$L$25)</f>
        <v>0.009068656077653659</v>
      </c>
    </row>
    <row r="9" ht="20.05" customHeight="1">
      <c r="A9" t="s" s="8">
        <v>20</v>
      </c>
      <c r="B9" s="9">
        <v>333.557</v>
      </c>
      <c r="C9" s="10">
        <v>-19.676</v>
      </c>
      <c r="D9" s="10">
        <v>0.0563</v>
      </c>
      <c r="E9" s="10">
        <v>18.3037</v>
      </c>
      <c r="F9" s="10">
        <v>0.0064</v>
      </c>
      <c r="G9" s="10">
        <v>0.0156186638338704</v>
      </c>
      <c r="H9" s="10">
        <v>0.000382336073408526</v>
      </c>
      <c r="I9" s="10">
        <v>8.84129568864703</v>
      </c>
      <c r="J9" s="10">
        <f>I9*H9*G9</f>
        <v>5.27964921494267e-05</v>
      </c>
      <c r="K9" s="11">
        <f>J9/SUM($J$3:$J$25)</f>
        <v>0.0632117228136454</v>
      </c>
      <c r="L9" s="10">
        <v>8.84129568864703</v>
      </c>
      <c r="M9" s="10">
        <f>L9/SUM($L$3:$L$25)</f>
        <v>0.16877290563342</v>
      </c>
    </row>
    <row r="10" ht="20.05" customHeight="1">
      <c r="A10" t="s" s="8">
        <v>21</v>
      </c>
      <c r="B10" s="9">
        <v>333.566</v>
      </c>
      <c r="C10" s="10">
        <v>-20.367</v>
      </c>
      <c r="D10" s="10">
        <v>0.046</v>
      </c>
      <c r="E10" s="10">
        <v>18.5523</v>
      </c>
      <c r="F10" s="10">
        <v>0.007</v>
      </c>
      <c r="G10" s="10">
        <v>0.0118355357185103</v>
      </c>
      <c r="H10" s="10">
        <v>0.000191168036704263</v>
      </c>
      <c r="I10" s="10">
        <v>3.22933127709492</v>
      </c>
      <c r="J10" s="10">
        <f>I10*H10*G10</f>
        <v>7.30660785260168e-06</v>
      </c>
      <c r="K10" s="11">
        <f>J10/SUM($J$3:$J$25)</f>
        <v>0.00874799160859927</v>
      </c>
      <c r="L10" s="10">
        <v>3.22933127709492</v>
      </c>
      <c r="M10" s="10">
        <f>L10/SUM($L$3:$L$25)</f>
        <v>0.06164522057418</v>
      </c>
    </row>
    <row r="11" ht="20.05" customHeight="1">
      <c r="A11" t="s" s="8">
        <v>22</v>
      </c>
      <c r="B11" s="9">
        <v>333.748</v>
      </c>
      <c r="C11" s="10">
        <v>-20.175</v>
      </c>
      <c r="D11" s="10">
        <v>0.0556</v>
      </c>
      <c r="E11" t="s" s="12">
        <v>23</v>
      </c>
      <c r="F11" t="s" s="12">
        <v>23</v>
      </c>
      <c r="G11" s="10">
        <v>0.00129789512943858</v>
      </c>
      <c r="H11" s="10">
        <v>0.000430128082584592</v>
      </c>
      <c r="I11" s="10">
        <v>0.566518116249053</v>
      </c>
      <c r="J11" s="10">
        <f>I11*H11*G11</f>
        <v>3.16265051346076e-07</v>
      </c>
      <c r="K11" s="11">
        <f>J11/SUM($J$3:$J$25)</f>
        <v>0.000378655057323701</v>
      </c>
      <c r="L11" s="10">
        <v>0.566518116249053</v>
      </c>
      <c r="M11" s="10">
        <f>L11/SUM($L$3:$L$25)</f>
        <v>0.0108143548118291</v>
      </c>
    </row>
    <row r="12" ht="20.05" customHeight="1">
      <c r="A12" t="s" s="8">
        <v>24</v>
      </c>
      <c r="B12" s="9">
        <v>333.519</v>
      </c>
      <c r="C12" s="10">
        <v>-19.978</v>
      </c>
      <c r="D12" s="10">
        <v>0.0663</v>
      </c>
      <c r="E12" s="10">
        <v>19.7793</v>
      </c>
      <c r="F12" s="10">
        <v>0.0365</v>
      </c>
      <c r="G12" s="10">
        <v>0.00317812629673928</v>
      </c>
      <c r="H12" s="10">
        <v>0.0108009940737909</v>
      </c>
      <c r="I12" s="10">
        <v>0.014658872105804</v>
      </c>
      <c r="J12" s="10">
        <f>I12*H12*G12</f>
        <v>5.03193978394121e-07</v>
      </c>
      <c r="K12" s="11">
        <f>J12/SUM($J$3:$J$25)</f>
        <v>0.000602459689816533</v>
      </c>
      <c r="L12" s="10">
        <v>0.014658872105804</v>
      </c>
      <c r="M12" s="10">
        <f>L12/SUM($L$3:$L$25)</f>
        <v>0.000279825551110352</v>
      </c>
    </row>
    <row r="13" ht="20.05" customHeight="1">
      <c r="A13" t="s" s="8">
        <v>25</v>
      </c>
      <c r="B13" s="9">
        <v>333.758</v>
      </c>
      <c r="C13" s="10">
        <v>-20.125</v>
      </c>
      <c r="D13" s="10">
        <v>0.0586</v>
      </c>
      <c r="E13" s="10">
        <v>18.6564</v>
      </c>
      <c r="F13" s="10">
        <v>0.0837</v>
      </c>
      <c r="G13" s="10">
        <v>0.01054938984715</v>
      </c>
      <c r="H13" s="10">
        <v>0.000573504110112789</v>
      </c>
      <c r="I13" s="10">
        <v>0.252399880648551</v>
      </c>
      <c r="J13" s="10">
        <f>I13*H13*G13</f>
        <v>1.52704917128792e-06</v>
      </c>
      <c r="K13" s="11">
        <f>J13/SUM($J$3:$J$25)</f>
        <v>0.00182829208927486</v>
      </c>
      <c r="L13" s="10">
        <v>0.252399880648551</v>
      </c>
      <c r="M13" s="10">
        <f>L13/SUM($L$3:$L$25)</f>
        <v>0.00481810163789501</v>
      </c>
    </row>
    <row r="14" ht="20.05" customHeight="1">
      <c r="A14" t="s" s="8">
        <v>26</v>
      </c>
      <c r="B14" s="9">
        <v>333.583</v>
      </c>
      <c r="C14" s="10">
        <v>-20.258</v>
      </c>
      <c r="D14" s="10">
        <v>0.06320000000000001</v>
      </c>
      <c r="E14" s="10">
        <v>18.6821</v>
      </c>
      <c r="F14" s="10">
        <v>0.0697</v>
      </c>
      <c r="G14" s="10">
        <v>0.0102550237455036</v>
      </c>
      <c r="H14" s="10">
        <v>0.000477920091760658</v>
      </c>
      <c r="I14" s="10">
        <v>0.0535145977126299</v>
      </c>
      <c r="J14" s="10">
        <f>I14*H14*G14</f>
        <v>2.62279425671044e-07</v>
      </c>
      <c r="K14" s="11">
        <f>J14/SUM($J$3:$J$25)</f>
        <v>0.00031401961911252</v>
      </c>
      <c r="L14" s="10">
        <v>0.0535145977126299</v>
      </c>
      <c r="M14" s="10">
        <f>L14/SUM($L$3:$L$25)</f>
        <v>0.00102154870369981</v>
      </c>
    </row>
    <row r="15" ht="20.05" customHeight="1">
      <c r="A15" t="s" s="8">
        <v>27</v>
      </c>
      <c r="B15" s="9">
        <v>333.495</v>
      </c>
      <c r="C15" s="10">
        <v>-19.538</v>
      </c>
      <c r="D15" s="10">
        <v>0.0675</v>
      </c>
      <c r="E15" s="10">
        <v>19.7689</v>
      </c>
      <c r="F15" s="10">
        <v>0.0228</v>
      </c>
      <c r="G15" s="10">
        <v>0.00321253679722543</v>
      </c>
      <c r="H15" s="10">
        <v>0.000525712100936723</v>
      </c>
      <c r="I15" s="10">
        <v>0.00799098727547796</v>
      </c>
      <c r="J15" s="10">
        <f>I15*H15*G15</f>
        <v>1.34957344367695e-08</v>
      </c>
      <c r="K15" s="11">
        <f>J15/SUM($J$3:$J$25)</f>
        <v>1.61580550080713e-05</v>
      </c>
      <c r="L15" s="10">
        <v>0.00799098727547796</v>
      </c>
      <c r="M15" s="10">
        <f>L15/SUM($L$3:$L$25)</f>
        <v>0.000152541232513454</v>
      </c>
    </row>
    <row r="16" ht="20.05" customHeight="1">
      <c r="A16" t="s" s="8">
        <v>28</v>
      </c>
      <c r="B16" s="9">
        <v>333.658</v>
      </c>
      <c r="C16" s="10">
        <v>-19.415</v>
      </c>
      <c r="D16" s="10">
        <v>0.0684</v>
      </c>
      <c r="E16" s="10">
        <v>17.7779</v>
      </c>
      <c r="F16" s="10">
        <v>0.0061</v>
      </c>
      <c r="G16" s="10">
        <v>0.0284288848378469</v>
      </c>
      <c r="H16" s="10">
        <v>0.000573504110112789</v>
      </c>
      <c r="I16" s="10">
        <v>0.00505414908482705</v>
      </c>
      <c r="J16" s="10">
        <f>I16*H16*G16</f>
        <v>8.24032626376548e-08</v>
      </c>
      <c r="K16" s="11">
        <f>J16/SUM($J$3:$J$25)</f>
        <v>9.86590582959406e-05</v>
      </c>
      <c r="L16" s="10">
        <v>0.00505414908482705</v>
      </c>
      <c r="M16" s="10">
        <f>L16/SUM($L$3:$L$25)</f>
        <v>9.64794591867435e-05</v>
      </c>
    </row>
    <row r="17" ht="20.05" customHeight="1">
      <c r="A17" t="s" s="8">
        <v>29</v>
      </c>
      <c r="B17" s="9">
        <v>333.97</v>
      </c>
      <c r="C17" s="10">
        <v>-19.969</v>
      </c>
      <c r="D17" s="10">
        <v>0.07049999999999999</v>
      </c>
      <c r="E17" s="10">
        <v>17.8776</v>
      </c>
      <c r="F17" s="10">
        <v>0.0065</v>
      </c>
      <c r="G17" s="10">
        <v>0.0253441575390886</v>
      </c>
      <c r="H17" s="10">
        <v>0.000143376027528197</v>
      </c>
      <c r="I17" s="10">
        <v>0.00150413910092067</v>
      </c>
      <c r="J17" s="10">
        <f>I17*H17*G17</f>
        <v>5.46565737924438e-09</v>
      </c>
      <c r="K17" s="11">
        <f>J17/SUM($J$3:$J$25)</f>
        <v>6.54387451108156e-06</v>
      </c>
      <c r="L17" s="10">
        <v>0.00150413910092067</v>
      </c>
      <c r="M17" s="10">
        <f>L17/SUM($L$3:$L$25)</f>
        <v>2.87127515557699e-05</v>
      </c>
    </row>
    <row r="18" ht="20.05" customHeight="1">
      <c r="A18" t="s" s="8">
        <v>30</v>
      </c>
      <c r="B18" s="9">
        <v>333.706</v>
      </c>
      <c r="C18" s="10">
        <v>-19.369</v>
      </c>
      <c r="D18" s="10">
        <v>0.0707</v>
      </c>
      <c r="E18" s="10">
        <v>19.8369</v>
      </c>
      <c r="F18" s="10">
        <v>0.0542</v>
      </c>
      <c r="G18" s="10">
        <v>0.0029944569553945</v>
      </c>
      <c r="H18" s="10">
        <v>0.000143376027528197</v>
      </c>
      <c r="I18" s="10">
        <v>0.00133695014769948</v>
      </c>
      <c r="J18" s="10">
        <f>I18*H18*G18</f>
        <v>5.73997276160543e-10</v>
      </c>
      <c r="K18" s="11">
        <f>J18/SUM($J$3:$J$25)</f>
        <v>6.87230443525625e-07</v>
      </c>
      <c r="L18" s="10">
        <v>0.00133695014769948</v>
      </c>
      <c r="M18" s="10">
        <f>L18/SUM($L$3:$L$25)</f>
        <v>2.55212549223994e-05</v>
      </c>
    </row>
    <row r="19" ht="20.05" customHeight="1">
      <c r="A19" t="s" s="8">
        <v>31</v>
      </c>
      <c r="B19" s="9">
        <v>333.998</v>
      </c>
      <c r="C19" s="10">
        <v>-19.441</v>
      </c>
      <c r="D19" s="10">
        <v>0.06950000000000001</v>
      </c>
      <c r="E19" s="10">
        <v>15.1775</v>
      </c>
      <c r="F19" s="10">
        <v>0.0048</v>
      </c>
      <c r="G19" s="10">
        <v>0.70617956213222</v>
      </c>
      <c r="H19" s="10">
        <v>0.00965398585356528</v>
      </c>
      <c r="I19" s="13">
        <v>1.28230207737972e-05</v>
      </c>
      <c r="J19" s="10">
        <f>I19*H19*G19</f>
        <v>8.74202709539762e-08</v>
      </c>
      <c r="K19" s="11">
        <f>J19/SUM($J$3:$J$25)</f>
        <v>0.000104665778177017</v>
      </c>
      <c r="L19" s="14">
        <v>1.28230207737972e-05</v>
      </c>
      <c r="M19" s="10">
        <f>L19/SUM($L$3:$L$25)</f>
        <v>2.44780691790508e-07</v>
      </c>
    </row>
    <row r="20" ht="20.05" customHeight="1">
      <c r="A20" t="s" s="8">
        <v>32</v>
      </c>
      <c r="B20" s="9">
        <v>333.489</v>
      </c>
      <c r="C20" s="10">
        <v>-19.948</v>
      </c>
      <c r="D20" s="10">
        <v>0.0767</v>
      </c>
      <c r="E20" s="10">
        <v>17.2688</v>
      </c>
      <c r="F20" s="10">
        <v>0.004</v>
      </c>
      <c r="G20" s="10">
        <v>0.0515918269998431</v>
      </c>
      <c r="H20" s="14">
        <v>4.77920091760658e-05</v>
      </c>
      <c r="I20" s="10">
        <v>0.00264426047158192</v>
      </c>
      <c r="J20" s="10">
        <f>I20*H20*G20</f>
        <v>6.51989241026467e-09</v>
      </c>
      <c r="K20" s="11">
        <f>J20/SUM($J$3:$J$25)</f>
        <v>7.80607981768948e-06</v>
      </c>
      <c r="L20" s="10">
        <v>0.00264426047158192</v>
      </c>
      <c r="M20" s="10">
        <f>L20/SUM($L$3:$L$25)</f>
        <v>5.04767105135437e-05</v>
      </c>
    </row>
    <row r="21" ht="20.05" customHeight="1">
      <c r="A21" t="s" s="8">
        <v>33</v>
      </c>
      <c r="B21" s="9">
        <v>333.867</v>
      </c>
      <c r="C21" s="10">
        <v>-19.648</v>
      </c>
      <c r="D21" s="10">
        <v>0.076</v>
      </c>
      <c r="E21" s="10">
        <v>20.6667</v>
      </c>
      <c r="F21" s="10">
        <v>0.06270000000000001</v>
      </c>
      <c r="G21" s="10">
        <v>0.00129789512943858</v>
      </c>
      <c r="H21" s="10">
        <v>0.00191168036704263</v>
      </c>
      <c r="I21" s="13">
        <v>2.46605385664198e-05</v>
      </c>
      <c r="J21" s="10">
        <f>I21*H21*G21</f>
        <v>6.11867575887756e-11</v>
      </c>
      <c r="K21" s="11">
        <f>J21/SUM($J$3:$J$25)</f>
        <v>7.3257146509295e-08</v>
      </c>
      <c r="L21" s="14">
        <v>2.46605385664198e-05</v>
      </c>
      <c r="M21" s="10">
        <f>L21/SUM($L$3:$L$25)</f>
        <v>4.70748959757571e-07</v>
      </c>
    </row>
    <row r="22" ht="20.05" customHeight="1">
      <c r="A22" t="s" s="8">
        <v>34</v>
      </c>
      <c r="B22" s="9">
        <v>333.589</v>
      </c>
      <c r="C22" s="10">
        <v>-19.466</v>
      </c>
      <c r="D22" s="10">
        <v>0.0762</v>
      </c>
      <c r="E22" s="10">
        <v>17.519</v>
      </c>
      <c r="F22" s="10">
        <v>0.0024</v>
      </c>
      <c r="G22" s="10">
        <v>0.0384168405690495</v>
      </c>
      <c r="H22" s="10">
        <v>0.000286752055056395</v>
      </c>
      <c r="I22" s="13">
        <v>2.07251801901164e-05</v>
      </c>
      <c r="J22" s="10">
        <f>I22*H22*G22</f>
        <v>2.28310822919669e-10</v>
      </c>
      <c r="K22" s="11">
        <f>J22/SUM($J$3:$J$25)</f>
        <v>2.73349987209522e-07</v>
      </c>
      <c r="L22" s="14">
        <v>2.07251801901164e-05</v>
      </c>
      <c r="M22" s="10">
        <f>L22/SUM($L$3:$L$25)</f>
        <v>3.95626275111879e-07</v>
      </c>
    </row>
    <row r="23" ht="20.05" customHeight="1">
      <c r="A23" t="s" s="8">
        <v>35</v>
      </c>
      <c r="B23" s="9">
        <v>333.567</v>
      </c>
      <c r="C23" s="10">
        <v>-19.516</v>
      </c>
      <c r="D23" s="10">
        <v>0.0771</v>
      </c>
      <c r="E23" s="10">
        <v>19.7686</v>
      </c>
      <c r="F23" s="10">
        <v>0.0507</v>
      </c>
      <c r="G23" s="10">
        <v>0.0032135352210089</v>
      </c>
      <c r="H23" s="10">
        <v>0.000430128082584592</v>
      </c>
      <c r="I23" s="13">
        <v>8.812319460018439e-06</v>
      </c>
      <c r="J23" s="10">
        <f>I23*H23*G23</f>
        <v>1.21806676864826e-11</v>
      </c>
      <c r="K23" s="11">
        <f>J23/SUM($J$3:$J$25)</f>
        <v>1.45835633796255e-08</v>
      </c>
      <c r="L23" s="15">
        <v>8.812319460018439e-06</v>
      </c>
      <c r="M23" s="10">
        <f>L23/SUM($L$3:$L$25)</f>
        <v>1.68219773776714e-07</v>
      </c>
    </row>
    <row r="24" ht="20.05" customHeight="1">
      <c r="A24" t="s" s="8">
        <v>36</v>
      </c>
      <c r="B24" s="9">
        <v>333.764</v>
      </c>
      <c r="C24" s="10">
        <v>-19.429</v>
      </c>
      <c r="D24" s="10">
        <v>0.0795</v>
      </c>
      <c r="E24" s="10">
        <v>18.4509</v>
      </c>
      <c r="F24" s="10">
        <v>0.0565</v>
      </c>
      <c r="G24" s="10">
        <v>0.0132472198469478</v>
      </c>
      <c r="H24" s="10">
        <v>0.000860256165169184</v>
      </c>
      <c r="I24" s="13">
        <v>7.93698988041709e-07</v>
      </c>
      <c r="J24" s="10">
        <f>I24*H24*G24</f>
        <v>9.04499568743994e-12</v>
      </c>
      <c r="K24" s="11">
        <f>J24/SUM($J$3:$J$25)</f>
        <v>1.08293134064074e-08</v>
      </c>
      <c r="L24" s="16">
        <v>7.93698988041709e-07</v>
      </c>
      <c r="M24" s="10">
        <f>L24/SUM($L$3:$L$25)</f>
        <v>1.51510467614055e-08</v>
      </c>
    </row>
    <row r="25" ht="20.05" customHeight="1">
      <c r="A25" t="s" s="8">
        <v>37</v>
      </c>
      <c r="B25" s="9">
        <v>333.205</v>
      </c>
      <c r="C25" s="10">
        <v>-19.806</v>
      </c>
      <c r="D25" s="10">
        <v>0.07770000000000001</v>
      </c>
      <c r="E25" s="10">
        <v>18.8426</v>
      </c>
      <c r="F25" s="10">
        <v>0.0357</v>
      </c>
      <c r="G25" s="10">
        <v>0.00860139314433543</v>
      </c>
      <c r="H25" s="14">
        <v>4.77920091760658e-05</v>
      </c>
      <c r="I25" s="13">
        <v>4.94611100461563e-06</v>
      </c>
      <c r="J25" s="10">
        <f>I25*H25*G25</f>
        <v>2.03323672750062e-12</v>
      </c>
      <c r="K25" s="11">
        <f>J25/SUM($J$3:$J$25)</f>
        <v>2.43433590378576e-09</v>
      </c>
      <c r="L25" s="15">
        <v>4.94611100461563e-06</v>
      </c>
      <c r="M25" s="10">
        <f>L25/SUM($L$3:$L$25)</f>
        <v>9.44171030165102e-08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