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dateCompatibility="0"/>
  <sheets>
    <sheet sheetId="1" name="Mechanical" state="visible" r:id="rId3"/>
    <sheet sheetId="2" name="Electrical" state="visible" r:id="rId4"/>
    <sheet sheetId="3" name="Software" state="visible" r:id="rId5"/>
  </sheets>
  <definedNames/>
  <calcPr/>
</workbook>
</file>

<file path=xl/sharedStrings.xml><?xml version="1.0" encoding="utf-8"?>
<sst xmlns="http://schemas.openxmlformats.org/spreadsheetml/2006/main" count="509" uniqueCount="293">
  <si>
    <t>Qty</t>
  </si>
  <si>
    <t>Unit</t>
  </si>
  <si>
    <t>Description</t>
  </si>
  <si>
    <t>Vendor</t>
  </si>
  <si>
    <t>Vendor P/N</t>
  </si>
  <si>
    <t>Price (each)</t>
  </si>
  <si>
    <t>Qty in the Kit</t>
  </si>
  <si>
    <t>R10 Exception</t>
  </si>
  <si>
    <t>Price (Total)</t>
  </si>
  <si>
    <t>R10 Price</t>
  </si>
  <si>
    <t>Notes</t>
  </si>
  <si>
    <t>Set</t>
  </si>
  <si>
    <t>6" Mechanum Wheels</t>
  </si>
  <si>
    <t>Vex</t>
  </si>
  <si>
    <t>217-2898</t>
  </si>
  <si>
    <t>Each</t>
  </si>
  <si>
    <t>CIMple Box</t>
  </si>
  <si>
    <t>AndyMark</t>
  </si>
  <si>
    <t>AM-0734</t>
  </si>
  <si>
    <t>6061 Aluminum, 90 Degree Angle, 1/16" Thick, 1" X 1" Legs, 8' Length</t>
  </si>
  <si>
    <t>McMaster</t>
  </si>
  <si>
    <t>8982K392</t>
  </si>
  <si>
    <t>* cut into 6 x 30" pieces, 2 x 6.75" pcs, 1 x 17" pc, 2x 2.5" pcs</t>
  </si>
  <si>
    <t>6063 Aluminum, Anodized U-Channel, 2" Base, 3/4" Legs, 6 ft Long</t>
  </si>
  <si>
    <t>4592T32</t>
  </si>
  <si>
    <t>* cut into 4 x 3" pieces</t>
  </si>
  <si>
    <t>6061 Aluminum, 90 Degree Angle, 1/8" Thick, 1" X 2" Legs, 8' Length</t>
  </si>
  <si>
    <t>8982K882</t>
  </si>
  <si>
    <t>* cut into 2 x 30" pc, 1 x 26" pc, 2 x 14" pieces, and 2x 1" pcs</t>
  </si>
  <si>
    <t>6063 Aluminum, Architectural Tube, 1/8" Thick, 1" x 2", 6' Long</t>
  </si>
  <si>
    <t>88935K66</t>
  </si>
  <si>
    <t>* cut into 3 x 17" pieces, 1 x 16" pc, 1x 23.75" pc</t>
  </si>
  <si>
    <t>6063 Aluminum, 90 Degree Angle, 1/8" Thick, 2" X 2" Legs, 8 ft Long</t>
  </si>
  <si>
    <t>88805K63</t>
  </si>
  <si>
    <t>* cut into 2 x 38.375" pieces</t>
  </si>
  <si>
    <t>Highly Corrosion-Resistant 6063 Aluminum, U-Channel, 1/16" Thick, 3/4" Base, 3/4" Legs, 8' Long</t>
  </si>
  <si>
    <t>9001K17</t>
  </si>
  <si>
    <t>* cut into 2 x 37" pieces</t>
  </si>
  <si>
    <t> 500 Churro Tube 3.375" +/- 0.125"</t>
  </si>
  <si>
    <t>AM-2569</t>
  </si>
  <si>
    <t>#35 Sprocket w/ Hub - 12t - 1/2" Hex ID</t>
  </si>
  <si>
    <t>217-2662</t>
  </si>
  <si>
    <t>#35 Plate Sprocket - 22t</t>
  </si>
  <si>
    <t>217-2688</t>
  </si>
  <si>
    <t>VersaHub (1.125" Bearing Pilot, 1/2" Thick, w/ Plate Sprocket Mount)</t>
  </si>
  <si>
    <t>217-2591</t>
  </si>
  <si>
    <t>Flanged Bearing - 0.500" (Hex) x 1.125" x 0.313"</t>
  </si>
  <si>
    <t>217-2734</t>
  </si>
  <si>
    <t>Flanged Bearing - 0.500" x 1.125" x 0.313"</t>
  </si>
  <si>
    <t>217-2731</t>
  </si>
  <si>
    <t> Base VersaPlanetary 1:1 with 1/2" Hex Output</t>
  </si>
  <si>
    <t>217-3563</t>
  </si>
  <si>
    <t>Easy-to-Machine ABS Shapes, 1/16" Thick, 12" X 24", Black</t>
  </si>
  <si>
    <t>8586K351</t>
  </si>
  <si>
    <t>* these were used to make the custom pulleys and sprockets</t>
  </si>
  <si>
    <t>Easy-to-Machine ABS Shapes, 1/8" Thick, 12" X 24", Black</t>
  </si>
  <si>
    <t>8586K361</t>
  </si>
  <si>
    <t>Easy-to-Machine ABS Shapes, 1/4" Thick, 12" X 24", Black</t>
  </si>
  <si>
    <t>8586K371</t>
  </si>
  <si>
    <t>Colored Acrylic Sheet, 1/4" Thich, 12" X 24"</t>
  </si>
  <si>
    <t>8505K92</t>
  </si>
  <si>
    <t>* these were used to make the custom pulleys</t>
  </si>
  <si>
    <t>Custom 4.5" Acrylic  pullly </t>
  </si>
  <si>
    <t>* cost included on Acrylic lines</t>
  </si>
  <si>
    <t>Custom 2.4" Acrylic pully</t>
  </si>
  <si>
    <t>10 tooth #35 chain sprocket</t>
  </si>
  <si>
    <t>am-0505</t>
  </si>
  <si>
    <t>Custom ABS sprocket</t>
  </si>
  <si>
    <t>* cost included on ABS lines</t>
  </si>
  <si>
    <t>#25 Roller Chain (10 feet)</t>
  </si>
  <si>
    <t>217-2775</t>
  </si>
  <si>
    <t>#35 Roller Chain (10 feet)</t>
  </si>
  <si>
    <t>217-2776</t>
  </si>
  <si>
    <t>#35 Connecting Link for, Standard ANSI Roller Chain</t>
  </si>
  <si>
    <t>6261K108</t>
  </si>
  <si>
    <t>#25 Connecting Link for, Standard ANSI Roller Chain</t>
  </si>
  <si>
    <t>6261K191</t>
  </si>
  <si>
    <t>Low-Carbon Steel Rod, 1/4" Diameter, 6ft</t>
  </si>
  <si>
    <t>8920K115</t>
  </si>
  <si>
    <t>* cut and bent into desired shape</t>
  </si>
  <si>
    <t>  500 Hex Hub </t>
  </si>
  <si>
    <t>AM-0096a</t>
  </si>
  <si>
    <t>Thick-Wall Light Gray CPVC Unthreaded Pipe, 1/4 Pipe Size, 5' Length</t>
  </si>
  <si>
    <t>48855K41</t>
  </si>
  <si>
    <t>* cut into 2 x 20" pcs, and 6 x 0.75" pcs</t>
  </si>
  <si>
    <t>Feet</t>
  </si>
  <si>
    <t>Metric Urethane Solid Core Round Belting, 6 mm OD</t>
  </si>
  <si>
    <t>8112K33</t>
  </si>
  <si>
    <t>Clamping Shaft Collar - 1/2" Hex ID</t>
  </si>
  <si>
    <t>217-2737</t>
  </si>
  <si>
    <t>Clamping Shaft Collar - 1/2" Round ID</t>
  </si>
  <si>
    <t>217-2736</t>
  </si>
  <si>
    <t>Clamping Shaft Collar - 3/8" Round ID</t>
  </si>
  <si>
    <t>217-2738</t>
  </si>
  <si>
    <t>Super Soft Latex Rubber Tubing, 3/16" ID, 3/8" OD, 3/32" Wall, Semi-Clear Amber </t>
  </si>
  <si>
    <t>5234K44</t>
  </si>
  <si>
    <t>Smooth-Bore Seamless Steel Tubing, 3/8" OD, .277" ID, .049" Wall, 6ft</t>
  </si>
  <si>
    <t>9220K341</t>
  </si>
  <si>
    <t>* cut into 2 x 12" pcs</t>
  </si>
  <si>
    <t>Multipurpose 6061 Aluminum Tube, 2-1/2" OD, 2.370" ID, .065" Wall Thickness, 3' L</t>
  </si>
  <si>
    <t>9056K842</t>
  </si>
  <si>
    <t>* cut into 1 x 15" pcs</t>
  </si>
  <si>
    <t>Foot</t>
  </si>
  <si>
    <t>Abrasion-Resistant Natural Latex Rubber Sheet, 1/16" Thick, 48" Nominal Width</t>
  </si>
  <si>
    <t>86085K21 </t>
  </si>
  <si>
    <t>* cut into strips to coil around PVC pipe</t>
  </si>
  <si>
    <t>Pack</t>
  </si>
  <si>
    <t>High-Strength Domed for Wide Thick Range Blind Rivet, Aluminum, 1/4" Diameter, .08"-.625" Material Thickness</t>
  </si>
  <si>
    <t>98778A504</t>
  </si>
  <si>
    <t>VersaPlanetary 5:1 Gear Kit with Ring Gear</t>
  </si>
  <si>
    <t>217-3567</t>
  </si>
  <si>
    <t>Multipurpose 6061 Aluminum, 90 Degree Angle, 1/4" Thick, 3" x 3" Legs, 4' Length</t>
  </si>
  <si>
    <t>8982K62</t>
  </si>
  <si>
    <t>* cut into 2x 2" long pieces, one leg trimmed to .75"</t>
  </si>
  <si>
    <t>Nylon Unthreaded Spacer 1/2" OD, 1" Length, #10 Screw Size, Packs of 100</t>
  </si>
  <si>
    <t>94639A146</t>
  </si>
  <si>
    <t>* Used 6 as hinges for El Toro motor mounts</t>
  </si>
  <si>
    <t>Multipurpose 6061 Aluminum Sheet, .125" Thick, 12" X 24"</t>
  </si>
  <si>
    <t>89015K28</t>
  </si>
  <si>
    <t>* Cut into shapes for El Toro motor mounts</t>
  </si>
  <si>
    <t>Corrosion-Resistant Formable 3003 Aluminum .032" Thick, 36" X 48"</t>
  </si>
  <si>
    <t>8973K54</t>
  </si>
  <si>
    <t>* Cut to 17" x 24" for chassis</t>
  </si>
  <si>
    <t>Bunch</t>
  </si>
  <si>
    <t>Assorted 10-32 hardware (R10-exempt)</t>
  </si>
  <si>
    <t>No R10</t>
  </si>
  <si>
    <t>w/ R10</t>
  </si>
  <si>
    <t>
</t>
  </si>
  <si>
    <t>Total</t>
  </si>
  <si>
    <t>Total Robot:</t>
  </si>
  <si>
    <t>Manufacturer</t>
  </si>
  <si>
    <t>Mfr P/N</t>
  </si>
  <si>
    <t>4" LED Display</t>
  </si>
  <si>
    <t>Kingbright</t>
  </si>
  <si>
    <t>SA40-19EWA</t>
  </si>
  <si>
    <t>Mouser</t>
  </si>
  <si>
    <t>604-SA40-19EWA</t>
  </si>
  <si>
    <t>Power Shift Register</t>
  </si>
  <si>
    <t>Texas Instruments</t>
  </si>
  <si>
    <t>TPIC6A596NE</t>
  </si>
  <si>
    <t>595-TPIC6A596NE</t>
  </si>
  <si>
    <t>120 Ohm 0603 Resistor</t>
  </si>
  <si>
    <t>KOA Speer</t>
  </si>
  <si>
    <t>RK73H1JTTD1200F</t>
  </si>
  <si>
    <t>660-RK73H1JTTD1200F</t>
  </si>
  <si>
    <t>(only need 21)</t>
  </si>
  <si>
    <t>402 Ohm 0603 Resistor</t>
  </si>
  <si>
    <t>Vishay</t>
  </si>
  <si>
    <t>CRCW0603402RFKEA</t>
  </si>
  <si>
    <t>71-CRCW0603-402-E3</t>
  </si>
  <si>
    <t>(only need 3)</t>
  </si>
  <si>
    <t>0.1uF 0603 Capacitor</t>
  </si>
  <si>
    <t>VJ0603Y104JXJPW1BC</t>
  </si>
  <si>
    <t>77-VJ0603Y104JXJPBC</t>
  </si>
  <si>
    <t>Arduino Uno</t>
  </si>
  <si>
    <t>Arduino</t>
  </si>
  <si>
    <t>A000066</t>
  </si>
  <si>
    <t>782-A000066</t>
  </si>
  <si>
    <t>(Not the Leonardo; it will blow up)</t>
  </si>
  <si>
    <t>Sonar Module</t>
  </si>
  <si>
    <t>MaxBotix</t>
  </si>
  <si>
    <t>MB1200 EZ0</t>
  </si>
  <si>
    <t>am-2435</t>
  </si>
  <si>
    <t>IR Rangefinder</t>
  </si>
  <si>
    <t>Sharp</t>
  </si>
  <si>
    <t>GP2Y0A21YK</t>
  </si>
  <si>
    <t>Acroname</t>
  </si>
  <si>
    <t>R301-GP2Y0A21YK</t>
  </si>
  <si>
    <t>4.7uF, &gt;6.3V Electrolytic Capacitor</t>
  </si>
  <si>
    <t>Lelon</t>
  </si>
  <si>
    <t>REA4R7M1HBK-0511P</t>
  </si>
  <si>
    <t>140-REA4R7M1HBK-0511P</t>
  </si>
  <si>
    <t>10 ohm 1/4W Axial Resistor</t>
  </si>
  <si>
    <t>MF1/4DCT52A10R0F</t>
  </si>
  <si>
    <t>660-MF1/4DCT52A10R0F</t>
  </si>
  <si>
    <t>12 Gauge Easy-ID Cable</t>
  </si>
  <si>
    <t>Unknown</t>
  </si>
  <si>
    <t>McMaster-Carr</t>
  </si>
  <si>
    <t>9697T4</t>
  </si>
  <si>
    <t>* more like 36 ft, but who wants to run out of wire?</t>
  </si>
  <si>
    <t>18 AWG Wire</t>
  </si>
  <si>
    <t>Pomona Electronics</t>
  </si>
  <si>
    <t>6734-x</t>
  </si>
  <si>
    <t>565-6734-x</t>
  </si>
  <si>
    <t>* way more than we used</t>
  </si>
  <si>
    <t>24 AWG Wire</t>
  </si>
  <si>
    <t>Alpha Wire</t>
  </si>
  <si>
    <t>3050/1</t>
  </si>
  <si>
    <t>602-3050-1</t>
  </si>
  <si>
    <t>* way, way more than we used</t>
  </si>
  <si>
    <t>PP15/30/45 White Housing</t>
  </si>
  <si>
    <t>Anderson</t>
  </si>
  <si>
    <t>1327G7</t>
  </si>
  <si>
    <t>Powerwerx</t>
  </si>
  <si>
    <t>* more than we used</t>
  </si>
  <si>
    <t>PP15/30/45 Blue Housing</t>
  </si>
  <si>
    <t>1327G8</t>
  </si>
  <si>
    <t>PP15/30/45 Red Housing</t>
  </si>
  <si>
    <t>PP15/30/45 Black Housing</t>
  </si>
  <si>
    <t>1327G6</t>
  </si>
  <si>
    <t>PP30 Loose Piece 30 Amp Powerpole Contact</t>
  </si>
  <si>
    <t>TRIcrimp Crimping Tool</t>
  </si>
  <si>
    <t>TRIcrimp</t>
  </si>
  <si>
    <t>CIM Motor</t>
  </si>
  <si>
    <t>Vex Robotics</t>
  </si>
  <si>
    <t>217-2000</t>
  </si>
  <si>
    <t>Mini-CIM Motor</t>
  </si>
  <si>
    <t>217-3371</t>
  </si>
  <si>
    <t>RS775 Motor - 18V</t>
  </si>
  <si>
    <t>Bainbots</t>
  </si>
  <si>
    <t>RS775 Motor</t>
  </si>
  <si>
    <t>M7-RS775-18</t>
  </si>
  <si>
    <t>Talon SR Motor Driver</t>
  </si>
  <si>
    <t>Cross the Road Electronics</t>
  </si>
  <si>
    <t>CTRE_TALON_SR</t>
  </si>
  <si>
    <t>* actually 12; two are in the cRio-ready kit</t>
  </si>
  <si>
    <t>3-wire PWM Y-cable, 24 inch</t>
  </si>
  <si>
    <t>am-2581</t>
  </si>
  <si>
    <t> PWM Cable Kit (10 each 12",24",36")</t>
  </si>
  <si>
    <t>am-2218</t>
  </si>
  <si>
    <t>String Potentiometer</t>
  </si>
  <si>
    <t>UniMeasure</t>
  </si>
  <si>
    <t>LX-PA-30</t>
  </si>
  <si>
    <t>Encoder Package</t>
  </si>
  <si>
    <t>Many</t>
  </si>
  <si>
    <t>am-0180</t>
  </si>
  <si>
    <t>Spike Relay Driver</t>
  </si>
  <si>
    <t>217-0220</t>
  </si>
  <si>
    <t>LED Light Engine, White, Regulated</t>
  </si>
  <si>
    <t>Digitron Electronics</t>
  </si>
  <si>
    <t>LHA-06B30-N-00 </t>
  </si>
  <si>
    <t>am-2089</t>
  </si>
  <si>
    <t>Network Camera</t>
  </si>
  <si>
    <t>Axis</t>
  </si>
  <si>
    <t>M1013</t>
  </si>
  <si>
    <t>am-0667</t>
  </si>
  <si>
    <t>* 154.90 from Amazon with free shipping</t>
  </si>
  <si>
    <t>Wireless Bridge</t>
  </si>
  <si>
    <t>D-Link</t>
  </si>
  <si>
    <t>DAP-1522</t>
  </si>
  <si>
    <t>Amazon</t>
  </si>
  <si>
    <t>B001769K3O</t>
  </si>
  <si>
    <t> Cat5 Ethernet Cable, Shielded, Blue Molded, 3ft</t>
  </si>
  <si>
    <t>am-0499</t>
  </si>
  <si>
    <t>Gyro/Accelerometer Bd</t>
  </si>
  <si>
    <t>am-2067</t>
  </si>
  <si>
    <t>40 A Breakers</t>
  </si>
  <si>
    <t>Snap Action</t>
  </si>
  <si>
    <t>MX5-A40</t>
  </si>
  <si>
    <t>am-0288</t>
  </si>
  <si>
    <t>* Actually 8; two are in the cRio-ready kit</t>
  </si>
  <si>
    <t>30 A Breakers</t>
  </si>
  <si>
    <t>VB3-A30-F57</t>
  </si>
  <si>
    <t>am-0290</t>
  </si>
  <si>
    <t>* Actually 6; two are in the cRio-ready kit</t>
  </si>
  <si>
    <t>20 A Breakers</t>
  </si>
  <si>
    <t> VB3-A20-F57</t>
  </si>
  <si>
    <t>am-0289</t>
  </si>
  <si>
    <t>* Actually 3; five are in the cRio-ready kit</t>
  </si>
  <si>
    <t>Inline Fuse Holder, 12AWG, Orange Wires</t>
  </si>
  <si>
    <t>Littelfuse</t>
  </si>
  <si>
    <t>0FHA0002ZXJ</t>
  </si>
  <si>
    <t>576-0FHA0002ZXJ</t>
  </si>
  <si>
    <t>2A Fuse</t>
  </si>
  <si>
    <t>0287002.PXCN</t>
  </si>
  <si>
    <t>576-0287002.PXCN</t>
  </si>
  <si>
    <t>cRio-Ready Electronics Kit</t>
  </si>
  <si>
    <t>am-0948</t>
  </si>
  <si>
    <t>* Since we didn't get a kit of parts,we're using this as a surrogate.</t>
  </si>
  <si>
    <t>Set of 2 Batteries</t>
  </si>
  <si>
    <t>MK</t>
  </si>
  <si>
    <t>ES17-12</t>
  </si>
  <si>
    <t>am-0844</t>
  </si>
  <si>
    <t>cRio and I/O Kit</t>
  </si>
  <si>
    <t>National Instruments</t>
  </si>
  <si>
    <t>cRIO-FRC II</t>
  </si>
  <si>
    <t>3 Bank Lead Acid Battery Charger</t>
  </si>
  <si>
    <t>Dual Pro</t>
  </si>
  <si>
    <t>RS3</t>
  </si>
  <si>
    <t>am-2026</t>
  </si>
  <si>
    <t>* A battery charger would have been in the rookie team kit.</t>
  </si>
  <si>
    <t>Total:</t>
  </si>
  <si>
    <t>Setup/Install link</t>
  </si>
  <si>
    <t>0's</t>
  </si>
  <si>
    <t>1's</t>
  </si>
  <si>
    <t>Robo Realm (30-day trial) for Vision Processing</t>
  </si>
  <si>
    <t>http://www.roborealm.com/registration/index.php</t>
  </si>
  <si>
    <t>Note: Alternatively you can also use the vision processing code on the robot here:</t>
  </si>
  <si>
    <t>http://wpilib.screenstepslive.com/s/3120/m/8731/l/91395-c-java-code</t>
  </si>
  <si>
    <t>WPIlib for Java</t>
  </si>
  <si>
    <t>http://wpilib.screenstepslive.com/s/3120/m/7885/l/79405-installing-the-java-development-tools</t>
  </si>
  <si>
    <t>FRC Robot Builder, Driver Station</t>
  </si>
  <si>
    <t>http://wpilib.screenstepslive.com/s/3120/m/8559/l/89639-installing-the-2014-frc-ni-update-for-all-teams</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</si>
</sst>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
    <numFmt numFmtId="165" formatCode="&quot;$&quot;#,##0.00"/>
    <numFmt numFmtId="166" formatCode="#,##0.###############"/>
    <numFmt numFmtId="167" formatCode="#,##0.###############"/>
    <numFmt numFmtId="168" formatCode="&quot;$&quot;#,##0.00"/>
    <numFmt numFmtId="169" formatCode="#,##0.###############"/>
    <numFmt numFmtId="170" formatCode="&quot;$&quot;#,##0.00"/>
    <numFmt numFmtId="171" formatCode="&quot;$&quot;#,##0.00"/>
    <numFmt numFmtId="172" formatCode="&quot;$&quot;#,##0.00"/>
  </numFmts>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2">
    <border>
      <left/>
      <right/>
      <top/>
      <bottom/>
      <diagonal/>
    </border>
    <border>
      <left style="thin">
        <color indexed="64"/>
      </left>
      <right/>
      <top/>
      <bottom/>
      <diagonal/>
    </border>
    <border>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15">
    <xf applyAlignment="1" fillId="0" xfId="0" numFmtId="0" borderId="0" fontId="0">
      <alignment vertical="bottom" horizontal="general" wrapText="1"/>
    </xf>
    <xf applyBorder="1" applyAlignment="1" fillId="0" xfId="0" numFmtId="0" borderId="1" fontId="0">
      <alignment vertical="bottom" horizontal="general" wrapText="1"/>
    </xf>
    <xf applyBorder="1" applyAlignment="1" fillId="0" xfId="0" numFmtId="164" borderId="2" fontId="0" applyNumberFormat="1">
      <alignment vertical="bottom" horizontal="general" wrapText="1"/>
    </xf>
    <xf applyAlignment="1" fillId="0" xfId="0" numFmtId="0" borderId="0" fontId="0">
      <alignment vertical="bottom" horizontal="left" wrapText="1"/>
    </xf>
    <xf applyBorder="1" applyAlignment="1" fillId="0" xfId="0" numFmtId="165" borderId="3" fontId="0" applyNumberFormat="1">
      <alignment vertical="bottom" horizontal="general" wrapText="1"/>
    </xf>
    <xf applyBorder="1" applyAlignment="1" fillId="0" xfId="0" numFmtId="166" borderId="4" fontId="0" applyNumberFormat="1">
      <alignment vertical="bottom" horizontal="right" wrapText="1"/>
    </xf>
    <xf applyBorder="1" applyAlignment="1" fillId="0" xfId="0" numFmtId="0" borderId="5" fontId="0">
      <alignment vertical="bottom" horizontal="general" wrapText="1"/>
    </xf>
    <xf applyBorder="1" applyAlignment="1" fillId="0" xfId="0" numFmtId="0" borderId="6" fontId="0">
      <alignment vertical="bottom" horizontal="general" wrapText="1"/>
    </xf>
    <xf applyAlignment="1" fillId="0" xfId="0" numFmtId="167" borderId="0" fontId="0" applyNumberFormat="1">
      <alignment vertical="bottom" horizontal="general" wrapText="1"/>
    </xf>
    <xf applyBorder="1" applyAlignment="1" fillId="0" xfId="0" numFmtId="168" borderId="7" fontId="0" applyNumberFormat="1">
      <alignment vertical="bottom" horizontal="general" wrapText="1"/>
    </xf>
    <xf applyBorder="1" applyAlignment="1" fillId="0" xfId="0" numFmtId="0" borderId="8" fontId="0">
      <alignment vertical="bottom" horizontal="general" wrapText="1"/>
    </xf>
    <xf applyBorder="1" applyAlignment="1" fillId="0" xfId="0" numFmtId="169" borderId="9" fontId="0" applyNumberFormat="1">
      <alignment vertical="bottom" horizontal="general" wrapText="1"/>
    </xf>
    <xf applyAlignment="1" fillId="0" xfId="0" numFmtId="170" borderId="0" fontId="0" applyNumberFormat="1">
      <alignment vertical="bottom" horizontal="general" wrapText="1"/>
    </xf>
    <xf applyBorder="1" applyAlignment="1" fillId="0" xfId="0" numFmtId="171" borderId="10" fontId="0" applyNumberFormat="1">
      <alignment vertical="bottom" horizontal="general" wrapText="1"/>
    </xf>
    <xf applyBorder="1" applyAlignment="1" fillId="0" xfId="0" numFmtId="172" borderId="11" applyFont="1" fontId="1" applyNumberFormat="1">
      <alignment vertical="bottom" horizontal="general" wrapText="1"/>
    </xf>
  </cellXfs>
  <cellStyles count="1">
    <cellStyle builtinId="0" name="Normal" xfId="0"/>
  </cellStyles>
  <dxfs count="3">
    <dxf>
      <fill>
        <patternFill patternType="solid">
          <bgColor rgb="FFFFFF00"/>
        </patternFill>
      </fill>
    </dxf>
    <dxf>
      <font>
        <color rgb="FFFFFFFF"/>
      </font>
    </dxf>
    <dxf>
      <font>
        <color rgb="FFFFFFFF"/>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29"/>
    <col min="2" customWidth="1" max="2" width="5.57"/>
    <col min="3" customWidth="1" max="3" width="100.43"/>
    <col min="4" customWidth="1" max="4" width="9.14"/>
    <col min="5" customWidth="1" max="5" width="10.43"/>
    <col min="6" customWidth="1" max="6" width="10.71"/>
    <col min="7" customWidth="1" max="7" width="11.86"/>
    <col min="8" customWidth="1" max="8" width="13.0"/>
    <col min="9" customWidth="1" max="9" width="10.71"/>
    <col min="10" customWidth="1" max="10" width="8.57"/>
    <col min="11" customWidth="1" max="11" width="54.86"/>
  </cols>
  <sheetData>
    <row r="1">
      <c t="s" s="10" r="A1">
        <v>0</v>
      </c>
      <c t="s" s="10" r="B1">
        <v>1</v>
      </c>
      <c t="s" s="10" r="C1">
        <v>2</v>
      </c>
      <c t="s" s="10" r="D1">
        <v>3</v>
      </c>
      <c t="s" s="10" r="E1">
        <v>4</v>
      </c>
      <c t="s" s="4" r="F1">
        <v>5</v>
      </c>
      <c t="s" s="2" r="G1">
        <v>6</v>
      </c>
      <c t="s" s="2" r="H1">
        <v>7</v>
      </c>
      <c t="s" s="4" r="I1">
        <v>8</v>
      </c>
      <c t="s" s="4" r="J1">
        <v>9</v>
      </c>
      <c t="s" s="10" r="K1">
        <v>10</v>
      </c>
    </row>
    <row r="2">
      <c s="7" r="A2">
        <v>1</v>
      </c>
      <c t="s" s="7" r="B2">
        <v>11</v>
      </c>
      <c t="s" s="7" r="C2">
        <v>12</v>
      </c>
      <c t="s" s="13" r="D2">
        <v>13</v>
      </c>
      <c t="s" s="13" r="E2">
        <v>14</v>
      </c>
      <c s="13" r="F2">
        <v>159.96</v>
      </c>
      <c s="13" r="G2"/>
      <c s="11" r="H2">
        <f>if((F2 &lt; 1), 1, 0)</f>
        <v>0</v>
      </c>
      <c s="13" r="I2">
        <f>F2*(A2-G2)</f>
        <v>159.96</v>
      </c>
      <c s="13" r="J2">
        <f>I2*(1-H2)</f>
        <v>159.96</v>
      </c>
      <c s="7" r="K2"/>
    </row>
    <row r="3">
      <c r="A3">
        <v>4</v>
      </c>
      <c t="s" r="B3">
        <v>15</v>
      </c>
      <c t="s" r="C3">
        <v>16</v>
      </c>
      <c t="s" s="12" r="D3">
        <v>17</v>
      </c>
      <c t="s" s="12" r="E3">
        <v>18</v>
      </c>
      <c s="12" r="F3">
        <v>50</v>
      </c>
      <c s="12" r="G3"/>
      <c s="8" r="H3">
        <f>if((F3 &lt; 1), 1, 0)</f>
        <v>0</v>
      </c>
      <c s="12" r="I3">
        <f>F3*(A3-G3)</f>
        <v>200</v>
      </c>
      <c s="12" r="J3">
        <f>I3*(1-H3)</f>
        <v>200</v>
      </c>
    </row>
    <row r="4">
      <c r="A4">
        <v>2</v>
      </c>
      <c t="s" r="B4">
        <v>15</v>
      </c>
      <c t="s" r="C4">
        <v>19</v>
      </c>
      <c t="s" s="12" r="D4">
        <v>20</v>
      </c>
      <c t="s" s="12" r="E4">
        <v>21</v>
      </c>
      <c s="12" r="F4">
        <v>7.99</v>
      </c>
      <c s="12" r="G4"/>
      <c s="8" r="H4">
        <f>if((F4 &lt; 1), 1, 0)</f>
        <v>0</v>
      </c>
      <c s="12" r="I4">
        <f>F4*(A4-G4)</f>
        <v>15.98</v>
      </c>
      <c s="12" r="J4">
        <f>I4*(1-H4)</f>
        <v>15.98</v>
      </c>
      <c t="s" r="K4">
        <v>22</v>
      </c>
    </row>
    <row r="5">
      <c r="A5">
        <v>1</v>
      </c>
      <c t="s" r="B5">
        <v>15</v>
      </c>
      <c t="s" r="C5">
        <v>23</v>
      </c>
      <c t="s" s="12" r="D5">
        <v>20</v>
      </c>
      <c t="s" s="12" r="E5">
        <v>24</v>
      </c>
      <c s="12" r="F5">
        <v>29.32</v>
      </c>
      <c s="12" r="G5"/>
      <c s="8" r="H5">
        <f>if((F5 &lt; 1), 1, 0)</f>
        <v>0</v>
      </c>
      <c s="12" r="I5">
        <f>F5*(A5-G5)</f>
        <v>29.32</v>
      </c>
      <c s="12" r="J5">
        <f>I5*(1-H5)</f>
        <v>29.32</v>
      </c>
      <c t="s" r="K5">
        <v>25</v>
      </c>
    </row>
    <row r="6">
      <c r="A6">
        <v>1</v>
      </c>
      <c t="s" r="B6">
        <v>15</v>
      </c>
      <c t="s" r="C6">
        <v>26</v>
      </c>
      <c t="s" s="12" r="D6">
        <v>20</v>
      </c>
      <c t="s" s="12" r="E6">
        <v>27</v>
      </c>
      <c s="12" r="F6">
        <v>19.93</v>
      </c>
      <c s="12" r="G6"/>
      <c s="8" r="H6">
        <f>if((F6 &lt; 1), 1, 0)</f>
        <v>0</v>
      </c>
      <c s="12" r="I6">
        <f>F6*(A6-G6)</f>
        <v>19.93</v>
      </c>
      <c s="12" r="J6">
        <f>I6*(1-H6)</f>
        <v>19.93</v>
      </c>
      <c t="s" r="K6">
        <v>28</v>
      </c>
    </row>
    <row r="7">
      <c r="A7">
        <v>2</v>
      </c>
      <c t="s" r="B7">
        <v>15</v>
      </c>
      <c t="s" r="C7">
        <v>29</v>
      </c>
      <c t="s" s="12" r="D7">
        <v>20</v>
      </c>
      <c t="s" s="12" r="E7">
        <v>30</v>
      </c>
      <c s="12" r="F7">
        <v>36.86</v>
      </c>
      <c s="12" r="G7"/>
      <c s="8" r="H7">
        <f>if((F7 &lt; 1), 1, 0)</f>
        <v>0</v>
      </c>
      <c s="12" r="I7">
        <f>F7*(A7-G7)</f>
        <v>73.72</v>
      </c>
      <c s="12" r="J7">
        <f>I7*(1-H7)</f>
        <v>73.72</v>
      </c>
      <c t="s" r="K7">
        <v>31</v>
      </c>
    </row>
    <row r="8">
      <c r="A8">
        <v>1</v>
      </c>
      <c t="s" r="B8">
        <v>15</v>
      </c>
      <c t="s" r="C8">
        <v>32</v>
      </c>
      <c t="s" s="12" r="D8">
        <v>20</v>
      </c>
      <c t="s" s="12" r="E8">
        <v>33</v>
      </c>
      <c s="12" r="F8">
        <v>30.47</v>
      </c>
      <c s="12" r="G8"/>
      <c s="8" r="H8">
        <f>if((F8 &lt; 1), 1, 0)</f>
        <v>0</v>
      </c>
      <c s="12" r="I8">
        <f>F8*(A8-G8)</f>
        <v>30.47</v>
      </c>
      <c s="12" r="J8">
        <f>I8*(1-H8)</f>
        <v>30.47</v>
      </c>
      <c t="s" r="K8">
        <v>34</v>
      </c>
    </row>
    <row r="9">
      <c r="A9">
        <v>2</v>
      </c>
      <c t="s" r="B9">
        <v>15</v>
      </c>
      <c t="s" r="C9">
        <v>35</v>
      </c>
      <c t="s" s="12" r="D9">
        <v>20</v>
      </c>
      <c t="s" s="12" r="E9">
        <v>36</v>
      </c>
      <c s="12" r="F9">
        <v>11.55</v>
      </c>
      <c s="12" r="G9"/>
      <c s="8" r="H9">
        <f>if((F9 &lt; 1), 1, 0)</f>
        <v>0</v>
      </c>
      <c s="12" r="I9">
        <f>F9*(A9-G9)</f>
        <v>23.1</v>
      </c>
      <c s="12" r="J9">
        <f>I9*(1-H9)</f>
        <v>23.1</v>
      </c>
      <c t="s" r="K9">
        <v>37</v>
      </c>
    </row>
    <row r="10">
      <c r="A10">
        <v>4</v>
      </c>
      <c t="s" r="B10">
        <v>15</v>
      </c>
      <c t="s" r="C10">
        <v>38</v>
      </c>
      <c t="s" r="D10">
        <v>17</v>
      </c>
      <c t="s" r="E10">
        <v>39</v>
      </c>
      <c s="12" r="F10">
        <v>2</v>
      </c>
      <c s="12" r="G10"/>
      <c s="8" r="H10">
        <f>if((F10 &lt; 1), 1, 0)</f>
        <v>0</v>
      </c>
      <c s="12" r="I10">
        <f>F10*(A10-G10)</f>
        <v>8</v>
      </c>
      <c s="12" r="J10">
        <f>I10*(1-H10)</f>
        <v>8</v>
      </c>
    </row>
    <row r="11">
      <c r="A11">
        <v>4</v>
      </c>
      <c t="s" r="B11">
        <v>15</v>
      </c>
      <c t="s" r="C11">
        <v>40</v>
      </c>
      <c t="s" s="12" r="D11">
        <v>13</v>
      </c>
      <c t="s" s="12" r="E11">
        <v>41</v>
      </c>
      <c s="12" r="F11">
        <v>6.99</v>
      </c>
      <c s="12" r="G11"/>
      <c s="8" r="H11">
        <f>if((F11 &lt; 1), 1, 0)</f>
        <v>0</v>
      </c>
      <c s="12" r="I11">
        <f>F11*(A11-G11)</f>
        <v>27.96</v>
      </c>
      <c s="12" r="J11">
        <f>I11*(1-H11)</f>
        <v>27.96</v>
      </c>
    </row>
    <row r="12">
      <c r="A12">
        <v>4</v>
      </c>
      <c t="s" r="B12">
        <v>15</v>
      </c>
      <c t="s" r="C12">
        <v>42</v>
      </c>
      <c t="s" s="12" r="D12">
        <v>13</v>
      </c>
      <c t="s" s="12" r="E12">
        <v>43</v>
      </c>
      <c s="12" r="F12">
        <v>7.99</v>
      </c>
      <c s="12" r="G12"/>
      <c s="8" r="H12">
        <f>if((F12 &lt; 1), 1, 0)</f>
        <v>0</v>
      </c>
      <c s="12" r="I12">
        <f>F12*(A12-G12)</f>
        <v>31.96</v>
      </c>
      <c s="12" r="J12">
        <f>I12*(1-H12)</f>
        <v>31.96</v>
      </c>
    </row>
    <row r="13">
      <c r="A13">
        <v>4</v>
      </c>
      <c t="s" r="B13">
        <v>15</v>
      </c>
      <c t="s" r="C13">
        <v>44</v>
      </c>
      <c t="s" s="12" r="D13">
        <v>13</v>
      </c>
      <c t="s" s="12" r="E13">
        <v>45</v>
      </c>
      <c s="12" r="F13">
        <v>2.99</v>
      </c>
      <c s="12" r="G13"/>
      <c s="8" r="H13">
        <f>if((F13 &lt; 1), 1, 0)</f>
        <v>0</v>
      </c>
      <c s="12" r="I13">
        <f>F13*(A13-G13)</f>
        <v>11.96</v>
      </c>
      <c s="12" r="J13">
        <f>I13*(1-H13)</f>
        <v>11.96</v>
      </c>
    </row>
    <row r="14">
      <c r="A14">
        <v>2</v>
      </c>
      <c t="s" r="B14">
        <v>15</v>
      </c>
      <c t="s" r="C14">
        <v>46</v>
      </c>
      <c t="s" s="12" r="D14">
        <v>13</v>
      </c>
      <c t="s" s="12" r="E14">
        <v>47</v>
      </c>
      <c s="12" r="F14">
        <v>4.99</v>
      </c>
      <c s="12" r="G14"/>
      <c s="8" r="H14">
        <f>if((F14 &lt; 1), 1, 0)</f>
        <v>0</v>
      </c>
      <c s="12" r="I14">
        <f>F14*(A14-G14)</f>
        <v>9.98</v>
      </c>
      <c s="12" r="J14">
        <f>I14*(1-H14)</f>
        <v>9.98</v>
      </c>
    </row>
    <row r="15">
      <c r="A15">
        <v>2</v>
      </c>
      <c t="s" r="B15">
        <v>15</v>
      </c>
      <c t="s" r="C15">
        <v>48</v>
      </c>
      <c t="s" s="12" r="D15">
        <v>13</v>
      </c>
      <c t="s" s="12" r="E15">
        <v>49</v>
      </c>
      <c s="12" r="F15">
        <v>2.99</v>
      </c>
      <c s="12" r="G15"/>
      <c s="8" r="H15">
        <f>if((F15 &lt; 1), 1, 0)</f>
        <v>0</v>
      </c>
      <c s="12" r="I15">
        <f>F15*(A15-G15)</f>
        <v>5.98</v>
      </c>
      <c s="12" r="J15">
        <f>I15*(1-H15)</f>
        <v>5.98</v>
      </c>
    </row>
    <row r="16">
      <c r="A16">
        <v>2</v>
      </c>
      <c t="s" r="B16">
        <v>15</v>
      </c>
      <c t="s" r="C16">
        <v>50</v>
      </c>
      <c t="s" s="12" r="D16">
        <v>13</v>
      </c>
      <c t="s" s="12" r="E16">
        <v>51</v>
      </c>
      <c s="12" r="F16">
        <v>39.99</v>
      </c>
      <c s="12" r="G16"/>
      <c s="8" r="H16">
        <f>if((F16 &lt; 1), 1, 0)</f>
        <v>0</v>
      </c>
      <c s="12" r="I16">
        <f>F16*(A16-G16)</f>
        <v>79.98</v>
      </c>
      <c s="12" r="J16">
        <f>I16*(1-H16)</f>
        <v>79.98</v>
      </c>
    </row>
    <row r="17">
      <c r="A17">
        <v>2</v>
      </c>
      <c t="s" r="B17">
        <v>15</v>
      </c>
      <c t="s" r="C17">
        <v>52</v>
      </c>
      <c t="s" s="12" r="D17">
        <v>20</v>
      </c>
      <c t="s" s="12" r="E17">
        <v>53</v>
      </c>
      <c s="12" r="F17">
        <v>7.02</v>
      </c>
      <c s="12" r="G17"/>
      <c s="8" r="H17">
        <f>if((F17 &lt; 1), 1, 0)</f>
        <v>0</v>
      </c>
      <c s="12" r="I17">
        <f>F17*(A17-G17)</f>
        <v>14.04</v>
      </c>
      <c s="12" r="J17">
        <f>I17*(1-H17)</f>
        <v>14.04</v>
      </c>
      <c t="s" r="K17">
        <v>54</v>
      </c>
    </row>
    <row r="18">
      <c r="A18">
        <v>2</v>
      </c>
      <c t="s" r="B18">
        <v>15</v>
      </c>
      <c t="s" r="C18">
        <v>55</v>
      </c>
      <c t="s" s="12" r="D18">
        <v>20</v>
      </c>
      <c t="s" s="12" r="E18">
        <v>56</v>
      </c>
      <c s="12" r="F18">
        <v>14.07</v>
      </c>
      <c s="12" r="G18"/>
      <c s="8" r="H18">
        <f>if((F18 &lt; 1), 1, 0)</f>
        <v>0</v>
      </c>
      <c s="12" r="I18">
        <f>F18*(A18-G18)</f>
        <v>28.14</v>
      </c>
      <c s="12" r="J18">
        <f>I18*(1-H18)</f>
        <v>28.14</v>
      </c>
      <c t="s" r="K18">
        <v>54</v>
      </c>
    </row>
    <row r="19">
      <c r="A19">
        <v>4</v>
      </c>
      <c t="s" r="B19">
        <v>15</v>
      </c>
      <c t="s" r="C19">
        <v>57</v>
      </c>
      <c t="s" s="12" r="D19">
        <v>20</v>
      </c>
      <c t="s" s="12" r="E19">
        <v>58</v>
      </c>
      <c s="12" r="F19">
        <v>23.95</v>
      </c>
      <c s="12" r="G19"/>
      <c s="8" r="H19">
        <f>if((F19 &lt; 1), 1, 0)</f>
        <v>0</v>
      </c>
      <c s="12" r="I19">
        <f>F19*(A19-G19)</f>
        <v>95.8</v>
      </c>
      <c s="12" r="J19">
        <f>I19*(1-H19)</f>
        <v>95.8</v>
      </c>
      <c t="s" r="K19">
        <v>54</v>
      </c>
    </row>
    <row r="20">
      <c r="A20">
        <v>2</v>
      </c>
      <c t="s" r="B20">
        <v>15</v>
      </c>
      <c t="s" r="C20">
        <v>59</v>
      </c>
      <c t="s" s="12" r="D20">
        <v>20</v>
      </c>
      <c t="s" s="12" r="E20">
        <v>60</v>
      </c>
      <c s="12" r="F20">
        <v>18.8</v>
      </c>
      <c s="12" r="G20"/>
      <c s="8" r="H20">
        <f>if((F20 &lt; 1), 1, 0)</f>
        <v>0</v>
      </c>
      <c s="12" r="I20">
        <f>F20*(A20-G20)</f>
        <v>37.6</v>
      </c>
      <c s="12" r="J20">
        <f>I20*(1-H20)</f>
        <v>37.6</v>
      </c>
      <c t="s" r="K20">
        <v>61</v>
      </c>
    </row>
    <row r="21">
      <c r="A21">
        <v>2</v>
      </c>
      <c t="s" r="B21">
        <v>15</v>
      </c>
      <c t="s" r="C21">
        <v>62</v>
      </c>
      <c s="12" r="D21"/>
      <c s="12" r="E21"/>
      <c s="12" r="F21"/>
      <c s="12" r="G21"/>
      <c s="8" r="H21">
        <f>if((F21 &lt; 1), 1, 0)</f>
        <v>1</v>
      </c>
      <c s="12" r="I21">
        <f>F21*(A21-G21)</f>
        <v>0</v>
      </c>
      <c s="12" r="J21">
        <f>I21*(1-H21)</f>
        <v>0</v>
      </c>
      <c t="s" r="K21">
        <v>63</v>
      </c>
    </row>
    <row r="22">
      <c r="A22">
        <v>2</v>
      </c>
      <c t="s" r="B22">
        <v>15</v>
      </c>
      <c t="s" r="C22">
        <v>64</v>
      </c>
      <c s="12" r="D22"/>
      <c s="12" r="E22"/>
      <c s="12" r="F22"/>
      <c s="12" r="G22"/>
      <c s="8" r="H22">
        <f>if((F22 &lt; 1), 1, 0)</f>
        <v>1</v>
      </c>
      <c s="12" r="I22">
        <f>F22*(A22-G22)</f>
        <v>0</v>
      </c>
      <c s="12" r="J22">
        <f>I22*(1-H22)</f>
        <v>0</v>
      </c>
      <c t="s" r="K22">
        <v>63</v>
      </c>
    </row>
    <row r="23">
      <c r="A23">
        <v>2</v>
      </c>
      <c t="s" r="B23">
        <v>15</v>
      </c>
      <c t="s" r="C23">
        <v>65</v>
      </c>
      <c t="s" s="12" r="D23">
        <v>17</v>
      </c>
      <c t="s" s="12" r="E23">
        <v>66</v>
      </c>
      <c s="12" r="F23">
        <v>9</v>
      </c>
      <c s="12" r="G23"/>
      <c s="8" r="H23">
        <f>if((F23 &lt; 1), 1, 0)</f>
        <v>0</v>
      </c>
      <c s="12" r="I23">
        <f>F23*(A23-G23)</f>
        <v>18</v>
      </c>
      <c s="12" r="J23">
        <f>I23*(1-H23)</f>
        <v>18</v>
      </c>
    </row>
    <row r="24">
      <c r="A24">
        <v>2</v>
      </c>
      <c t="s" r="B24">
        <v>15</v>
      </c>
      <c t="s" r="C24">
        <v>67</v>
      </c>
      <c s="12" r="D24"/>
      <c s="12" r="E24"/>
      <c s="12" r="F24"/>
      <c s="8" r="H24">
        <f>if((F24 &lt; 1), 1, 0)</f>
        <v>1</v>
      </c>
      <c s="12" r="I24">
        <f>F24*(A24-G24)</f>
        <v>0</v>
      </c>
      <c s="12" r="J24">
        <f>I24*(1-H24)</f>
        <v>0</v>
      </c>
      <c t="s" r="K24">
        <v>68</v>
      </c>
    </row>
    <row r="25">
      <c r="A25">
        <v>2</v>
      </c>
      <c t="s" r="B25">
        <v>15</v>
      </c>
      <c t="s" r="C25">
        <v>69</v>
      </c>
      <c t="s" s="12" r="D25">
        <v>13</v>
      </c>
      <c t="s" s="12" r="E25">
        <v>70</v>
      </c>
      <c s="12" r="F25">
        <v>9.99</v>
      </c>
      <c s="8" r="H25">
        <f>if((F25 &lt; 1), 1, 0)</f>
        <v>0</v>
      </c>
      <c s="12" r="I25">
        <f>F25*(A25-G25)</f>
        <v>19.98</v>
      </c>
      <c s="12" r="J25">
        <f>I25*(1-H25)</f>
        <v>19.98</v>
      </c>
    </row>
    <row r="26">
      <c r="A26">
        <v>2</v>
      </c>
      <c t="s" r="B26">
        <v>15</v>
      </c>
      <c t="s" r="C26">
        <v>71</v>
      </c>
      <c t="s" s="12" r="D26">
        <v>13</v>
      </c>
      <c t="s" s="12" r="E26">
        <v>72</v>
      </c>
      <c s="12" r="F26">
        <v>9.99</v>
      </c>
      <c s="8" r="H26">
        <f>if((F26 &lt; 1), 1, 0)</f>
        <v>0</v>
      </c>
      <c s="12" r="I26">
        <f>F26*(A26-G26)</f>
        <v>19.98</v>
      </c>
      <c s="12" r="J26">
        <f>I26*(1-H26)</f>
        <v>19.98</v>
      </c>
    </row>
    <row r="27">
      <c r="A27">
        <v>4</v>
      </c>
      <c t="s" r="B27">
        <v>15</v>
      </c>
      <c t="s" r="C27">
        <v>73</v>
      </c>
      <c t="s" s="12" r="D27">
        <v>20</v>
      </c>
      <c t="s" s="12" r="E27">
        <v>74</v>
      </c>
      <c s="12" r="F27">
        <v>1</v>
      </c>
      <c s="8" r="H27">
        <f>if((F27 &lt; 1), 1, 0)</f>
        <v>0</v>
      </c>
      <c s="12" r="I27">
        <f>F27*(A27-G27)</f>
        <v>4</v>
      </c>
      <c s="12" r="J27">
        <f>I27*(1-H27)</f>
        <v>4</v>
      </c>
    </row>
    <row r="28">
      <c r="A28">
        <v>2</v>
      </c>
      <c t="s" r="B28">
        <v>15</v>
      </c>
      <c t="s" r="C28">
        <v>75</v>
      </c>
      <c t="s" s="12" r="D28">
        <v>20</v>
      </c>
      <c t="s" s="12" r="E28">
        <v>76</v>
      </c>
      <c s="12" r="F28">
        <v>0.82</v>
      </c>
      <c s="8" r="H28">
        <f>if((F28 &lt; 1), 1, 0)</f>
        <v>1</v>
      </c>
      <c s="12" r="I28">
        <f>F28*(A28-G28)</f>
        <v>1.64</v>
      </c>
      <c s="12" r="J28">
        <f>I28*(1-H28)</f>
        <v>0</v>
      </c>
    </row>
    <row r="29">
      <c r="A29">
        <v>1</v>
      </c>
      <c t="s" r="B29">
        <v>15</v>
      </c>
      <c t="s" r="C29">
        <v>77</v>
      </c>
      <c t="s" s="12" r="D29">
        <v>20</v>
      </c>
      <c t="s" s="12" r="E29">
        <v>78</v>
      </c>
      <c s="12" r="F29">
        <v>4.47</v>
      </c>
      <c s="8" r="H29">
        <f>if((F29 &lt; 1), 1, 0)</f>
        <v>0</v>
      </c>
      <c s="12" r="I29">
        <f>F29*(A29-G29)</f>
        <v>4.47</v>
      </c>
      <c s="12" r="J29">
        <f>I29*(1-H29)</f>
        <v>4.47</v>
      </c>
      <c t="s" r="K29">
        <v>79</v>
      </c>
    </row>
    <row r="30">
      <c r="A30">
        <v>2</v>
      </c>
      <c t="s" r="B30">
        <v>15</v>
      </c>
      <c t="s" r="C30">
        <v>80</v>
      </c>
      <c t="s" s="12" r="D30">
        <v>17</v>
      </c>
      <c t="s" s="12" r="E30">
        <v>81</v>
      </c>
      <c s="12" r="F30">
        <v>10</v>
      </c>
      <c s="8" r="H30">
        <f>if((F30 &lt; 1), 1, 0)</f>
        <v>0</v>
      </c>
      <c s="12" r="I30">
        <f>F30*(A30-G30)</f>
        <v>20</v>
      </c>
      <c s="12" r="J30">
        <f>I30*(1-H30)</f>
        <v>20</v>
      </c>
    </row>
    <row r="31">
      <c r="A31">
        <v>2</v>
      </c>
      <c t="s" r="B31">
        <v>15</v>
      </c>
      <c t="s" r="C31">
        <v>82</v>
      </c>
      <c t="s" s="12" r="D31">
        <v>20</v>
      </c>
      <c t="s" s="12" r="E31">
        <v>83</v>
      </c>
      <c s="12" r="F31">
        <v>4.9</v>
      </c>
      <c s="8" r="H31">
        <f>if((F31 &lt; 1), 1, 0)</f>
        <v>0</v>
      </c>
      <c s="12" r="I31">
        <f>F31*(A31-G31)</f>
        <v>9.8</v>
      </c>
      <c s="12" r="J31">
        <f>I31*(1-H31)</f>
        <v>9.8</v>
      </c>
      <c t="s" r="K31">
        <v>84</v>
      </c>
    </row>
    <row r="32">
      <c r="A32">
        <v>10</v>
      </c>
      <c t="s" r="B32">
        <v>85</v>
      </c>
      <c t="s" r="C32">
        <v>86</v>
      </c>
      <c t="s" s="12" r="D32">
        <v>20</v>
      </c>
      <c t="s" s="12" r="E32">
        <v>87</v>
      </c>
      <c s="12" r="F32">
        <v>1.62</v>
      </c>
      <c s="8" r="H32">
        <f>if((F32 &lt; 1), 1, 0)</f>
        <v>0</v>
      </c>
      <c s="12" r="I32">
        <f>F32*(A32-G32)</f>
        <v>16.2</v>
      </c>
      <c s="12" r="J32">
        <f>I32*(1-H32)</f>
        <v>16.2</v>
      </c>
    </row>
    <row r="33">
      <c r="A33">
        <v>2</v>
      </c>
      <c t="s" r="B33">
        <v>15</v>
      </c>
      <c t="s" r="C33">
        <v>88</v>
      </c>
      <c t="s" s="12" r="D33">
        <v>13</v>
      </c>
      <c t="s" s="12" r="E33">
        <v>89</v>
      </c>
      <c s="12" r="F33">
        <v>2.99</v>
      </c>
      <c s="8" r="H33">
        <f>if((F33 &lt; 1), 1, 0)</f>
        <v>0</v>
      </c>
      <c s="12" r="I33">
        <f>F33*(A33-G33)</f>
        <v>5.98</v>
      </c>
      <c s="12" r="J33">
        <f>I33*(1-H33)</f>
        <v>5.98</v>
      </c>
    </row>
    <row r="34">
      <c r="A34">
        <v>6</v>
      </c>
      <c t="s" r="B34">
        <v>15</v>
      </c>
      <c t="s" r="C34">
        <v>90</v>
      </c>
      <c t="s" s="12" r="D34">
        <v>13</v>
      </c>
      <c t="s" s="12" r="E34">
        <v>91</v>
      </c>
      <c s="12" r="F34">
        <v>1.99</v>
      </c>
      <c s="8" r="H34">
        <f>if((F34 &lt; 1), 1, 0)</f>
        <v>0</v>
      </c>
      <c s="12" r="I34">
        <f>F34*(A34-G34)</f>
        <v>11.94</v>
      </c>
      <c s="12" r="J34">
        <f>I34*(1-H34)</f>
        <v>11.94</v>
      </c>
    </row>
    <row r="35">
      <c r="A35">
        <v>4</v>
      </c>
      <c t="s" r="B35">
        <v>15</v>
      </c>
      <c t="s" r="C35">
        <v>92</v>
      </c>
      <c t="s" s="12" r="D35">
        <v>13</v>
      </c>
      <c t="s" r="E35">
        <v>93</v>
      </c>
      <c s="12" r="F35">
        <v>1.99</v>
      </c>
      <c s="8" r="H35">
        <f>if((F35 &lt; 1), 1, 0)</f>
        <v>0</v>
      </c>
      <c s="12" r="I35">
        <f>F35*(A35-G35)</f>
        <v>7.96</v>
      </c>
      <c s="12" r="J35">
        <f>I35*(1-H35)</f>
        <v>7.96</v>
      </c>
    </row>
    <row r="36">
      <c r="A36">
        <v>25</v>
      </c>
      <c t="s" r="B36">
        <v>15</v>
      </c>
      <c t="s" r="C36">
        <v>94</v>
      </c>
      <c t="s" s="12" r="D36">
        <v>20</v>
      </c>
      <c t="s" s="12" r="E36">
        <v>95</v>
      </c>
      <c s="12" r="F36">
        <v>1.2</v>
      </c>
      <c s="8" r="H36">
        <f>if((F36 &lt; 1), 1, 0)</f>
        <v>0</v>
      </c>
      <c s="12" r="I36">
        <f>F36*(A36-G36)</f>
        <v>30</v>
      </c>
      <c s="12" r="J36">
        <f>I36*(1-H36)</f>
        <v>30</v>
      </c>
    </row>
    <row r="37">
      <c r="A37">
        <v>1</v>
      </c>
      <c t="s" r="B37">
        <v>15</v>
      </c>
      <c t="s" r="C37">
        <v>96</v>
      </c>
      <c t="s" s="12" r="D37">
        <v>20</v>
      </c>
      <c t="s" s="12" r="E37">
        <v>97</v>
      </c>
      <c s="12" r="F37">
        <v>11.75</v>
      </c>
      <c s="8" r="H37">
        <f>if((F37 &lt; 1), 1, 0)</f>
        <v>0</v>
      </c>
      <c s="12" r="I37">
        <f>F37*(A37-G37)</f>
        <v>11.75</v>
      </c>
      <c s="12" r="J37">
        <f>I37*(1-H37)</f>
        <v>11.75</v>
      </c>
      <c t="s" r="K37">
        <v>98</v>
      </c>
    </row>
    <row r="38">
      <c r="A38">
        <v>1</v>
      </c>
      <c t="s" r="B38">
        <v>15</v>
      </c>
      <c t="s" r="C38">
        <v>99</v>
      </c>
      <c t="s" s="12" r="D38">
        <v>20</v>
      </c>
      <c t="s" s="12" r="E38">
        <v>100</v>
      </c>
      <c s="12" r="F38">
        <v>45.75</v>
      </c>
      <c s="8" r="H38">
        <f>if((F38 &lt; 1), 1, 0)</f>
        <v>0</v>
      </c>
      <c s="12" r="I38">
        <f>F38*(A38-G38)</f>
        <v>45.75</v>
      </c>
      <c s="12" r="J38">
        <f>I38*(1-H38)</f>
        <v>45.75</v>
      </c>
      <c t="s" r="K38">
        <v>101</v>
      </c>
    </row>
    <row r="39">
      <c r="A39">
        <v>1</v>
      </c>
      <c t="s" r="B39">
        <v>102</v>
      </c>
      <c t="s" r="C39">
        <v>103</v>
      </c>
      <c t="s" s="12" r="D39">
        <v>20</v>
      </c>
      <c t="s" s="12" r="E39">
        <v>104</v>
      </c>
      <c s="12" r="F39">
        <v>61.11</v>
      </c>
      <c s="8" r="H39">
        <f>if((F39 &lt; 1), 1, 0)</f>
        <v>0</v>
      </c>
      <c s="12" r="I39">
        <f>F39*(A39-G39)</f>
        <v>61.11</v>
      </c>
      <c s="12" r="J39">
        <f>I39*(1-H39)</f>
        <v>61.11</v>
      </c>
      <c t="s" r="K39">
        <v>105</v>
      </c>
    </row>
    <row r="40">
      <c r="A40">
        <v>1</v>
      </c>
      <c t="s" r="B40">
        <v>106</v>
      </c>
      <c t="s" r="C40">
        <v>107</v>
      </c>
      <c t="s" s="12" r="D40">
        <v>20</v>
      </c>
      <c t="s" s="12" r="E40">
        <v>108</v>
      </c>
      <c s="12" r="F40">
        <v>11.15</v>
      </c>
      <c s="8" r="H40">
        <f>if((F40 &lt; 1), 1, 0)</f>
        <v>0</v>
      </c>
      <c s="12" r="I40">
        <f>F40*(A40-G40)</f>
        <v>11.15</v>
      </c>
      <c s="12" r="J40">
        <f>I40*(1-H40)</f>
        <v>11.15</v>
      </c>
    </row>
    <row r="41">
      <c r="A41">
        <v>4</v>
      </c>
      <c t="s" r="B41">
        <v>15</v>
      </c>
      <c t="s" r="C41">
        <v>109</v>
      </c>
      <c t="s" s="12" r="D41">
        <v>13</v>
      </c>
      <c t="s" s="12" r="E41">
        <v>110</v>
      </c>
      <c s="12" r="F41">
        <v>24.99</v>
      </c>
      <c s="8" r="H41">
        <f>if((F41 &lt; 1), 1, 0)</f>
        <v>0</v>
      </c>
      <c s="12" r="I41">
        <f>F41*(A41-G41)</f>
        <v>99.96</v>
      </c>
      <c s="12" r="J41">
        <f>I41*(1-H41)</f>
        <v>99.96</v>
      </c>
    </row>
    <row r="42">
      <c r="A42">
        <v>1</v>
      </c>
      <c t="s" r="B42">
        <v>15</v>
      </c>
      <c t="s" r="C42">
        <v>111</v>
      </c>
      <c t="s" s="12" r="D42">
        <v>20</v>
      </c>
      <c t="s" s="12" r="E42">
        <v>112</v>
      </c>
      <c s="12" r="F42">
        <v>52.99</v>
      </c>
      <c s="8" r="H42">
        <f>if((F42 &lt; 1), 1, 0)</f>
        <v>0</v>
      </c>
      <c s="12" r="I42">
        <f>F42*(A42-G42)</f>
        <v>52.99</v>
      </c>
      <c s="12" r="J42">
        <f>I42*(1-H42)</f>
        <v>52.99</v>
      </c>
      <c t="s" r="K42">
        <v>113</v>
      </c>
    </row>
    <row r="43">
      <c r="A43">
        <v>1</v>
      </c>
      <c t="s" r="B43">
        <v>106</v>
      </c>
      <c t="s" r="C43">
        <v>114</v>
      </c>
      <c t="s" s="12" r="D43">
        <v>20</v>
      </c>
      <c t="s" s="12" r="E43">
        <v>115</v>
      </c>
      <c s="12" r="F43">
        <v>9.98</v>
      </c>
      <c s="8" r="H43">
        <f>if((F43 &lt; 1), 1, 0)</f>
        <v>0</v>
      </c>
      <c s="12" r="I43">
        <f>F43*(A43-G43)</f>
        <v>9.98</v>
      </c>
      <c s="12" r="J43">
        <f>I43*(1-H43)</f>
        <v>9.98</v>
      </c>
      <c t="s" r="K43">
        <v>116</v>
      </c>
    </row>
    <row r="44">
      <c r="A44">
        <v>1</v>
      </c>
      <c t="s" r="B44">
        <v>15</v>
      </c>
      <c t="s" r="C44">
        <v>117</v>
      </c>
      <c t="s" s="12" r="D44">
        <v>20</v>
      </c>
      <c t="s" s="12" r="E44">
        <v>118</v>
      </c>
      <c s="12" r="F44">
        <v>48.17</v>
      </c>
      <c s="8" r="H44">
        <f>if((F44 &lt; 1), 1, 0)</f>
        <v>0</v>
      </c>
      <c s="12" r="I44">
        <f>F44*(A44-G44)</f>
        <v>48.17</v>
      </c>
      <c s="12" r="J44">
        <f>I44*(1-H44)</f>
        <v>48.17</v>
      </c>
      <c t="s" r="K44">
        <v>119</v>
      </c>
    </row>
    <row r="45">
      <c r="A45">
        <v>1</v>
      </c>
      <c t="s" r="B45">
        <v>15</v>
      </c>
      <c t="s" r="C45">
        <v>120</v>
      </c>
      <c t="s" s="12" r="D45">
        <v>20</v>
      </c>
      <c t="s" s="12" r="E45">
        <v>121</v>
      </c>
      <c s="12" r="F45">
        <v>38.49</v>
      </c>
      <c s="8" r="H45">
        <f>if((F45 &lt; 1), 1, 0)</f>
        <v>0</v>
      </c>
      <c s="12" r="I45">
        <f>F45*(A45-G45)</f>
        <v>38.49</v>
      </c>
      <c s="12" r="J45">
        <f>I45*(1-H45)</f>
        <v>38.49</v>
      </c>
      <c t="s" r="K45">
        <v>122</v>
      </c>
    </row>
    <row r="46">
      <c r="A46">
        <v>1</v>
      </c>
      <c t="s" r="B46">
        <v>123</v>
      </c>
      <c t="s" r="C46">
        <v>124</v>
      </c>
      <c s="12" r="D46"/>
      <c s="12" r="E46"/>
      <c s="12" r="F46"/>
      <c s="8" r="H46"/>
      <c s="12" r="I46"/>
      <c s="12" r="J46"/>
    </row>
    <row r="47">
      <c s="12" r="D47"/>
      <c s="12" r="E47"/>
      <c s="12" r="F47"/>
      <c s="8" r="H47"/>
      <c s="12" r="I47"/>
      <c s="12" r="J47"/>
    </row>
    <row r="48">
      <c s="12" r="D48"/>
      <c s="12" r="E48"/>
      <c s="12" r="F48"/>
      <c s="8" r="H48"/>
      <c t="s" s="4" r="I48">
        <v>125</v>
      </c>
      <c t="s" s="4" r="J48">
        <v>126</v>
      </c>
    </row>
    <row r="49">
      <c t="s" r="C49">
        <v>127</v>
      </c>
      <c s="12" r="D49"/>
      <c s="12" r="E49"/>
      <c s="12" r="F49"/>
      <c t="s" s="6" r="H49">
        <v>128</v>
      </c>
      <c s="9" r="I49">
        <f>sum(I2:I46)</f>
        <v>1453.18</v>
      </c>
      <c s="9" r="J49">
        <f>sum(J2:J46)</f>
        <v>1451.54</v>
      </c>
      <c s="1" r="K49"/>
    </row>
    <row r="50">
      <c s="12" r="D50"/>
      <c s="12" r="E50"/>
      <c s="12" r="F50"/>
      <c t="s" s="6" r="H50">
        <v>129</v>
      </c>
      <c s="9" r="I50">
        <f>I49+Electrical!K55</f>
        <v>3535.15</v>
      </c>
      <c s="14" r="J50">
        <f>J49+Electrical!L55</f>
        <v>3318.09</v>
      </c>
      <c s="1" r="K50"/>
    </row>
    <row r="51">
      <c s="12" r="D51"/>
      <c s="12" r="E51"/>
      <c s="12" r="F51"/>
      <c s="8" r="H51"/>
      <c s="13" r="I51"/>
      <c s="13" r="J51"/>
    </row>
    <row r="52">
      <c s="12" r="D52"/>
      <c s="12" r="E52"/>
      <c s="12" r="F52"/>
      <c s="8" r="H52"/>
      <c s="12" r="I52"/>
      <c s="12" r="J52"/>
    </row>
    <row r="53">
      <c s="12" r="D53"/>
      <c s="12" r="E53"/>
      <c s="12" r="F53"/>
      <c s="8" r="H53"/>
      <c s="12" r="I53"/>
      <c s="12" r="J53"/>
    </row>
    <row r="54">
      <c s="12" r="D54"/>
      <c s="12" r="E54"/>
      <c s="12" r="F54"/>
      <c s="8" r="H54"/>
      <c s="12" r="I54"/>
      <c s="12" r="J54"/>
    </row>
    <row r="55">
      <c s="12" r="D55"/>
      <c s="12" r="E55"/>
      <c s="12" r="F55"/>
      <c s="8" r="H55"/>
      <c s="12" r="I55"/>
      <c s="12" r="J55"/>
    </row>
    <row r="56">
      <c s="12" r="D56"/>
      <c s="12" r="E56"/>
      <c s="12" r="F56"/>
      <c s="8" r="H56"/>
      <c s="12" r="I56"/>
      <c s="12" r="J56"/>
    </row>
    <row r="57">
      <c s="12" r="D57"/>
      <c s="12" r="E57"/>
      <c s="12" r="F57"/>
      <c s="8" r="H57"/>
      <c s="12" r="I57"/>
      <c s="12" r="J57"/>
    </row>
    <row r="58">
      <c s="12" r="D58"/>
      <c s="12" r="E58"/>
      <c s="12" r="F58"/>
      <c s="8" r="H58"/>
      <c s="12" r="I58"/>
      <c s="12" r="J58"/>
    </row>
    <row r="59">
      <c s="12" r="D59"/>
      <c s="12" r="E59"/>
      <c s="12" r="F59"/>
      <c s="8" r="H59"/>
      <c s="12" r="I59"/>
      <c s="12" r="J59"/>
    </row>
    <row r="60">
      <c s="12" r="D60"/>
      <c s="12" r="E60"/>
      <c s="12" r="F60"/>
      <c s="8" r="H60"/>
      <c s="12" r="I60"/>
      <c s="12" r="J60"/>
    </row>
    <row r="61">
      <c s="12" r="D61"/>
      <c s="12" r="E61"/>
      <c s="12" r="F61"/>
      <c s="8" r="H61"/>
      <c s="12" r="I61"/>
      <c s="12" r="J61"/>
    </row>
    <row r="62">
      <c s="12" r="D62"/>
      <c s="12" r="E62"/>
      <c s="12" r="F62"/>
      <c s="8" r="H62"/>
      <c s="12" r="I62"/>
      <c s="12" r="J62"/>
    </row>
    <row r="63">
      <c s="12" r="D63"/>
      <c s="12" r="E63"/>
      <c s="12" r="F63"/>
      <c s="8" r="H63"/>
      <c s="12" r="I63"/>
      <c s="12" r="J63"/>
    </row>
    <row r="64">
      <c s="12" r="D64"/>
      <c s="12" r="E64"/>
      <c s="12" r="F64"/>
      <c s="8" r="H64"/>
      <c s="12" r="I64"/>
      <c s="12" r="J64"/>
    </row>
    <row r="65">
      <c s="12" r="D65"/>
      <c s="12" r="E65"/>
      <c s="12" r="F65"/>
      <c s="8" r="H65"/>
      <c s="12" r="I65"/>
      <c s="12" r="J65"/>
    </row>
    <row r="66">
      <c s="12" r="D66"/>
      <c s="12" r="E66"/>
      <c s="12" r="F66"/>
      <c s="8" r="H66"/>
      <c s="12" r="I66"/>
      <c s="12" r="J66"/>
    </row>
    <row r="67">
      <c s="12" r="D67"/>
      <c s="12" r="E67"/>
      <c s="12" r="F67"/>
      <c s="8" r="H67"/>
      <c s="12" r="I67"/>
      <c s="12" r="J67"/>
    </row>
    <row r="68">
      <c s="12" r="D68"/>
      <c s="12" r="E68"/>
      <c s="12" r="F68"/>
      <c s="8" r="H68"/>
      <c s="12" r="I68"/>
      <c s="12" r="J68"/>
    </row>
    <row r="69">
      <c s="12" r="D69"/>
      <c s="12" r="E69"/>
      <c s="12" r="F69"/>
      <c s="8" r="H69"/>
      <c s="12" r="I69"/>
      <c s="12" r="J69"/>
    </row>
    <row r="70">
      <c s="12" r="D70"/>
      <c s="12" r="E70"/>
      <c s="12" r="F70"/>
      <c s="8" r="H70"/>
      <c s="12" r="I70"/>
      <c s="12" r="J70"/>
    </row>
    <row r="71">
      <c s="12" r="D71"/>
      <c s="12" r="E71"/>
      <c s="12" r="F71"/>
      <c s="8" r="H71"/>
      <c s="12" r="I71"/>
      <c s="12" r="J71"/>
    </row>
    <row r="72">
      <c s="12" r="D72"/>
      <c s="12" r="E72"/>
      <c s="12" r="F72"/>
      <c s="8" r="H72"/>
      <c s="12" r="I72"/>
      <c s="12" r="J72"/>
    </row>
    <row r="73">
      <c s="12" r="D73"/>
      <c s="12" r="E73"/>
      <c s="12" r="F73"/>
      <c s="8" r="H73"/>
      <c s="12" r="I73"/>
      <c s="12" r="J73"/>
    </row>
    <row r="74">
      <c s="12" r="D74"/>
      <c s="12" r="E74"/>
      <c s="12" r="F74"/>
      <c s="8" r="H74"/>
      <c s="12" r="I74"/>
      <c s="12" r="J74"/>
    </row>
    <row r="75">
      <c s="12" r="D75"/>
      <c s="12" r="E75"/>
      <c s="12" r="F75"/>
      <c s="8" r="H75"/>
      <c s="12" r="I75"/>
      <c s="12" r="J75"/>
    </row>
    <row r="76">
      <c s="12" r="D76"/>
      <c s="12" r="E76"/>
      <c s="12" r="F76"/>
      <c s="8" r="H76"/>
      <c s="12" r="I76"/>
      <c s="12" r="J76"/>
    </row>
    <row r="77">
      <c s="12" r="D77"/>
      <c s="12" r="E77"/>
      <c s="12" r="F77"/>
      <c s="8" r="H77"/>
      <c s="12" r="I77"/>
      <c s="12" r="J77"/>
    </row>
    <row r="78">
      <c s="12" r="D78"/>
      <c s="12" r="E78"/>
      <c s="12" r="F78"/>
      <c s="8" r="H78"/>
      <c s="12" r="I78"/>
      <c s="12" r="J78"/>
    </row>
    <row r="79">
      <c s="12" r="D79"/>
      <c s="12" r="E79"/>
      <c s="12" r="F79"/>
      <c s="8" r="H79"/>
      <c s="12" r="I79"/>
      <c s="12" r="J79"/>
    </row>
    <row r="80">
      <c s="12" r="D80"/>
      <c s="12" r="E80"/>
      <c s="12" r="F80"/>
      <c s="8" r="H80"/>
      <c s="12" r="I80"/>
      <c s="12" r="J80"/>
    </row>
    <row r="81">
      <c s="12" r="D81"/>
      <c s="12" r="E81"/>
      <c s="12" r="F81"/>
      <c s="8" r="H81"/>
      <c s="12" r="I81"/>
      <c s="12" r="J81"/>
    </row>
    <row r="82">
      <c s="12" r="D82"/>
      <c s="12" r="E82"/>
      <c s="12" r="F82"/>
      <c s="8" r="H82"/>
      <c s="12" r="I82"/>
      <c s="12" r="J82"/>
    </row>
    <row r="83">
      <c s="12" r="D83"/>
      <c s="12" r="E83"/>
      <c s="12" r="F83"/>
      <c s="8" r="H83"/>
      <c s="12" r="I83"/>
      <c s="12" r="J83"/>
    </row>
    <row r="84">
      <c s="12" r="D84"/>
      <c s="12" r="E84"/>
      <c s="12" r="F84"/>
      <c s="8" r="H84"/>
      <c s="12" r="I84"/>
      <c s="12" r="J84"/>
    </row>
    <row r="85">
      <c s="12" r="D85"/>
      <c s="12" r="E85"/>
      <c s="12" r="F85"/>
      <c s="8" r="H85"/>
      <c s="12" r="I85"/>
      <c s="12" r="J85"/>
    </row>
    <row r="86">
      <c s="12" r="D86"/>
      <c s="12" r="E86"/>
      <c s="12" r="F86"/>
      <c s="8" r="H86"/>
      <c s="12" r="I86"/>
      <c s="12" r="J86"/>
    </row>
    <row r="87">
      <c s="12" r="D87"/>
      <c s="12" r="E87"/>
      <c s="12" r="F87"/>
      <c s="8" r="H87"/>
      <c s="12" r="I87"/>
      <c s="12" r="J87"/>
    </row>
    <row r="88">
      <c s="12" r="D88"/>
      <c s="12" r="E88"/>
      <c s="12" r="F88"/>
      <c s="8" r="H88"/>
      <c s="12" r="I88"/>
      <c s="12" r="J88"/>
    </row>
    <row r="89">
      <c s="12" r="D89"/>
      <c s="12" r="E89"/>
      <c s="12" r="F89"/>
      <c s="8" r="H89"/>
      <c s="12" r="I89"/>
      <c s="12" r="J89"/>
    </row>
    <row r="90">
      <c s="12" r="D90"/>
      <c s="12" r="E90"/>
      <c s="12" r="F90"/>
      <c s="8" r="H90"/>
      <c s="12" r="I90"/>
      <c s="12" r="J90"/>
    </row>
    <row r="91">
      <c s="12" r="D91"/>
      <c s="12" r="E91"/>
      <c s="12" r="F91"/>
      <c s="8" r="H91"/>
      <c s="12" r="I91"/>
      <c s="12" r="J91"/>
    </row>
    <row r="92">
      <c s="12" r="D92"/>
      <c s="12" r="E92"/>
      <c s="12" r="F92"/>
      <c s="8" r="H92"/>
      <c s="12" r="I92"/>
      <c s="12" r="J92"/>
    </row>
    <row r="93">
      <c s="12" r="D93"/>
      <c s="12" r="E93"/>
      <c s="12" r="F93"/>
      <c s="8" r="H93"/>
      <c s="12" r="I93"/>
      <c s="12" r="J93"/>
    </row>
    <row r="94">
      <c s="12" r="D94"/>
      <c s="12" r="E94"/>
      <c s="12" r="F94"/>
      <c s="8" r="H94"/>
      <c s="12" r="I94"/>
      <c s="12" r="J94"/>
    </row>
    <row r="95">
      <c s="12" r="D95"/>
      <c s="12" r="E95"/>
      <c s="12" r="F95"/>
      <c s="8" r="H95"/>
      <c s="12" r="I95"/>
      <c s="12" r="J95"/>
    </row>
    <row r="96">
      <c s="12" r="D96"/>
      <c s="12" r="E96"/>
      <c s="12" r="F96"/>
      <c s="8" r="H96"/>
      <c s="12" r="I96"/>
      <c s="12" r="J96"/>
    </row>
    <row r="97">
      <c s="12" r="D97"/>
      <c s="12" r="E97"/>
      <c s="12" r="F97"/>
      <c s="8" r="H97"/>
      <c s="12" r="I97"/>
      <c s="12" r="J97"/>
    </row>
    <row r="98">
      <c s="12" r="D98"/>
      <c s="12" r="E98"/>
      <c s="12" r="F98"/>
      <c s="8" r="H98"/>
      <c s="12" r="I98"/>
      <c s="12" r="J98"/>
    </row>
    <row r="99">
      <c s="12" r="D99"/>
      <c s="12" r="E99"/>
      <c s="12" r="F99"/>
      <c s="8" r="H99"/>
      <c s="12" r="I99"/>
      <c s="12" r="J99"/>
    </row>
    <row r="100">
      <c s="12" r="D100"/>
      <c s="12" r="E100"/>
      <c s="12" r="F100"/>
      <c s="8" r="H100"/>
      <c s="12" r="I100"/>
      <c s="12" r="J100"/>
    </row>
    <row r="101">
      <c s="12" r="D101"/>
      <c s="12" r="E101"/>
      <c s="12" r="F101"/>
      <c s="8" r="H101"/>
      <c s="12" r="I101"/>
      <c s="12" r="J101"/>
    </row>
    <row r="102">
      <c s="12" r="D102"/>
      <c s="12" r="E102"/>
      <c s="12" r="F102"/>
      <c s="8" r="H102"/>
      <c s="12" r="I102"/>
      <c s="12" r="J102"/>
    </row>
    <row r="103">
      <c s="12" r="D103"/>
      <c s="12" r="E103"/>
      <c s="12" r="F103"/>
      <c s="8" r="H103"/>
      <c s="12" r="I103"/>
      <c s="12" r="J103"/>
    </row>
    <row r="104">
      <c s="12" r="D104"/>
      <c s="12" r="E104"/>
      <c s="12" r="F104"/>
      <c s="8" r="H104"/>
      <c s="12" r="I104"/>
      <c s="12" r="J104"/>
    </row>
    <row r="105">
      <c s="12" r="D105"/>
      <c s="12" r="E105"/>
      <c s="12" r="F105"/>
      <c s="8" r="H105"/>
      <c s="12" r="I105"/>
      <c s="12" r="J105"/>
    </row>
    <row r="106">
      <c s="12" r="D106"/>
      <c s="12" r="E106"/>
      <c s="12" r="F106"/>
      <c s="8" r="H106"/>
      <c s="12" r="I106"/>
      <c s="12" r="J106"/>
    </row>
    <row r="107">
      <c s="12" r="D107"/>
      <c s="12" r="E107"/>
      <c s="12" r="F107"/>
      <c s="8" r="H107"/>
      <c s="12" r="I107"/>
      <c s="12" r="J107"/>
    </row>
    <row r="108">
      <c s="12" r="D108"/>
      <c s="12" r="E108"/>
      <c s="12" r="F108"/>
      <c s="8" r="H108"/>
      <c s="12" r="I108"/>
      <c s="12" r="J108"/>
    </row>
    <row r="109">
      <c s="12" r="D109"/>
      <c s="12" r="E109"/>
      <c s="12" r="F109"/>
      <c s="8" r="H109"/>
      <c s="12" r="I109"/>
      <c s="12" r="J109"/>
    </row>
    <row r="110">
      <c s="12" r="D110"/>
      <c s="12" r="E110"/>
      <c s="12" r="F110"/>
      <c s="8" r="H110"/>
      <c s="12" r="I110"/>
      <c s="12" r="J110"/>
    </row>
  </sheetData>
  <conditionalFormatting sqref="H1 H2 H3 H4 H5 H6 H7 H8 H9 H10 H11 H12 H13 H14 H15 H16 H17 H18 H19 H20 H21 H22 H23 H24 H25 H26 H27 H28 H29 H30 H31 H32 H33 H34 H35 H36 H37 H38 H39 H40 H41 H42 H43 H44 H45 H46 H47 H48 H51 H52 H53 H54 H55 H56 H57 H58 H59 H60 H61 H62 H63 H64 H65 H66 H67 H68 H69 H70 H71 H72 H73 H74 H75 H76 H77 H78 H79 H80 H81 H82 H83 H84 H85 H86 H87 H88 H89 H90 H91 H92 H93 H94 H95 H96 H97 H98 H99 H100 H101 H102 H103 H104 H105 H106 H107 H108 H109 H110">
    <cfRule priority="1" type="cellIs" operator="equal" stopIfTrue="1" dxfId="1">
      <formula>"0"</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29"/>
    <col min="3" customWidth="1" max="3" width="42.86"/>
    <col min="4" customWidth="1" max="4" width="24.14"/>
    <col min="5" customWidth="1" max="5" width="20.0"/>
    <col min="6" customWidth="1" max="6" width="24.14"/>
    <col min="7" customWidth="1" max="7" width="24.86"/>
    <col min="9" customWidth="1" max="9" width="11.86"/>
    <col min="10" customWidth="1" max="10" width="13.0"/>
    <col min="11" customWidth="1" max="11" width="10.71"/>
    <col min="12" customWidth="1" max="12" width="8.57"/>
    <col min="13" customWidth="1" max="13" width="59.0"/>
    <col min="14" customWidth="1" max="14" width="8.57"/>
  </cols>
  <sheetData>
    <row r="1">
      <c t="s" s="10" r="A1">
        <v>0</v>
      </c>
      <c t="s" s="10" r="B1">
        <v>1</v>
      </c>
      <c t="s" s="10" r="C1">
        <v>2</v>
      </c>
      <c t="s" s="10" r="D1">
        <v>130</v>
      </c>
      <c t="s" s="10" r="E1">
        <v>131</v>
      </c>
      <c t="s" s="10" r="F1">
        <v>3</v>
      </c>
      <c t="s" s="10" r="G1">
        <v>4</v>
      </c>
      <c t="s" s="4" r="H1">
        <v>5</v>
      </c>
      <c t="s" s="2" r="I1">
        <v>6</v>
      </c>
      <c t="s" s="10" r="J1">
        <v>7</v>
      </c>
      <c t="s" s="4" r="K1">
        <v>8</v>
      </c>
      <c t="s" s="4" r="L1">
        <v>9</v>
      </c>
      <c t="s" s="10" r="M1">
        <v>10</v>
      </c>
    </row>
    <row r="2">
      <c s="7" r="A2">
        <v>3</v>
      </c>
      <c t="s" s="7" r="B2">
        <v>15</v>
      </c>
      <c t="s" s="7" r="C2">
        <v>132</v>
      </c>
      <c t="s" s="7" r="D2">
        <v>133</v>
      </c>
      <c t="s" s="7" r="E2">
        <v>134</v>
      </c>
      <c t="s" s="7" r="F2">
        <v>135</v>
      </c>
      <c t="s" s="7" r="G2">
        <v>136</v>
      </c>
      <c s="13" r="H2">
        <v>11.06</v>
      </c>
      <c s="11" r="I2"/>
      <c s="7" r="J2">
        <f>if((H2 &lt; 1), 1, 0)</f>
        <v>0</v>
      </c>
      <c s="13" r="K2">
        <f>H2*(A2-I2)</f>
        <v>33.18</v>
      </c>
      <c s="13" r="L2">
        <f>(H2*(A2-I2))*(1-J2)</f>
        <v>33.18</v>
      </c>
      <c s="7" r="M2"/>
    </row>
    <row r="3">
      <c r="A3">
        <v>3</v>
      </c>
      <c t="s" r="B3">
        <v>15</v>
      </c>
      <c t="s" r="C3">
        <v>137</v>
      </c>
      <c t="s" r="D3">
        <v>138</v>
      </c>
      <c t="s" r="E3">
        <v>139</v>
      </c>
      <c t="s" r="F3">
        <v>135</v>
      </c>
      <c t="s" r="G3">
        <v>140</v>
      </c>
      <c s="12" r="H3">
        <v>3.95</v>
      </c>
      <c s="8" r="I3"/>
      <c r="J3">
        <f>if((H3 &lt; 1), 1, 0)</f>
        <v>0</v>
      </c>
      <c s="12" r="K3">
        <f>H3*(A3-I3)</f>
        <v>11.85</v>
      </c>
      <c s="12" r="L3">
        <f>(H3*(A3-I3))*(1-J3)</f>
        <v>11.85</v>
      </c>
    </row>
    <row r="4">
      <c r="A4">
        <v>30</v>
      </c>
      <c t="s" r="B4">
        <v>15</v>
      </c>
      <c t="s" r="C4">
        <v>141</v>
      </c>
      <c t="s" r="D4">
        <v>142</v>
      </c>
      <c t="s" r="E4">
        <v>143</v>
      </c>
      <c t="s" r="F4">
        <v>135</v>
      </c>
      <c t="s" r="G4">
        <v>144</v>
      </c>
      <c s="12" r="H4">
        <v>0.041</v>
      </c>
      <c s="8" r="I4"/>
      <c r="J4">
        <f>if((H4 &lt; 1), 1, 0)</f>
        <v>1</v>
      </c>
      <c s="12" r="K4">
        <f>H4*(A4-I4)</f>
        <v>1.23</v>
      </c>
      <c s="12" r="L4">
        <f>(H4*(A4-I4))*(1-J4)</f>
        <v>0</v>
      </c>
      <c t="s" r="M4">
        <v>145</v>
      </c>
    </row>
    <row r="5">
      <c r="A5">
        <v>10</v>
      </c>
      <c t="s" r="B5">
        <v>15</v>
      </c>
      <c t="s" r="C5">
        <v>146</v>
      </c>
      <c t="s" r="D5">
        <v>147</v>
      </c>
      <c t="s" r="E5">
        <v>148</v>
      </c>
      <c t="s" r="F5">
        <v>135</v>
      </c>
      <c t="s" r="G5">
        <v>149</v>
      </c>
      <c s="12" r="H5">
        <v>0.013</v>
      </c>
      <c s="8" r="I5"/>
      <c r="J5">
        <f>if((H5 &lt; 1), 1, 0)</f>
        <v>1</v>
      </c>
      <c s="12" r="K5">
        <f>H5*(A5-I5)</f>
        <v>0.13</v>
      </c>
      <c s="12" r="L5">
        <f>(H5*(A5-I5))*(1-J5)</f>
        <v>0</v>
      </c>
      <c t="s" r="M5">
        <v>150</v>
      </c>
    </row>
    <row r="6">
      <c r="A6">
        <v>3</v>
      </c>
      <c t="s" r="B6">
        <v>15</v>
      </c>
      <c t="s" r="C6">
        <v>151</v>
      </c>
      <c t="s" r="D6">
        <v>147</v>
      </c>
      <c t="s" r="E6">
        <v>152</v>
      </c>
      <c t="s" r="F6">
        <v>135</v>
      </c>
      <c t="s" r="G6">
        <v>153</v>
      </c>
      <c s="12" r="H6">
        <v>0.06</v>
      </c>
      <c s="8" r="I6"/>
      <c r="J6">
        <f>if((H6 &lt; 1), 1, 0)</f>
        <v>1</v>
      </c>
      <c s="12" r="K6">
        <f>H6*(A6-I6)</f>
        <v>0.18</v>
      </c>
      <c s="12" r="L6">
        <f>(H6*(A6-I6))*(1-J6)</f>
        <v>0</v>
      </c>
    </row>
    <row r="7">
      <c s="12" r="H7"/>
      <c s="8" r="I7"/>
      <c r="J7">
        <f>if((H7 &lt; 1), 1, 0)</f>
        <v>1</v>
      </c>
      <c s="12" r="K7"/>
      <c s="12" r="L7">
        <f>(H7*(A7-I7))*(1-J7)</f>
        <v>0</v>
      </c>
    </row>
    <row r="8">
      <c r="A8">
        <v>1</v>
      </c>
      <c t="s" r="B8">
        <v>15</v>
      </c>
      <c t="s" r="C8">
        <v>154</v>
      </c>
      <c t="s" r="D8">
        <v>155</v>
      </c>
      <c t="s" r="E8">
        <v>156</v>
      </c>
      <c t="s" r="F8">
        <v>135</v>
      </c>
      <c t="s" r="G8">
        <v>157</v>
      </c>
      <c s="12" r="H8">
        <v>25</v>
      </c>
      <c s="8" r="I8"/>
      <c r="J8">
        <f>if((H8 &lt; 1), 1, 0)</f>
        <v>0</v>
      </c>
      <c s="12" r="K8">
        <f>H8*(A8-I8)</f>
        <v>25</v>
      </c>
      <c s="12" r="L8">
        <f>(H8*(A8-I8))*(1-J8)</f>
        <v>25</v>
      </c>
      <c t="s" r="M8">
        <v>158</v>
      </c>
    </row>
    <row r="9">
      <c r="A9">
        <v>1</v>
      </c>
      <c t="s" r="B9">
        <v>15</v>
      </c>
      <c t="s" r="C9">
        <v>159</v>
      </c>
      <c t="s" r="D9">
        <v>160</v>
      </c>
      <c t="s" r="E9">
        <v>161</v>
      </c>
      <c t="s" r="F9">
        <v>17</v>
      </c>
      <c t="s" r="G9">
        <v>162</v>
      </c>
      <c s="12" r="H9">
        <v>45</v>
      </c>
      <c s="8" r="I9"/>
      <c r="J9">
        <f>if((H9 &lt; 1), 1, 0)</f>
        <v>0</v>
      </c>
      <c s="12" r="K9">
        <f>H9*(A9-I9)</f>
        <v>45</v>
      </c>
      <c s="12" r="L9">
        <f>(H9*(A9-I9))*(1-J9)</f>
        <v>45</v>
      </c>
    </row>
    <row r="10">
      <c s="12" r="H10"/>
      <c s="8" r="I10"/>
      <c r="J10">
        <f>if((H10 &lt; 1), 1, 0)</f>
        <v>1</v>
      </c>
      <c s="12" r="K10"/>
      <c s="12" r="L10">
        <f>(H10*(A10-I10))*(1-J10)</f>
        <v>0</v>
      </c>
    </row>
    <row r="11">
      <c r="A11">
        <v>1</v>
      </c>
      <c t="s" r="B11">
        <v>15</v>
      </c>
      <c t="s" r="C11">
        <v>163</v>
      </c>
      <c t="s" r="D11">
        <v>164</v>
      </c>
      <c t="s" r="E11">
        <v>165</v>
      </c>
      <c t="s" r="F11">
        <v>166</v>
      </c>
      <c t="s" r="G11">
        <v>167</v>
      </c>
      <c s="12" r="H11">
        <v>8</v>
      </c>
      <c s="8" r="I11"/>
      <c r="J11">
        <f>if((H11 &lt; 1), 1, 0)</f>
        <v>0</v>
      </c>
      <c s="12" r="K11">
        <f>H11*(A11-I11)</f>
        <v>8</v>
      </c>
      <c s="12" r="L11">
        <f>(H11*(A11-I11))*(1-J11)</f>
        <v>8</v>
      </c>
    </row>
    <row r="12">
      <c r="A12">
        <v>1</v>
      </c>
      <c t="s" r="B12">
        <v>15</v>
      </c>
      <c t="s" r="C12">
        <v>168</v>
      </c>
      <c t="s" r="D12">
        <v>169</v>
      </c>
      <c t="s" r="E12">
        <v>170</v>
      </c>
      <c t="s" r="F12">
        <v>135</v>
      </c>
      <c t="s" r="G12">
        <v>171</v>
      </c>
      <c s="12" r="H12">
        <v>0.06</v>
      </c>
      <c s="8" r="I12"/>
      <c r="J12">
        <f>if((H12 &lt; 1), 1, 0)</f>
        <v>1</v>
      </c>
      <c s="12" r="K12">
        <f>H12*(A12-I12)</f>
        <v>0.06</v>
      </c>
      <c s="12" r="L12">
        <f>(H12*(A12-I12))*(1-J12)</f>
        <v>0</v>
      </c>
    </row>
    <row r="13">
      <c r="A13">
        <v>1</v>
      </c>
      <c t="s" r="B13">
        <v>15</v>
      </c>
      <c t="s" r="C13">
        <v>172</v>
      </c>
      <c t="s" r="D13">
        <v>142</v>
      </c>
      <c t="s" r="E13">
        <v>173</v>
      </c>
      <c t="s" r="F13">
        <v>135</v>
      </c>
      <c t="s" r="G13">
        <v>174</v>
      </c>
      <c s="12" r="H13">
        <v>0.06</v>
      </c>
      <c s="8" r="I13"/>
      <c r="J13">
        <f>if((H13 &lt; 1), 1, 0)</f>
        <v>1</v>
      </c>
      <c s="12" r="K13">
        <f>H13*(A13-I13)</f>
        <v>0.06</v>
      </c>
      <c s="12" r="L13">
        <f>(H13*(A13-I13))*(1-J13)</f>
        <v>0</v>
      </c>
    </row>
    <row r="14">
      <c s="8" r="I14"/>
      <c r="J14">
        <f>if((H14 &lt; 1), 1, 0)</f>
        <v>1</v>
      </c>
      <c s="12" r="L14">
        <f>(H14*(A14-I14))*(1-J14)</f>
        <v>0</v>
      </c>
    </row>
    <row r="15">
      <c r="A15">
        <v>50</v>
      </c>
      <c t="s" r="B15">
        <v>85</v>
      </c>
      <c t="s" r="C15">
        <v>175</v>
      </c>
      <c t="s" r="D15">
        <v>176</v>
      </c>
      <c t="s" r="E15">
        <v>176</v>
      </c>
      <c t="s" r="F15">
        <v>177</v>
      </c>
      <c t="s" r="G15">
        <v>178</v>
      </c>
      <c s="12" r="H15">
        <v>0.88</v>
      </c>
      <c s="8" r="I15"/>
      <c r="J15">
        <f>if((H15 &lt; 1), 1, 0)</f>
        <v>1</v>
      </c>
      <c s="12" r="K15">
        <f>H15*(A15-I15)</f>
        <v>44</v>
      </c>
      <c s="12" r="L15">
        <f>(H15*(A15-I15))*(1-J15)</f>
        <v>0</v>
      </c>
      <c t="s" r="M15">
        <v>179</v>
      </c>
    </row>
    <row r="16">
      <c r="A16">
        <v>50</v>
      </c>
      <c t="s" r="B16">
        <v>85</v>
      </c>
      <c t="s" r="C16">
        <v>180</v>
      </c>
      <c t="s" r="D16">
        <v>181</v>
      </c>
      <c t="s" r="E16">
        <v>182</v>
      </c>
      <c t="s" r="F16">
        <v>135</v>
      </c>
      <c t="s" r="G16">
        <v>183</v>
      </c>
      <c s="12" r="H16">
        <f>12.24/50</f>
        <v>0.2448</v>
      </c>
      <c s="8" r="I16"/>
      <c r="J16">
        <f>if((H16 &lt; 1), 1, 0)</f>
        <v>1</v>
      </c>
      <c s="12" r="K16">
        <f>H16*(A16-I16)</f>
        <v>12.24</v>
      </c>
      <c s="12" r="L16">
        <f>(H16*(A16-I16))*(1-J16)</f>
        <v>0</v>
      </c>
      <c t="s" r="M16">
        <v>184</v>
      </c>
    </row>
    <row r="17">
      <c r="A17">
        <v>100</v>
      </c>
      <c t="s" r="B17">
        <v>85</v>
      </c>
      <c t="s" r="C17">
        <v>185</v>
      </c>
      <c t="s" r="D17">
        <v>186</v>
      </c>
      <c t="s" r="E17">
        <v>187</v>
      </c>
      <c t="s" r="F17">
        <v>135</v>
      </c>
      <c t="s" r="G17">
        <v>188</v>
      </c>
      <c s="12" r="H17">
        <f>20/100</f>
        <v>0.2</v>
      </c>
      <c s="8" r="I17"/>
      <c r="J17">
        <f>if((H17 &lt; 1), 1, 0)</f>
        <v>1</v>
      </c>
      <c s="12" r="K17">
        <f>H17*(A17-I17)</f>
        <v>20</v>
      </c>
      <c s="12" r="L17">
        <f>(H17*(A17-I17))*(1-J17)</f>
        <v>0</v>
      </c>
      <c t="s" r="M17">
        <v>189</v>
      </c>
    </row>
    <row r="18">
      <c r="A18">
        <v>100</v>
      </c>
      <c t="s" r="B18">
        <v>15</v>
      </c>
      <c t="s" r="C18">
        <v>190</v>
      </c>
      <c t="s" r="D18">
        <v>191</v>
      </c>
      <c t="s" r="E18">
        <v>192</v>
      </c>
      <c t="s" r="F18">
        <v>193</v>
      </c>
      <c t="s" r="G18">
        <v>192</v>
      </c>
      <c s="12" r="H18">
        <v>0.31</v>
      </c>
      <c s="8" r="I18"/>
      <c r="J18">
        <f>if((H18 &lt; 1), 1, 0)</f>
        <v>1</v>
      </c>
      <c s="12" r="K18">
        <f>H18*(A18-I18)</f>
        <v>31</v>
      </c>
      <c s="12" r="L18">
        <f>(H18*(A18-I18))*(1-J18)</f>
        <v>0</v>
      </c>
      <c t="s" r="M18">
        <v>194</v>
      </c>
    </row>
    <row r="19">
      <c r="A19">
        <v>100</v>
      </c>
      <c t="s" r="B19">
        <v>15</v>
      </c>
      <c t="s" r="C19">
        <v>195</v>
      </c>
      <c t="s" r="D19">
        <v>191</v>
      </c>
      <c t="s" r="E19">
        <v>196</v>
      </c>
      <c t="s" r="F19">
        <v>193</v>
      </c>
      <c t="s" r="G19">
        <v>196</v>
      </c>
      <c s="12" r="H19">
        <v>0.31</v>
      </c>
      <c s="8" r="I19"/>
      <c r="J19">
        <f>if((H19 &lt; 1), 1, 0)</f>
        <v>1</v>
      </c>
      <c s="12" r="K19">
        <f>H19*(A19-I19)</f>
        <v>31</v>
      </c>
      <c s="12" r="L19">
        <f>(H19*(A19-I19))*(1-J19)</f>
        <v>0</v>
      </c>
      <c t="s" r="M19">
        <v>194</v>
      </c>
    </row>
    <row r="20">
      <c r="A20">
        <v>50</v>
      </c>
      <c t="s" r="B20">
        <v>15</v>
      </c>
      <c t="s" r="C20">
        <v>197</v>
      </c>
      <c t="s" r="D20">
        <v>191</v>
      </c>
      <c s="3" r="E20">
        <v>1327</v>
      </c>
      <c t="s" r="F20">
        <v>193</v>
      </c>
      <c s="3" r="G20">
        <v>1327</v>
      </c>
      <c s="12" r="H20">
        <v>0.33</v>
      </c>
      <c s="8" r="I20"/>
      <c r="J20">
        <f>if((H20 &lt; 1), 1, 0)</f>
        <v>1</v>
      </c>
      <c s="12" r="K20">
        <f>H20*(A20-I20)</f>
        <v>16.5</v>
      </c>
      <c s="12" r="L20">
        <f>(H20*(A20-I20))*(1-J20)</f>
        <v>0</v>
      </c>
      <c t="s" r="M20">
        <v>194</v>
      </c>
    </row>
    <row r="21">
      <c r="A21">
        <v>50</v>
      </c>
      <c t="s" r="B21">
        <v>15</v>
      </c>
      <c t="s" r="C21">
        <v>198</v>
      </c>
      <c t="s" r="D21">
        <v>191</v>
      </c>
      <c t="s" r="E21">
        <v>199</v>
      </c>
      <c t="s" r="F21">
        <v>193</v>
      </c>
      <c t="s" r="G21">
        <v>199</v>
      </c>
      <c s="12" r="H21">
        <v>0.33</v>
      </c>
      <c s="8" r="I21"/>
      <c r="J21">
        <f>if((H21 &lt; 1), 1, 0)</f>
        <v>1</v>
      </c>
      <c s="12" r="K21">
        <f>H21*(A21-I21)</f>
        <v>16.5</v>
      </c>
      <c s="12" r="L21">
        <f>(H21*(A21-I21))*(1-J21)</f>
        <v>0</v>
      </c>
      <c t="s" r="M21">
        <v>194</v>
      </c>
    </row>
    <row r="22">
      <c r="A22">
        <v>300</v>
      </c>
      <c t="s" r="B22">
        <v>15</v>
      </c>
      <c t="s" r="C22">
        <v>200</v>
      </c>
      <c t="s" r="D22">
        <v>191</v>
      </c>
      <c s="3" r="E22">
        <v>1331</v>
      </c>
      <c t="s" r="F22">
        <v>193</v>
      </c>
      <c s="3" r="G22">
        <v>1331</v>
      </c>
      <c s="12" r="H22">
        <v>0.14</v>
      </c>
      <c s="8" r="I22"/>
      <c r="J22">
        <f>if((H22 &lt; 1), 1, 0)</f>
        <v>1</v>
      </c>
      <c s="12" r="K22">
        <f>H22*(A22-I22)</f>
        <v>42</v>
      </c>
      <c s="12" r="L22">
        <f>(H22*(A22-I22))*(1-J22)</f>
        <v>0</v>
      </c>
      <c t="s" r="M22">
        <v>194</v>
      </c>
    </row>
    <row r="23">
      <c r="A23">
        <v>1</v>
      </c>
      <c t="s" r="B23">
        <v>15</v>
      </c>
      <c t="s" r="C23">
        <v>201</v>
      </c>
      <c t="s" r="D23">
        <v>193</v>
      </c>
      <c t="s" r="E23">
        <v>202</v>
      </c>
      <c t="s" r="F23">
        <v>193</v>
      </c>
      <c t="s" r="G23">
        <v>202</v>
      </c>
      <c s="12" r="H23">
        <v>39.99</v>
      </c>
      <c s="8" r="I23"/>
      <c r="J23">
        <f>if((H23 &lt; 1), 1, 0)</f>
        <v>0</v>
      </c>
      <c s="12" r="K23">
        <f>H23*(A23-I23)</f>
        <v>39.99</v>
      </c>
      <c s="12" r="L23">
        <f>(H23*(A23-I23))*(1-J23)</f>
        <v>39.99</v>
      </c>
    </row>
    <row r="24">
      <c s="12" r="H24"/>
      <c s="8" r="I24"/>
      <c r="J24">
        <f>if((H24 &lt; 1), 1, 0)</f>
        <v>1</v>
      </c>
      <c s="12" r="K24">
        <f>H24*(A24-I24)</f>
        <v>0</v>
      </c>
      <c s="12" r="L24">
        <f>(H24*(A24-I24))*(1-J24)</f>
        <v>0</v>
      </c>
    </row>
    <row r="25">
      <c r="A25">
        <v>6</v>
      </c>
      <c t="s" r="B25">
        <v>15</v>
      </c>
      <c t="s" r="C25">
        <v>203</v>
      </c>
      <c t="s" r="D25">
        <v>176</v>
      </c>
      <c t="s" r="E25">
        <v>176</v>
      </c>
      <c t="s" r="F25">
        <v>204</v>
      </c>
      <c t="s" r="G25">
        <v>205</v>
      </c>
      <c s="12" r="H25">
        <v>24.99</v>
      </c>
      <c s="8" r="I25">
        <v>2</v>
      </c>
      <c r="J25">
        <f>if((H25 &lt; 1), 1, 0)</f>
        <v>0</v>
      </c>
      <c s="12" r="K25">
        <f>H25*(A25-I25)</f>
        <v>99.96</v>
      </c>
      <c s="12" r="L25">
        <f>(H25*(A25-I25))*(1-J25)</f>
        <v>99.96</v>
      </c>
    </row>
    <row r="26">
      <c r="A26">
        <v>4</v>
      </c>
      <c t="s" r="B26">
        <v>15</v>
      </c>
      <c t="s" r="C26">
        <v>206</v>
      </c>
      <c t="s" r="D26">
        <v>176</v>
      </c>
      <c t="s" r="E26">
        <v>176</v>
      </c>
      <c t="s" r="F26">
        <v>204</v>
      </c>
      <c t="s" r="G26">
        <v>207</v>
      </c>
      <c s="12" r="H26">
        <v>24.99</v>
      </c>
      <c s="8" r="I26">
        <v>1</v>
      </c>
      <c r="J26">
        <f>if((H26 &lt; 1), 1, 0)</f>
        <v>0</v>
      </c>
      <c s="12" r="K26">
        <f>H26*(A26-I26)</f>
        <v>74.97</v>
      </c>
      <c s="12" r="L26">
        <f>(H26*(A26-I26))*(1-J26)</f>
        <v>74.97</v>
      </c>
    </row>
    <row r="27">
      <c r="A27">
        <v>2</v>
      </c>
      <c t="s" r="B27">
        <v>15</v>
      </c>
      <c t="s" r="C27">
        <v>208</v>
      </c>
      <c t="s" r="D27">
        <v>209</v>
      </c>
      <c t="s" r="E27">
        <v>210</v>
      </c>
      <c t="s" r="F27">
        <v>209</v>
      </c>
      <c t="s" r="G27">
        <v>211</v>
      </c>
      <c s="12" r="H27">
        <v>17.5</v>
      </c>
      <c s="8" r="I27"/>
      <c r="J27">
        <f>if((H27 &lt; 1), 1, 0)</f>
        <v>0</v>
      </c>
      <c s="12" r="K27">
        <f>H27*(A27-I27)</f>
        <v>35</v>
      </c>
      <c s="12" r="L27">
        <f>(H27*(A27-I27))*(1-J27)</f>
        <v>35</v>
      </c>
    </row>
    <row r="28">
      <c r="A28">
        <v>10</v>
      </c>
      <c t="s" r="B28">
        <v>15</v>
      </c>
      <c t="s" r="C28">
        <v>212</v>
      </c>
      <c t="s" r="D28">
        <v>213</v>
      </c>
      <c t="s" r="E28">
        <v>214</v>
      </c>
      <c t="s" r="F28">
        <v>213</v>
      </c>
      <c t="s" r="G28">
        <v>214</v>
      </c>
      <c s="12" r="H28">
        <v>59</v>
      </c>
      <c s="8" r="I28"/>
      <c r="J28">
        <f>if((H28 &lt; 1), 1, 0)</f>
        <v>0</v>
      </c>
      <c s="12" r="K28">
        <f>H28*(A28-I28)</f>
        <v>590</v>
      </c>
      <c s="12" r="L28">
        <f>(H28*(A28-I28))*(1-J28)</f>
        <v>590</v>
      </c>
      <c t="s" r="M28">
        <v>215</v>
      </c>
    </row>
    <row r="29">
      <c r="A29">
        <v>6</v>
      </c>
      <c t="s" r="B29">
        <v>15</v>
      </c>
      <c t="s" r="C29">
        <v>216</v>
      </c>
      <c t="s" r="D29">
        <v>17</v>
      </c>
      <c t="s" r="E29">
        <v>217</v>
      </c>
      <c t="s" r="F29">
        <v>17</v>
      </c>
      <c t="s" r="G29">
        <v>217</v>
      </c>
      <c s="12" r="H29">
        <v>5</v>
      </c>
      <c s="8" r="I29"/>
      <c r="J29">
        <f>if((H29 &lt; 1), 1, 0)</f>
        <v>0</v>
      </c>
      <c s="12" r="K29">
        <f>H29*(A29-I29)</f>
        <v>30</v>
      </c>
      <c s="12" r="L29">
        <f>(H29*(A29-I29))*(1-J29)</f>
        <v>30</v>
      </c>
    </row>
    <row r="30">
      <c r="A30">
        <v>1</v>
      </c>
      <c t="s" r="B30">
        <v>15</v>
      </c>
      <c t="s" r="C30">
        <v>218</v>
      </c>
      <c t="s" r="D30">
        <v>17</v>
      </c>
      <c t="s" r="E30">
        <v>219</v>
      </c>
      <c t="s" r="F30">
        <v>17</v>
      </c>
      <c t="s" r="G30">
        <v>219</v>
      </c>
      <c s="12" r="H30">
        <v>83</v>
      </c>
      <c s="8" r="I30"/>
      <c r="J30">
        <f>if((H30 &lt; 1), 1, 0)</f>
        <v>0</v>
      </c>
      <c s="12" r="K30">
        <f>H30*(A30-I30)</f>
        <v>83</v>
      </c>
      <c s="12" r="L30">
        <f>(H30*(A30-I30))*(1-J30)</f>
        <v>83</v>
      </c>
    </row>
    <row r="31">
      <c r="A31">
        <v>1</v>
      </c>
      <c t="s" r="B31">
        <v>15</v>
      </c>
      <c t="s" r="C31">
        <v>220</v>
      </c>
      <c t="s" r="D31">
        <v>221</v>
      </c>
      <c t="s" r="E31">
        <v>222</v>
      </c>
      <c t="s" r="F31">
        <v>221</v>
      </c>
      <c t="s" r="G31">
        <v>222</v>
      </c>
      <c s="12" r="H31">
        <v>168</v>
      </c>
      <c s="8" r="I31"/>
      <c r="J31">
        <f>if((H31 &lt; 1), 1, 0)</f>
        <v>0</v>
      </c>
      <c s="12" r="K31">
        <f>H31*(A31-I31)</f>
        <v>168</v>
      </c>
      <c s="12" r="L31">
        <f>(H31*(A31-I31))*(1-J31)</f>
        <v>168</v>
      </c>
    </row>
    <row r="32">
      <c r="A32">
        <v>4</v>
      </c>
      <c t="s" r="B32">
        <v>15</v>
      </c>
      <c t="s" r="C32">
        <v>223</v>
      </c>
      <c t="s" r="D32">
        <v>224</v>
      </c>
      <c t="s" r="E32">
        <v>224</v>
      </c>
      <c t="s" r="F32">
        <v>17</v>
      </c>
      <c t="s" r="G32">
        <v>225</v>
      </c>
      <c s="12" r="H32">
        <v>47</v>
      </c>
      <c s="8" r="I32"/>
      <c r="J32">
        <f>if((H32 &lt; 1), 1, 0)</f>
        <v>0</v>
      </c>
      <c s="12" r="K32">
        <f>H32*(A32-I32)</f>
        <v>188</v>
      </c>
      <c s="12" r="L32">
        <f>(H32*(A32-I32))*(1-J32)</f>
        <v>188</v>
      </c>
    </row>
    <row r="33">
      <c s="12" r="H33"/>
      <c s="8" r="I33"/>
      <c r="J33">
        <f>if((H33 &lt; 1), 1, 0)</f>
        <v>1</v>
      </c>
      <c s="12" r="K33">
        <f>H33*(A33-I33)</f>
        <v>0</v>
      </c>
      <c s="12" r="L33">
        <f>(H33*(A33-I33))*(1-J33)</f>
        <v>0</v>
      </c>
    </row>
    <row r="34">
      <c r="A34">
        <v>1</v>
      </c>
      <c t="s" r="B34">
        <v>15</v>
      </c>
      <c t="s" r="C34">
        <v>226</v>
      </c>
      <c t="s" r="D34">
        <v>204</v>
      </c>
      <c t="s" r="E34">
        <v>227</v>
      </c>
      <c t="s" r="F34">
        <v>204</v>
      </c>
      <c t="s" r="G34">
        <v>227</v>
      </c>
      <c s="12" r="H34">
        <v>34.95</v>
      </c>
      <c s="8" r="I34">
        <v>1</v>
      </c>
      <c r="J34">
        <f>if((H34 &lt; 1), 1, 0)</f>
        <v>0</v>
      </c>
      <c s="12" r="K34">
        <f>H34*(A34-I34)</f>
        <v>0</v>
      </c>
      <c s="12" r="L34">
        <f>(H34*(A34-I34))*(1-J34)</f>
        <v>0</v>
      </c>
    </row>
    <row r="35">
      <c r="A35">
        <v>2</v>
      </c>
      <c t="s" r="B35">
        <v>15</v>
      </c>
      <c t="s" r="C35">
        <v>228</v>
      </c>
      <c t="s" r="D35">
        <v>229</v>
      </c>
      <c t="s" r="E35">
        <v>230</v>
      </c>
      <c t="s" r="F35">
        <v>17</v>
      </c>
      <c t="s" r="G35">
        <v>231</v>
      </c>
      <c s="12" r="H35">
        <v>13</v>
      </c>
      <c s="8" r="I35"/>
      <c r="J35">
        <f>if((H35 &lt; 1), 1, 0)</f>
        <v>0</v>
      </c>
      <c s="12" r="K35">
        <f>H35*(A35-I35)</f>
        <v>26</v>
      </c>
      <c s="12" r="L35">
        <f>(H35*(A35-I35))*(1-J35)</f>
        <v>26</v>
      </c>
    </row>
    <row r="36">
      <c s="8" r="I36"/>
      <c r="J36">
        <f>if((H36 &lt; 1), 1, 0)</f>
        <v>1</v>
      </c>
      <c s="12" r="K36">
        <f>H36*(A36-I36)</f>
        <v>0</v>
      </c>
      <c s="12" r="L36">
        <f>(H36*(A36-I36))*(1-J36)</f>
        <v>0</v>
      </c>
    </row>
    <row r="37">
      <c r="A37">
        <v>1</v>
      </c>
      <c t="s" r="B37">
        <v>15</v>
      </c>
      <c t="s" r="C37">
        <v>232</v>
      </c>
      <c t="s" r="D37">
        <v>233</v>
      </c>
      <c t="s" r="E37">
        <v>234</v>
      </c>
      <c t="s" r="F37">
        <v>17</v>
      </c>
      <c t="s" r="G37">
        <v>235</v>
      </c>
      <c s="12" r="H37">
        <v>187</v>
      </c>
      <c s="8" r="I37"/>
      <c r="J37">
        <f>if((H37 &lt; 1), 1, 0)</f>
        <v>0</v>
      </c>
      <c s="12" r="K37">
        <f>H37*(A37-I37)</f>
        <v>187</v>
      </c>
      <c s="12" r="L37">
        <f>(H37*(A37-I37))*(1-J37)</f>
        <v>187</v>
      </c>
      <c t="s" r="M37">
        <v>236</v>
      </c>
    </row>
    <row r="38">
      <c r="A38">
        <v>1</v>
      </c>
      <c t="s" r="B38">
        <v>15</v>
      </c>
      <c t="s" r="C38">
        <v>237</v>
      </c>
      <c t="s" r="D38">
        <v>238</v>
      </c>
      <c t="s" r="E38">
        <v>239</v>
      </c>
      <c t="s" r="F38">
        <v>240</v>
      </c>
      <c t="s" r="G38">
        <v>241</v>
      </c>
      <c s="12" r="H38">
        <v>72.75</v>
      </c>
      <c s="8" r="I38">
        <v>1</v>
      </c>
      <c r="J38">
        <f>if((H38 &lt; 1), 1, 0)</f>
        <v>0</v>
      </c>
      <c s="12" r="K38">
        <f>H38*(A38-I38)</f>
        <v>0</v>
      </c>
      <c s="12" r="L38">
        <f>(H38*(A38-I38))*(1-J38)</f>
        <v>0</v>
      </c>
    </row>
    <row r="39">
      <c r="A39">
        <v>2</v>
      </c>
      <c t="s" r="B39">
        <v>15</v>
      </c>
      <c t="s" r="C39">
        <v>242</v>
      </c>
      <c t="s" r="D39">
        <v>17</v>
      </c>
      <c t="s" r="E39">
        <v>243</v>
      </c>
      <c t="s" r="F39">
        <v>17</v>
      </c>
      <c t="s" r="G39">
        <v>243</v>
      </c>
      <c s="12" r="H39">
        <v>3.5</v>
      </c>
      <c s="8" r="I39"/>
      <c r="J39">
        <f>if((H39 &lt; 1), 1, 0)</f>
        <v>0</v>
      </c>
      <c s="12" r="K39">
        <f>H39*(A39-I39)</f>
        <v>7</v>
      </c>
      <c s="12" r="L39">
        <f>(H39*(A39-I39))*(1-J39)</f>
        <v>7</v>
      </c>
    </row>
    <row r="40">
      <c r="A40">
        <v>1</v>
      </c>
      <c t="s" r="B40">
        <v>15</v>
      </c>
      <c t="s" r="C40">
        <v>244</v>
      </c>
      <c t="s" r="D40">
        <v>17</v>
      </c>
      <c t="s" r="E40">
        <v>245</v>
      </c>
      <c t="s" r="F40">
        <v>17</v>
      </c>
      <c t="s" r="G40">
        <v>245</v>
      </c>
      <c s="12" r="H40">
        <v>48</v>
      </c>
      <c s="8" r="I40"/>
      <c r="J40">
        <f>if((H40 &lt; 1), 1, 0)</f>
        <v>0</v>
      </c>
      <c s="12" r="K40">
        <f>H40*(A40-I40)</f>
        <v>48</v>
      </c>
      <c s="12" r="L40">
        <f>(H40*(A40-I40))*(1-J40)</f>
        <v>48</v>
      </c>
    </row>
    <row r="41">
      <c s="12" r="H41"/>
      <c s="8" r="I41"/>
      <c r="J41">
        <f>if((H41 &lt; 1), 1, 0)</f>
        <v>1</v>
      </c>
      <c s="12" r="K41"/>
      <c s="12" r="L41">
        <f>(H41*(A41-I41))*(1-J41)</f>
        <v>0</v>
      </c>
    </row>
    <row r="42">
      <c r="A42">
        <v>6</v>
      </c>
      <c t="s" r="B42">
        <v>15</v>
      </c>
      <c t="s" r="C42">
        <v>246</v>
      </c>
      <c t="s" r="D42">
        <v>247</v>
      </c>
      <c t="s" r="E42">
        <v>248</v>
      </c>
      <c t="s" r="F42">
        <v>17</v>
      </c>
      <c t="s" r="G42">
        <v>249</v>
      </c>
      <c s="12" r="H42">
        <v>7</v>
      </c>
      <c s="8" r="I42"/>
      <c r="J42">
        <f>if((H42 &lt; 1), 1, 0)</f>
        <v>0</v>
      </c>
      <c s="12" r="K42">
        <f>H42*(A42-I42)</f>
        <v>42</v>
      </c>
      <c s="12" r="L42">
        <f>(H42*(A42-I42))*(1-J42)</f>
        <v>42</v>
      </c>
      <c t="s" r="M42">
        <v>250</v>
      </c>
    </row>
    <row r="43">
      <c r="A43">
        <v>4</v>
      </c>
      <c t="s" r="B43">
        <v>15</v>
      </c>
      <c t="s" r="C43">
        <v>251</v>
      </c>
      <c t="s" r="D43">
        <v>247</v>
      </c>
      <c t="s" r="E43">
        <v>252</v>
      </c>
      <c t="s" r="F43">
        <v>17</v>
      </c>
      <c t="s" r="G43">
        <v>253</v>
      </c>
      <c s="12" r="H43">
        <v>6</v>
      </c>
      <c s="8" r="I43"/>
      <c r="J43">
        <f>if((H43 &lt; 1), 1, 0)</f>
        <v>0</v>
      </c>
      <c s="12" r="K43">
        <f>H43*(A43-I43)</f>
        <v>24</v>
      </c>
      <c s="12" r="L43">
        <f>(H43*(A43-I43))*(1-J43)</f>
        <v>24</v>
      </c>
      <c t="s" r="M43">
        <v>254</v>
      </c>
    </row>
    <row r="44">
      <c r="A44">
        <v>0</v>
      </c>
      <c t="s" r="B44">
        <v>15</v>
      </c>
      <c t="s" r="C44">
        <v>255</v>
      </c>
      <c t="s" r="D44">
        <v>247</v>
      </c>
      <c t="s" r="E44">
        <v>256</v>
      </c>
      <c t="s" r="F44">
        <v>17</v>
      </c>
      <c t="s" r="G44">
        <v>257</v>
      </c>
      <c s="12" r="H44">
        <v>6</v>
      </c>
      <c s="8" r="I44"/>
      <c r="J44">
        <f>if((H44 &lt; 1), 1, 0)</f>
        <v>0</v>
      </c>
      <c s="12" r="K44">
        <f>H44*(A44-I44)</f>
        <v>0</v>
      </c>
      <c s="12" r="L44">
        <f>(H44*(A44-I44))*(1-J44)</f>
        <v>0</v>
      </c>
      <c t="s" r="M44">
        <v>258</v>
      </c>
    </row>
    <row r="45">
      <c r="A45">
        <v>2</v>
      </c>
      <c t="s" r="B45">
        <v>15</v>
      </c>
      <c t="s" r="C45">
        <v>259</v>
      </c>
      <c t="s" r="D45">
        <v>260</v>
      </c>
      <c t="s" r="E45">
        <v>261</v>
      </c>
      <c t="s" r="F45">
        <v>135</v>
      </c>
      <c t="s" r="G45">
        <v>262</v>
      </c>
      <c s="12" r="H45">
        <v>5.8</v>
      </c>
      <c s="8" r="I45"/>
      <c r="J45">
        <f>if((H45 &lt; 1), 1, 0)</f>
        <v>0</v>
      </c>
      <c s="12" r="K45">
        <f>H45*(A45-I45)</f>
        <v>11.6</v>
      </c>
      <c s="12" r="L45">
        <f>(H45*(A45-I45))*(1-J45)</f>
        <v>11.6</v>
      </c>
    </row>
    <row r="46">
      <c r="A46">
        <v>2</v>
      </c>
      <c t="s" r="B46">
        <v>15</v>
      </c>
      <c t="s" r="C46">
        <v>263</v>
      </c>
      <c t="s" r="D46">
        <v>260</v>
      </c>
      <c t="s" r="E46">
        <v>264</v>
      </c>
      <c t="s" r="F46">
        <v>135</v>
      </c>
      <c t="s" r="G46">
        <v>265</v>
      </c>
      <c s="12" r="H46">
        <v>0.26</v>
      </c>
      <c s="8" r="I46"/>
      <c r="J46">
        <f>if((H46 &lt; 1), 1, 0)</f>
        <v>1</v>
      </c>
      <c s="12" r="K46">
        <f>H46*(A46-I46)</f>
        <v>0.52</v>
      </c>
      <c s="12" r="L46">
        <f>(H46*(A46-I46))*(1-J46)</f>
        <v>0</v>
      </c>
    </row>
    <row r="47">
      <c s="12" r="H47"/>
      <c s="8" r="I47"/>
      <c r="J47">
        <f>if((H47 &lt; 1), 1, 0)</f>
        <v>1</v>
      </c>
      <c s="12" r="K47">
        <f>H47*(A47-I47)</f>
        <v>0</v>
      </c>
      <c s="12" r="L47">
        <f>(H47*(A47-I47))*(1-J47)</f>
        <v>0</v>
      </c>
    </row>
    <row r="48">
      <c r="A48">
        <v>1</v>
      </c>
      <c t="s" r="B48">
        <v>15</v>
      </c>
      <c t="s" r="C48">
        <v>266</v>
      </c>
      <c t="s" r="D48">
        <v>224</v>
      </c>
      <c t="s" r="E48">
        <v>224</v>
      </c>
      <c t="s" r="F48">
        <v>17</v>
      </c>
      <c t="s" r="G48">
        <v>267</v>
      </c>
      <c s="12" r="H48">
        <v>875</v>
      </c>
      <c s="8" r="I48">
        <v>1</v>
      </c>
      <c r="J48">
        <f>if((H48 &lt; 1), 1, 0)</f>
        <v>0</v>
      </c>
      <c s="12" r="K48">
        <f>H48*(A48-I48)</f>
        <v>0</v>
      </c>
      <c s="12" r="L48">
        <f>(H48*(A48-I48))*(1-J48)</f>
        <v>0</v>
      </c>
      <c t="s" r="M48">
        <v>268</v>
      </c>
    </row>
    <row r="49">
      <c r="A49">
        <v>1</v>
      </c>
      <c t="s" r="B49">
        <v>15</v>
      </c>
      <c t="s" r="C49">
        <v>269</v>
      </c>
      <c t="s" r="D49">
        <v>270</v>
      </c>
      <c t="s" r="E49">
        <v>271</v>
      </c>
      <c t="s" r="F49">
        <v>17</v>
      </c>
      <c t="s" r="G49">
        <v>272</v>
      </c>
      <c s="12" r="H49">
        <v>89</v>
      </c>
      <c s="8" r="I49"/>
      <c r="J49">
        <f>if((H49 &lt; 1), 1, 0)</f>
        <v>0</v>
      </c>
      <c s="12" r="K49">
        <f>H49*(A49-I49)</f>
        <v>89</v>
      </c>
      <c s="12" r="L49">
        <f>(H49*(A49-I49))*(1-J49)</f>
        <v>89</v>
      </c>
    </row>
    <row r="50">
      <c r="A50">
        <v>1</v>
      </c>
      <c t="s" r="B50">
        <v>15</v>
      </c>
      <c t="s" r="C50">
        <v>273</v>
      </c>
      <c t="s" r="D50">
        <v>274</v>
      </c>
      <c t="s" r="E50">
        <v>275</v>
      </c>
      <c t="s" r="F50">
        <v>274</v>
      </c>
      <c t="s" r="G50">
        <v>275</v>
      </c>
      <c s="12" r="H50">
        <v>525</v>
      </c>
      <c s="8" r="I50">
        <v>1</v>
      </c>
      <c r="J50">
        <f>if((H50 &lt; 1), 1, 0)</f>
        <v>0</v>
      </c>
      <c s="12" r="K50">
        <f>H50*(A50-I50)</f>
        <v>0</v>
      </c>
      <c s="12" r="L50">
        <f>(H50*(A50-I50))*(1-J50)</f>
        <v>0</v>
      </c>
      <c t="s" r="M50">
        <v>268</v>
      </c>
    </row>
    <row r="51">
      <c r="A51">
        <v>1</v>
      </c>
      <c t="s" r="B51">
        <v>15</v>
      </c>
      <c t="s" r="C51">
        <v>276</v>
      </c>
      <c t="s" r="D51">
        <v>277</v>
      </c>
      <c t="s" r="E51">
        <v>278</v>
      </c>
      <c t="s" r="F51">
        <v>17</v>
      </c>
      <c t="s" r="G51">
        <v>279</v>
      </c>
      <c s="12" r="H51">
        <v>189</v>
      </c>
      <c s="8" r="I51">
        <v>1</v>
      </c>
      <c r="J51">
        <f>if((H51 &lt; 1), 1, 0)</f>
        <v>0</v>
      </c>
      <c s="12" r="K51">
        <f>H51*(A51-I51)</f>
        <v>0</v>
      </c>
      <c s="12" r="L51">
        <f>(H51*(A51-I51))*(1-J51)</f>
        <v>0</v>
      </c>
      <c t="s" r="M51">
        <v>280</v>
      </c>
    </row>
    <row r="52">
      <c s="12" r="H52"/>
      <c s="8" r="I52"/>
      <c s="12" r="K52"/>
      <c s="12" r="L52"/>
    </row>
    <row r="53">
      <c s="12" r="H53"/>
      <c s="8" r="I53"/>
      <c s="12" r="K53"/>
      <c s="12" r="L53"/>
    </row>
    <row r="54">
      <c s="12" r="H54"/>
      <c s="8" r="I54"/>
      <c t="s" s="4" r="K54">
        <v>125</v>
      </c>
      <c t="s" s="4" r="L54">
        <v>126</v>
      </c>
    </row>
    <row r="55">
      <c s="12" r="H55"/>
      <c t="s" s="5" r="J55">
        <v>281</v>
      </c>
      <c s="9" r="K55">
        <f>sum(K2:K54)</f>
        <v>2081.97</v>
      </c>
      <c s="14" r="L55">
        <f>sum(L2:L54)</f>
        <v>1866.55</v>
      </c>
      <c s="1" r="M55"/>
    </row>
    <row r="56">
      <c s="12" r="H56"/>
      <c s="8" r="I56"/>
      <c s="13" r="K56"/>
      <c s="13" r="L56"/>
    </row>
    <row r="57">
      <c s="12" r="H57"/>
      <c s="8" r="I57"/>
      <c s="12" r="K57"/>
      <c s="12" r="L57"/>
    </row>
    <row r="58">
      <c s="12" r="H58"/>
      <c s="8" r="I58"/>
      <c s="12" r="K58"/>
      <c s="12" r="L58"/>
    </row>
    <row r="59">
      <c s="12" r="H59"/>
      <c s="8" r="I59"/>
      <c s="12" r="K59"/>
      <c s="12" r="L59"/>
    </row>
    <row r="60">
      <c s="12" r="H60"/>
      <c s="8" r="I60"/>
      <c s="12" r="K60"/>
      <c s="12" r="L60"/>
    </row>
    <row r="61">
      <c s="12" r="H61"/>
      <c s="8" r="I61"/>
      <c s="12" r="K61"/>
      <c s="12" r="L61"/>
    </row>
    <row r="62">
      <c s="12" r="H62"/>
      <c s="8" r="I62"/>
      <c s="12" r="K62"/>
      <c s="12" r="L62"/>
    </row>
    <row r="63">
      <c s="12" r="H63"/>
      <c s="8" r="I63"/>
      <c s="12" r="K63"/>
      <c s="12" r="L63"/>
    </row>
    <row r="64">
      <c s="12" r="H64"/>
      <c s="8" r="I64"/>
      <c s="12" r="K64"/>
      <c s="12" r="L64"/>
    </row>
    <row r="65">
      <c s="12" r="H65"/>
      <c s="8" r="I65"/>
      <c s="12" r="K65"/>
      <c s="12" r="L65"/>
    </row>
    <row r="66">
      <c s="12" r="H66"/>
      <c s="8" r="I66"/>
      <c s="12" r="K66"/>
      <c s="12" r="L66"/>
    </row>
    <row r="67">
      <c s="12" r="H67"/>
      <c s="8" r="I67"/>
      <c s="12" r="K67"/>
      <c s="12" r="L67"/>
    </row>
    <row r="68">
      <c s="12" r="H68"/>
      <c s="8" r="I68"/>
      <c s="12" r="K68"/>
      <c s="12" r="L68"/>
    </row>
    <row r="69">
      <c s="12" r="H69"/>
      <c s="8" r="I69"/>
      <c s="12" r="K69"/>
      <c s="12" r="L69"/>
    </row>
    <row r="70">
      <c s="12" r="H70"/>
      <c s="8" r="I70"/>
      <c s="12" r="K70"/>
      <c s="12" r="L70"/>
    </row>
    <row r="71">
      <c s="12" r="H71"/>
      <c s="8" r="I71"/>
      <c s="12" r="K71"/>
      <c s="12" r="L71"/>
    </row>
    <row r="72">
      <c s="12" r="H72"/>
      <c s="8" r="I72"/>
      <c s="12" r="K72"/>
      <c s="12" r="L72"/>
    </row>
    <row r="73">
      <c s="12" r="H73"/>
      <c s="8" r="I73"/>
      <c s="12" r="K73"/>
      <c s="12" r="L73"/>
    </row>
    <row r="74">
      <c s="12" r="H74"/>
      <c s="8" r="I74"/>
      <c s="12" r="K74"/>
      <c s="12" r="L74"/>
    </row>
    <row r="75">
      <c s="12" r="H75"/>
      <c s="8" r="I75"/>
      <c s="12" r="K75"/>
      <c s="12" r="L75"/>
    </row>
    <row r="76">
      <c s="12" r="H76"/>
      <c s="8" r="I76"/>
      <c s="12" r="K76"/>
      <c s="12" r="L76"/>
    </row>
    <row r="77">
      <c s="12" r="H77"/>
      <c s="8" r="I77"/>
      <c s="12" r="K77"/>
      <c s="12" r="L77"/>
    </row>
    <row r="78">
      <c s="12" r="H78"/>
      <c s="8" r="I78"/>
      <c s="12" r="K78"/>
      <c s="12" r="L78"/>
    </row>
    <row r="79">
      <c s="12" r="H79"/>
      <c s="8" r="I79"/>
      <c s="12" r="K79"/>
      <c s="12" r="L79"/>
    </row>
    <row r="80">
      <c s="12" r="H80"/>
      <c s="8" r="I80"/>
      <c s="12" r="K80"/>
      <c s="12" r="L80"/>
    </row>
    <row r="81">
      <c s="12" r="H81"/>
      <c s="8" r="I81"/>
      <c s="12" r="K81"/>
      <c s="12" r="L81"/>
    </row>
    <row r="82">
      <c s="12" r="H82"/>
      <c s="8" r="I82"/>
      <c s="12" r="K82"/>
      <c s="12" r="L82"/>
    </row>
    <row r="83">
      <c s="12" r="H83"/>
      <c s="8" r="I83"/>
      <c s="12" r="K83"/>
      <c s="12" r="L83"/>
    </row>
    <row r="84">
      <c s="12" r="H84"/>
      <c s="8" r="I84"/>
      <c s="12" r="K84"/>
      <c s="12" r="L84"/>
    </row>
    <row r="85">
      <c s="12" r="H85"/>
      <c s="8" r="I85"/>
      <c s="12" r="K85"/>
      <c s="12" r="L85"/>
    </row>
    <row r="86">
      <c s="12" r="H86"/>
      <c s="8" r="I86"/>
      <c s="12" r="K86"/>
      <c s="12" r="L86"/>
    </row>
    <row r="87">
      <c s="12" r="H87"/>
      <c s="8" r="I87"/>
      <c s="12" r="K87"/>
      <c s="12" r="L87"/>
    </row>
    <row r="88">
      <c s="12" r="H88"/>
      <c s="8" r="I88"/>
      <c s="12" r="K88"/>
      <c s="12" r="L88"/>
    </row>
    <row r="89">
      <c s="12" r="H89"/>
      <c s="8" r="I89"/>
      <c s="12" r="K89"/>
      <c s="12" r="L89"/>
    </row>
    <row r="90">
      <c s="12" r="H90"/>
      <c s="8" r="I90"/>
      <c s="12" r="K90"/>
      <c s="12" r="L90"/>
    </row>
    <row r="91">
      <c s="12" r="H91"/>
      <c s="8" r="I91"/>
      <c s="12" r="K91"/>
      <c s="12" r="L91"/>
    </row>
    <row r="92">
      <c s="12" r="H92"/>
      <c s="8" r="I92"/>
      <c s="12" r="K92"/>
      <c s="12" r="L92"/>
    </row>
    <row r="93">
      <c s="12" r="H93"/>
      <c s="8" r="I93"/>
      <c s="12" r="K93"/>
      <c s="12" r="L93"/>
    </row>
    <row r="94">
      <c s="12" r="H94"/>
      <c s="8" r="I94"/>
      <c s="12" r="K94"/>
      <c s="12" r="L94"/>
    </row>
    <row r="95">
      <c s="12" r="H95"/>
      <c s="8" r="I95"/>
      <c s="12" r="K95"/>
      <c s="12" r="L95"/>
    </row>
    <row r="96">
      <c s="12" r="H96"/>
      <c s="8" r="I96"/>
      <c s="12" r="K96"/>
      <c s="12" r="L96"/>
    </row>
    <row r="97">
      <c s="12" r="H97"/>
      <c s="8" r="I97"/>
      <c s="12" r="K97"/>
      <c s="12" r="L97"/>
    </row>
    <row r="98">
      <c s="12" r="H98"/>
      <c s="8" r="I98"/>
      <c s="12" r="K98"/>
      <c s="12" r="L98"/>
    </row>
    <row r="99">
      <c s="12" r="H99"/>
      <c s="8" r="I99"/>
      <c s="12" r="K99"/>
      <c s="12" r="L99"/>
    </row>
    <row r="100">
      <c s="12" r="H100"/>
      <c s="8" r="I100"/>
      <c s="12" r="K100"/>
      <c s="12" r="L100"/>
    </row>
    <row r="101">
      <c s="12" r="H101"/>
      <c s="8" r="I101"/>
      <c s="12" r="K101"/>
      <c s="12" r="L101"/>
    </row>
    <row r="102">
      <c s="12" r="H102"/>
      <c s="8" r="I102"/>
      <c s="12" r="K102"/>
      <c s="12" r="L102"/>
    </row>
    <row r="103">
      <c s="12" r="H103"/>
      <c s="8" r="I103"/>
      <c s="12" r="K103"/>
      <c s="12" r="L103"/>
    </row>
    <row r="104">
      <c s="12" r="H104"/>
      <c s="8" r="I104"/>
      <c s="12" r="K104"/>
      <c s="12" r="L104"/>
    </row>
    <row r="105">
      <c s="12" r="H105"/>
      <c s="8" r="I105"/>
      <c s="12" r="K105"/>
      <c s="12" r="L105"/>
    </row>
    <row r="106">
      <c s="12" r="H106"/>
      <c s="8" r="I106"/>
      <c s="12" r="K106"/>
      <c s="12" r="L106"/>
    </row>
    <row r="107">
      <c s="12" r="H107"/>
      <c s="8" r="I107"/>
      <c s="12" r="K107"/>
      <c s="12" r="L107"/>
    </row>
    <row r="108">
      <c s="12" r="H108"/>
      <c s="8" r="I108"/>
      <c s="12" r="K108"/>
      <c s="12" r="L108"/>
    </row>
    <row r="109">
      <c s="12" r="H109"/>
      <c s="8" r="I109"/>
      <c s="12" r="K109"/>
      <c s="12" r="L109"/>
    </row>
    <row r="110">
      <c s="12" r="H110"/>
      <c s="8" r="I110"/>
      <c s="12" r="K110"/>
      <c s="12" r="L110"/>
    </row>
    <row r="111">
      <c s="12" r="H111"/>
      <c s="8" r="I111"/>
      <c s="12" r="K111"/>
      <c s="12" r="L111"/>
    </row>
    <row r="112">
      <c s="12" r="H112"/>
      <c s="8" r="I112"/>
      <c s="12" r="K112"/>
      <c s="12" r="L112"/>
    </row>
  </sheetData>
  <mergeCells count="1">
    <mergeCell ref="I56:J56"/>
  </mergeCells>
  <conditionalFormatting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cfRule text="0" priority="1" type="containsText" operator="containsText" stopIfTrue="1" dxfId="2">
      <formula>NOT(ISERROR(SEARCH("0", J2)))</formula>
    </cfRule>
  </conditionalFormatting>
  <conditionalFormatting sqref="J1">
    <cfRule priority="1" type="cellIs" operator="equal" stopIfTrue="1" dxfId="2">
      <formula>"0"</formula>
    </cfRule>
  </conditionalFormatting>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7.86"/>
    <col min="2" customWidth="1" max="2" width="42.29"/>
    <col min="3" customWidth="1" max="4" width="10.71"/>
    <col min="5" customWidth="1" max="5" width="3.29"/>
    <col min="6" customWidth="1" max="6" width="85.0"/>
    <col min="7" customWidth="1" max="7" width="35.29"/>
    <col min="8" customWidth="1" max="8" width="25.43"/>
  </cols>
  <sheetData>
    <row r="1">
      <c t="s" s="10" r="A1">
        <v>0</v>
      </c>
      <c t="s" s="10" r="B1">
        <v>2</v>
      </c>
      <c t="s" s="4" r="C1">
        <v>5</v>
      </c>
      <c t="s" s="4" r="D1">
        <v>8</v>
      </c>
      <c t="s" r="F1">
        <v>282</v>
      </c>
    </row>
    <row r="2">
      <c s="7" r="A2">
        <v>3259899</v>
      </c>
      <c t="s" s="7" r="B2">
        <v>283</v>
      </c>
      <c s="13" r="C2">
        <v>0</v>
      </c>
      <c s="13" r="D2">
        <f>C2*A2</f>
        <v>0</v>
      </c>
    </row>
    <row r="3">
      <c r="A3">
        <v>2983744</v>
      </c>
      <c t="s" r="B3">
        <v>284</v>
      </c>
      <c s="12" r="C3">
        <v>0</v>
      </c>
      <c s="12" r="D3">
        <f>C3*A3</f>
        <v>0</v>
      </c>
    </row>
    <row customHeight="1" r="4" ht="1.5">
      <c r="A4">
        <v>1</v>
      </c>
      <c t="s" r="B4">
        <v>285</v>
      </c>
      <c s="12" r="C4">
        <v>0</v>
      </c>
      <c s="12" r="D4">
        <f>C4*A4</f>
        <v>0</v>
      </c>
      <c t="s" r="F4">
        <v>286</v>
      </c>
      <c t="s" r="G4">
        <v>287</v>
      </c>
      <c t="s" r="H4">
        <v>288</v>
      </c>
    </row>
    <row r="5">
      <c r="A5">
        <v>1</v>
      </c>
      <c t="s" r="B5">
        <v>289</v>
      </c>
      <c s="12" r="C5">
        <v>0</v>
      </c>
      <c s="12" r="D5">
        <f>C5*A5</f>
        <v>0</v>
      </c>
      <c t="s" r="F5">
        <v>290</v>
      </c>
    </row>
    <row r="6">
      <c r="A6">
        <v>1</v>
      </c>
      <c t="s" r="B6">
        <v>291</v>
      </c>
      <c s="12" r="C6">
        <v>0</v>
      </c>
      <c s="12" r="D6">
        <f>C6*A6</f>
        <v>0</v>
      </c>
      <c t="s" r="F6">
        <v>292</v>
      </c>
    </row>
    <row r="7">
      <c s="12" r="C7"/>
      <c s="12" r="D7"/>
    </row>
    <row r="8">
      <c t="s" s="12" r="C8">
        <v>281</v>
      </c>
      <c s="12" r="D8">
        <f>SUM(D2:D7)</f>
        <v>0</v>
      </c>
    </row>
    <row r="9">
      <c s="12" r="C9"/>
      <c s="12" r="D9"/>
    </row>
    <row r="10">
      <c s="12" r="C10"/>
      <c s="12" r="D10"/>
    </row>
    <row r="11">
      <c s="12" r="C11"/>
      <c s="12" r="D11"/>
    </row>
    <row r="12">
      <c s="12" r="C12"/>
      <c s="12" r="D12"/>
    </row>
    <row r="13">
      <c s="12" r="C13"/>
      <c s="12" r="D13"/>
    </row>
    <row r="14">
      <c s="12" r="C14"/>
      <c s="12" r="D14"/>
    </row>
    <row r="15">
      <c s="12" r="C15"/>
      <c s="12" r="D15"/>
    </row>
    <row r="16">
      <c s="12" r="C16"/>
      <c s="12" r="D16"/>
    </row>
    <row r="17">
      <c s="12" r="C17"/>
      <c s="12" r="D17"/>
    </row>
    <row r="18">
      <c s="12" r="C18"/>
      <c s="12" r="D18"/>
    </row>
    <row r="19">
      <c s="12" r="C19"/>
      <c s="12" r="D19"/>
    </row>
    <row r="20">
      <c s="12" r="C20"/>
      <c s="12" r="D20"/>
    </row>
    <row r="21">
      <c s="12" r="C21"/>
      <c s="12" r="D21"/>
    </row>
    <row r="22">
      <c s="12" r="C22"/>
      <c s="12" r="D22"/>
    </row>
    <row r="23">
      <c s="12" r="C23"/>
      <c s="12" r="D23"/>
    </row>
    <row r="24">
      <c s="12" r="C24"/>
      <c s="12" r="D24"/>
    </row>
    <row r="25">
      <c s="12" r="C25"/>
      <c s="12" r="D25"/>
    </row>
    <row r="26">
      <c s="12" r="C26"/>
      <c s="12" r="D26"/>
    </row>
    <row r="27">
      <c s="12" r="C27"/>
      <c s="12" r="D27"/>
    </row>
    <row r="28">
      <c s="12" r="C28"/>
      <c s="12" r="D28"/>
    </row>
    <row r="29">
      <c s="12" r="C29"/>
      <c s="12" r="D29"/>
    </row>
    <row r="30">
      <c s="12" r="C30"/>
      <c s="12" r="D30"/>
    </row>
    <row r="31">
      <c s="12" r="C31"/>
      <c s="12" r="D31"/>
    </row>
    <row r="32">
      <c s="12" r="C32"/>
      <c s="12" r="D32"/>
    </row>
    <row r="33">
      <c s="12" r="C33"/>
      <c s="12" r="D33"/>
    </row>
    <row r="34">
      <c s="12" r="C34"/>
      <c s="12" r="D34"/>
    </row>
    <row r="35">
      <c s="12" r="C35"/>
      <c s="12" r="D35"/>
    </row>
    <row r="36">
      <c s="12" r="C36"/>
      <c s="12" r="D36"/>
    </row>
    <row r="37">
      <c s="12" r="C37"/>
      <c s="12" r="D37"/>
    </row>
    <row r="38">
      <c s="12" r="C38"/>
      <c s="12" r="D38"/>
    </row>
    <row r="39">
      <c s="12" r="C39"/>
      <c s="12" r="D39"/>
    </row>
    <row r="40">
      <c s="12" r="C40"/>
      <c s="12" r="D40"/>
    </row>
    <row r="41">
      <c s="12" r="C41"/>
      <c s="12" r="D41"/>
    </row>
    <row r="42">
      <c s="12" r="C42"/>
      <c s="12" r="D42"/>
    </row>
    <row r="43">
      <c s="12" r="C43"/>
      <c s="12" r="D43"/>
    </row>
    <row r="44">
      <c s="12" r="C44"/>
      <c s="12" r="D44"/>
    </row>
    <row r="45">
      <c s="12" r="C45"/>
      <c s="12" r="D45"/>
    </row>
    <row r="46">
      <c s="12" r="C46"/>
      <c s="12" r="D46"/>
    </row>
    <row r="47">
      <c s="12" r="C47"/>
      <c s="12" r="D47"/>
    </row>
    <row r="48">
      <c s="12" r="C48"/>
      <c s="12" r="D48"/>
    </row>
    <row r="49">
      <c s="12" r="C49"/>
      <c s="12" r="D49"/>
    </row>
    <row r="50">
      <c s="12" r="C50"/>
      <c s="12" r="D50"/>
    </row>
    <row r="51">
      <c s="12" r="C51"/>
      <c s="12" r="D51"/>
    </row>
    <row r="52">
      <c s="12" r="C52"/>
      <c s="12" r="D52"/>
    </row>
    <row r="53">
      <c s="12" r="C53"/>
      <c s="12" r="D53"/>
    </row>
    <row r="54">
      <c s="12" r="C54"/>
      <c s="12" r="D54"/>
    </row>
    <row r="55">
      <c s="12" r="C55"/>
      <c s="12" r="D55"/>
    </row>
    <row r="56">
      <c s="12" r="C56"/>
      <c s="12" r="D56"/>
    </row>
    <row r="57">
      <c s="12" r="C57"/>
      <c s="12" r="D57"/>
    </row>
    <row r="58">
      <c s="12" r="C58"/>
      <c s="12" r="D58"/>
    </row>
    <row r="59">
      <c s="12" r="C59"/>
      <c s="12" r="D59"/>
    </row>
    <row r="60">
      <c s="12" r="C60"/>
      <c s="12" r="D60"/>
    </row>
    <row r="61">
      <c s="12" r="C61"/>
      <c s="12" r="D61"/>
    </row>
    <row r="62">
      <c s="12" r="C62"/>
      <c s="12" r="D62"/>
    </row>
    <row r="63">
      <c s="12" r="C63"/>
      <c s="12" r="D63"/>
    </row>
    <row r="64">
      <c s="12" r="C64"/>
      <c s="12" r="D64"/>
    </row>
    <row r="65">
      <c s="12" r="C65"/>
      <c s="12" r="D65"/>
    </row>
    <row r="66">
      <c s="12" r="C66"/>
      <c s="12" r="D66"/>
    </row>
    <row r="67">
      <c s="12" r="C67"/>
      <c s="12" r="D67"/>
    </row>
    <row r="68">
      <c s="12" r="C68"/>
      <c s="12" r="D68"/>
    </row>
    <row r="69">
      <c s="12" r="C69"/>
      <c s="12" r="D69"/>
    </row>
    <row r="70">
      <c s="12" r="C70"/>
      <c s="12" r="D70"/>
    </row>
    <row r="71">
      <c s="12" r="C71"/>
      <c s="12" r="D71"/>
    </row>
    <row r="72">
      <c s="12" r="C72"/>
      <c s="12" r="D72"/>
    </row>
    <row r="73">
      <c s="12" r="C73"/>
      <c s="12" r="D73"/>
    </row>
    <row r="74">
      <c s="12" r="C74"/>
      <c s="12" r="D74"/>
    </row>
    <row r="75">
      <c s="12" r="C75"/>
      <c s="12" r="D75"/>
    </row>
    <row r="76">
      <c s="12" r="C76"/>
      <c s="12" r="D76"/>
    </row>
    <row r="77">
      <c s="12" r="C77"/>
      <c s="12" r="D77"/>
    </row>
    <row r="78">
      <c s="12" r="C78"/>
      <c s="12" r="D78"/>
    </row>
    <row r="79">
      <c s="12" r="C79"/>
      <c s="12" r="D79"/>
    </row>
    <row r="80">
      <c s="12" r="C80"/>
      <c s="12" r="D80"/>
    </row>
    <row r="81">
      <c s="12" r="C81"/>
      <c s="12" r="D81"/>
    </row>
    <row r="82">
      <c s="12" r="C82"/>
      <c s="12" r="D82"/>
    </row>
    <row r="83">
      <c s="12" r="C83"/>
      <c s="12" r="D83"/>
    </row>
    <row r="84">
      <c s="12" r="C84"/>
      <c s="12" r="D84"/>
    </row>
    <row r="85">
      <c s="12" r="C85"/>
      <c s="12" r="D85"/>
    </row>
    <row r="86">
      <c s="12" r="C86"/>
      <c s="12" r="D86"/>
    </row>
    <row r="87">
      <c s="12" r="C87"/>
      <c s="12" r="D87"/>
    </row>
    <row r="88">
      <c s="12" r="C88"/>
      <c s="12" r="D88"/>
    </row>
    <row r="89">
      <c s="12" r="C89"/>
      <c s="12" r="D89"/>
    </row>
    <row r="90">
      <c s="12" r="C90"/>
      <c s="12" r="D90"/>
    </row>
    <row r="91">
      <c s="12" r="C91"/>
      <c s="12" r="D91"/>
    </row>
    <row r="92">
      <c s="12" r="C92"/>
      <c s="12" r="D92"/>
    </row>
    <row r="93">
      <c s="12" r="C93"/>
      <c s="12" r="D93"/>
    </row>
    <row r="94">
      <c s="12" r="C94"/>
      <c s="12" r="D94"/>
    </row>
    <row r="95">
      <c s="12" r="C95"/>
      <c s="12" r="D95"/>
    </row>
  </sheetData>
</worksheet>
</file>