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84" windowWidth="22980" windowHeight="11928"/>
  </bookViews>
  <sheets>
    <sheet name="auto segmnts" sheetId="2" r:id="rId1"/>
    <sheet name="Sheet1" sheetId="4" r:id="rId2"/>
    <sheet name="naming" sheetId="5" r:id="rId3"/>
  </sheets>
  <definedNames>
    <definedName name="_xlnm.Print_Area" localSheetId="0">'auto segmnts'!$C$1:$T$24</definedName>
  </definedNames>
  <calcPr calcId="125725"/>
</workbook>
</file>

<file path=xl/calcChain.xml><?xml version="1.0" encoding="utf-8"?>
<calcChain xmlns="http://schemas.openxmlformats.org/spreadsheetml/2006/main">
  <c r="K27" i="2"/>
  <c r="K29" s="1"/>
  <c r="T29"/>
  <c r="U26" s="1"/>
  <c r="U29" s="1"/>
  <c r="S29"/>
  <c r="R27"/>
  <c r="R28" s="1"/>
  <c r="Q29"/>
  <c r="P29"/>
  <c r="O29"/>
  <c r="N29"/>
  <c r="M29"/>
  <c r="L29"/>
  <c r="J29"/>
  <c r="H33"/>
  <c r="I29"/>
  <c r="H29"/>
  <c r="J4"/>
</calcChain>
</file>

<file path=xl/sharedStrings.xml><?xml version="1.0" encoding="utf-8"?>
<sst xmlns="http://schemas.openxmlformats.org/spreadsheetml/2006/main" count="242" uniqueCount="148">
  <si>
    <t xml:space="preserve"> </t>
  </si>
  <si>
    <t>C1</t>
  </si>
  <si>
    <t>diag hi scale</t>
  </si>
  <si>
    <t>L1</t>
  </si>
  <si>
    <t>end switch 1</t>
  </si>
  <si>
    <t>L0</t>
  </si>
  <si>
    <t>b48</t>
  </si>
  <si>
    <t>R90</t>
  </si>
  <si>
    <t>next</t>
  </si>
  <si>
    <t>F</t>
  </si>
  <si>
    <t>C3</t>
  </si>
  <si>
    <t>C4</t>
  </si>
  <si>
    <t>diag scale</t>
  </si>
  <si>
    <t>end switch 2</t>
  </si>
  <si>
    <t>diag Scale</t>
  </si>
  <si>
    <t>cube &amp; switch 2</t>
  </si>
  <si>
    <t>M</t>
  </si>
  <si>
    <t>front S1</t>
  </si>
  <si>
    <t>front S2</t>
  </si>
  <si>
    <t>L2</t>
  </si>
  <si>
    <t>R38+lift</t>
  </si>
  <si>
    <t>R90+lift</t>
  </si>
  <si>
    <t>b = move backward</t>
  </si>
  <si>
    <t>Rxx = turn right to absolute xx-degrees</t>
  </si>
  <si>
    <t>Lyy = turn left to absolute yy-degrees</t>
  </si>
  <si>
    <t>b18</t>
  </si>
  <si>
    <t>square to C1</t>
  </si>
  <si>
    <t>b14</t>
  </si>
  <si>
    <t xml:space="preserve">  R171</t>
  </si>
  <si>
    <t>b69</t>
  </si>
  <si>
    <t>L124</t>
  </si>
  <si>
    <t>grab cube</t>
  </si>
  <si>
    <t>diag to C1*</t>
  </si>
  <si>
    <t>diag end cube</t>
  </si>
  <si>
    <t>L0+down</t>
  </si>
  <si>
    <t>b55</t>
  </si>
  <si>
    <r>
      <t xml:space="preserve">place cube switch     </t>
    </r>
    <r>
      <rPr>
        <sz val="8"/>
        <color rgb="FF0000FF"/>
        <rFont val="Calibri"/>
        <family val="2"/>
        <scheme val="minor"/>
      </rPr>
      <t>next</t>
    </r>
  </si>
  <si>
    <t>R180</t>
  </si>
  <si>
    <t xml:space="preserve"> not enough room, pick up the C2 end cube &amp; bring it down the corridor with you</t>
  </si>
  <si>
    <t>L-38+lift</t>
  </si>
  <si>
    <t>L-90</t>
  </si>
  <si>
    <t>R0</t>
  </si>
  <si>
    <t xml:space="preserve">L1 </t>
  </si>
  <si>
    <t>R+90</t>
  </si>
  <si>
    <t>L-51.5</t>
  </si>
  <si>
    <t>C2.180</t>
  </si>
  <si>
    <t>b6.75</t>
  </si>
  <si>
    <r>
      <t xml:space="preserve">place cube switch     </t>
    </r>
    <r>
      <rPr>
        <sz val="8"/>
        <color rgb="FF0000FF"/>
        <rFont val="Calibri"/>
        <family val="2"/>
        <scheme val="minor"/>
      </rPr>
      <t>next</t>
    </r>
    <r>
      <rPr>
        <sz val="8"/>
        <color rgb="FFFF0000"/>
        <rFont val="Calibri"/>
        <family val="2"/>
        <scheme val="minor"/>
      </rPr>
      <t xml:space="preserve">      is it far enough out arms won't hit Sw?</t>
    </r>
  </si>
  <si>
    <r>
      <t>67.25</t>
    </r>
    <r>
      <rPr>
        <sz val="11"/>
        <color rgb="FFFF0000"/>
        <rFont val="Calibri"/>
        <family val="2"/>
        <scheme val="minor"/>
      </rPr>
      <t>+lift</t>
    </r>
  </si>
  <si>
    <r>
      <t>R-90</t>
    </r>
    <r>
      <rPr>
        <strike/>
        <sz val="11"/>
        <color theme="1"/>
        <rFont val="Calibri"/>
        <family val="2"/>
        <scheme val="minor"/>
      </rPr>
      <t>+lift</t>
    </r>
  </si>
  <si>
    <t>Far--L</t>
  </si>
  <si>
    <t>end Sw--sq C1</t>
  </si>
  <si>
    <t>L--end Sw</t>
  </si>
  <si>
    <t>C1--d Hi</t>
  </si>
  <si>
    <t>C1--C3</t>
  </si>
  <si>
    <t>C3--C4</t>
  </si>
  <si>
    <t>d Hi--C1</t>
  </si>
  <si>
    <t>C4--d Hi</t>
  </si>
  <si>
    <t>C3--cube Sw</t>
  </si>
  <si>
    <t>M--front LSw</t>
  </si>
  <si>
    <t>M--front RSw</t>
  </si>
  <si>
    <t>front Sw--L</t>
  </si>
  <si>
    <t>end Sw--d end cube</t>
  </si>
  <si>
    <t>scratchwork --&gt;</t>
  </si>
  <si>
    <t>SHORT NAMES</t>
  </si>
  <si>
    <t>L--C1</t>
  </si>
  <si>
    <t>C3-end Sw</t>
  </si>
  <si>
    <t>d = diagonal</t>
  </si>
  <si>
    <t>X</t>
  </si>
  <si>
    <t>Auto State Machine.vi</t>
  </si>
  <si>
    <t>Block Clusters</t>
  </si>
  <si>
    <t>blocknames.txt</t>
  </si>
  <si>
    <t>C3 to C4.vi</t>
  </si>
  <si>
    <t>C3 to Cube and Switch.vi</t>
  </si>
  <si>
    <t>C3 to End Switch.vi</t>
  </si>
  <si>
    <t>Corridor 1 to Corridor 3.vi</t>
  </si>
  <si>
    <t>Corridor Scale.vi</t>
  </si>
  <si>
    <t>Corridor Switch Turn.vi</t>
  </si>
  <si>
    <t>Corridor to Diag. Scale.vi</t>
  </si>
  <si>
    <t>Corridor Turn.vi</t>
  </si>
  <si>
    <t>Diag. Scale to Corridor.vi</t>
  </si>
  <si>
    <t>End Switch to Corridor.vi</t>
  </si>
  <si>
    <t>Face Corridor.vi</t>
  </si>
  <si>
    <t>Far to Line1.vi</t>
  </si>
  <si>
    <t>Forward Scale.vi</t>
  </si>
  <si>
    <t>Forward Switch.vi</t>
  </si>
  <si>
    <t>Front Switch.vi</t>
  </si>
  <si>
    <t>Line 1 to End Switch 1.vi</t>
  </si>
  <si>
    <t>M straight front S1.vi</t>
  </si>
  <si>
    <t>Switch.vi</t>
  </si>
  <si>
    <t>temp.txt</t>
  </si>
  <si>
    <t>empty</t>
  </si>
  <si>
    <t>non-standard start, end</t>
  </si>
  <si>
    <t>d end cube--C2.180</t>
  </si>
  <si>
    <t>C2.180--C1</t>
  </si>
  <si>
    <t>R-90</t>
  </si>
  <si>
    <t>a</t>
  </si>
  <si>
    <t>angle</t>
  </si>
  <si>
    <t>Parameters,  naming conventions</t>
  </si>
  <si>
    <t>d</t>
  </si>
  <si>
    <t>distance</t>
  </si>
  <si>
    <t>in inches</t>
  </si>
  <si>
    <t>s</t>
  </si>
  <si>
    <t>speed</t>
  </si>
  <si>
    <t>0 to 1 (that is, percent of full power)</t>
  </si>
  <si>
    <t>step
number</t>
  </si>
  <si>
    <t>dash</t>
  </si>
  <si>
    <t>1st 
parameter</t>
  </si>
  <si>
    <t>2nd
parameter if any</t>
  </si>
  <si>
    <t>3rd
parameter if any</t>
  </si>
  <si>
    <t>4th ?</t>
  </si>
  <si>
    <t>copy from
prior 
step number
if any</t>
  </si>
  <si>
    <t>treat all angles as mirror image dependent (even tho 0-degrees and 180-degrees technically aren't)</t>
  </si>
  <si>
    <r>
      <t xml:space="preserve">Why does the TURN subroutine </t>
    </r>
    <r>
      <rPr>
        <u/>
        <sz val="11"/>
        <color rgb="FFFF0000"/>
        <rFont val="Calibri"/>
        <family val="2"/>
        <scheme val="minor"/>
      </rPr>
      <t>lack</t>
    </r>
    <r>
      <rPr>
        <sz val="11"/>
        <color rgb="FFFF0000"/>
        <rFont val="Calibri"/>
        <family val="2"/>
        <scheme val="minor"/>
      </rPr>
      <t xml:space="preserve"> a speed parameter?</t>
    </r>
  </si>
  <si>
    <t>Start position is irrelevant except for the blocks that go from that start position.</t>
  </si>
  <si>
    <t xml:space="preserve">Win switch (L or R) and win Hi-Scale positions are critical information. </t>
  </si>
  <si>
    <t>Several blocks will be inactive/null on the mirror image of the current win position.</t>
  </si>
  <si>
    <t>Treat all parameters as adjustable even tho we believe some will never get adjusted (this avoids regrets down the road &amp; avoids having to think about what is/is not adjustable).</t>
  </si>
  <si>
    <t>t</t>
  </si>
  <si>
    <t>target point</t>
  </si>
  <si>
    <t>to move elevator to  (subroutine has to know current position &amp; whether point is up or down from there, or no move at all)</t>
  </si>
  <si>
    <t>p</t>
  </si>
  <si>
    <t>place cube</t>
  </si>
  <si>
    <t>tells method: drop, slow eject straight, fast eject straight, angled shoot medium, angled shoot fast</t>
  </si>
  <si>
    <t>separate testing will have to determine the right parameters for each of those (to go in the subroutine, not the block level)</t>
  </si>
  <si>
    <t>-</t>
  </si>
  <si>
    <t>Speed when the elevator is up should be slow &amp; stable.</t>
  </si>
  <si>
    <t>Should any block that places a cube  be assumed to remain in that position and the next block will have to move the elevator or intake as needed?</t>
  </si>
  <si>
    <t>d*</t>
  </si>
  <si>
    <t>distance BACKWARDS   (in inches)</t>
  </si>
  <si>
    <t>end Sw--d C1*</t>
  </si>
  <si>
    <t>??</t>
  </si>
  <si>
    <t>grab</t>
  </si>
  <si>
    <t>L??</t>
  </si>
  <si>
    <r>
      <t xml:space="preserve">place cube hi scale, </t>
    </r>
    <r>
      <rPr>
        <i/>
        <sz val="14"/>
        <color rgb="FFFF0000"/>
        <rFont val="Calibri"/>
        <family val="2"/>
        <scheme val="minor"/>
      </rPr>
      <t>back off</t>
    </r>
    <r>
      <rPr>
        <i/>
        <sz val="11"/>
        <color theme="1"/>
        <rFont val="Calibri"/>
        <family val="2"/>
        <scheme val="minor"/>
      </rPr>
      <t xml:space="preserve">    </t>
    </r>
    <r>
      <rPr>
        <i/>
        <sz val="8"/>
        <color rgb="FF0000FF"/>
        <rFont val="Calibri"/>
        <family val="2"/>
        <scheme val="minor"/>
      </rPr>
      <t xml:space="preserve">next      </t>
    </r>
    <r>
      <rPr>
        <i/>
        <sz val="8"/>
        <rFont val="Calibri"/>
        <family val="2"/>
        <scheme val="minor"/>
      </rPr>
      <t>This is not a defined position for another block</t>
    </r>
  </si>
  <si>
    <t>L1 and L2 are the same generic L</t>
  </si>
  <si>
    <t>caution re inverses:  left/right were used here before we made generic blocks</t>
  </si>
  <si>
    <t>combine last 2 steps with cube placement, in other words, C1--d Hi--C1</t>
  </si>
  <si>
    <t>C1--end Cube</t>
  </si>
  <si>
    <t xml:space="preserve"> R124</t>
  </si>
  <si>
    <t>b6</t>
  </si>
  <si>
    <r>
      <t xml:space="preserve">place cube hi scale, back off    </t>
    </r>
    <r>
      <rPr>
        <i/>
        <strike/>
        <sz val="8"/>
        <color rgb="FF0000FF"/>
        <rFont val="Calibri"/>
        <family val="2"/>
        <scheme val="minor"/>
      </rPr>
      <t xml:space="preserve">next            </t>
    </r>
    <r>
      <rPr>
        <i/>
        <strike/>
        <sz val="8"/>
        <rFont val="Calibri"/>
        <family val="2"/>
        <scheme val="minor"/>
      </rPr>
      <t>This is just the mirror of C1--d Hi</t>
    </r>
  </si>
  <si>
    <t>pic</t>
  </si>
  <si>
    <t>C1*--end cube</t>
  </si>
  <si>
    <t>end cube--C1</t>
  </si>
  <si>
    <t>g</t>
  </si>
  <si>
    <t>may need 2 parameters:  1 for intake, 2nd for pinch;  after grabbing, may need to elevate to level 1</t>
  </si>
  <si>
    <t>directory listing from 2-17-18</t>
  </si>
</sst>
</file>

<file path=xl/styles.xml><?xml version="1.0" encoding="utf-8"?>
<styleSheet xmlns="http://schemas.openxmlformats.org/spreadsheetml/2006/main">
  <fonts count="20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0000FF"/>
      <name val="Calibri"/>
      <family val="2"/>
      <scheme val="minor"/>
    </font>
    <font>
      <i/>
      <sz val="8"/>
      <color rgb="FF0000FF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rgb="FFFF0000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trike/>
      <sz val="8"/>
      <color rgb="FF0000F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i/>
      <sz val="14"/>
      <color rgb="FFFF0000"/>
      <name val="Calibri"/>
      <family val="2"/>
      <scheme val="minor"/>
    </font>
    <font>
      <i/>
      <sz val="8"/>
      <name val="Calibri"/>
      <family val="2"/>
      <scheme val="minor"/>
    </font>
    <font>
      <i/>
      <strike/>
      <sz val="11"/>
      <color theme="1"/>
      <name val="Calibri"/>
      <family val="2"/>
      <scheme val="minor"/>
    </font>
    <font>
      <i/>
      <strike/>
      <sz val="8"/>
      <color rgb="FF0000FF"/>
      <name val="Calibri"/>
      <family val="2"/>
      <scheme val="minor"/>
    </font>
    <font>
      <i/>
      <strike/>
      <sz val="8"/>
      <name val="Calibri"/>
      <family val="2"/>
      <scheme val="minor"/>
    </font>
    <font>
      <strike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left" indent="1"/>
    </xf>
    <xf numFmtId="0" fontId="1" fillId="0" borderId="0" xfId="0" applyFont="1" applyAlignment="1">
      <alignment horizontal="left" indent="1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left" indent="1"/>
    </xf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 vertical="center"/>
    </xf>
    <xf numFmtId="0" fontId="7" fillId="0" borderId="0" xfId="0" applyFont="1" applyAlignment="1">
      <alignment horizontal="left" indent="1"/>
    </xf>
    <xf numFmtId="0" fontId="7" fillId="0" borderId="0" xfId="0" applyFont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0" xfId="0" applyFont="1"/>
    <xf numFmtId="0" fontId="0" fillId="2" borderId="0" xfId="0" applyFill="1"/>
    <xf numFmtId="0" fontId="2" fillId="0" borderId="0" xfId="0" applyFont="1"/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2" fillId="0" borderId="0" xfId="0" applyFont="1"/>
    <xf numFmtId="0" fontId="13" fillId="0" borderId="0" xfId="0" applyFont="1" applyAlignment="1">
      <alignment horizontal="center" vertical="center"/>
    </xf>
    <xf numFmtId="0" fontId="5" fillId="0" borderId="0" xfId="0" applyFont="1" applyFill="1"/>
    <xf numFmtId="0" fontId="1" fillId="0" borderId="0" xfId="0" applyFont="1" applyAlignment="1">
      <alignment horizontal="center"/>
    </xf>
    <xf numFmtId="0" fontId="7" fillId="0" borderId="0" xfId="0" applyFont="1" applyAlignment="1">
      <alignment horizontal="left" vertical="center"/>
    </xf>
    <xf numFmtId="0" fontId="0" fillId="2" borderId="1" xfId="0" applyFill="1" applyBorder="1"/>
    <xf numFmtId="0" fontId="6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0" fillId="3" borderId="0" xfId="0" applyFill="1"/>
    <xf numFmtId="0" fontId="16" fillId="0" borderId="0" xfId="0" applyFont="1" applyAlignment="1">
      <alignment horizontal="center"/>
    </xf>
    <xf numFmtId="0" fontId="16" fillId="0" borderId="0" xfId="0" applyFont="1"/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19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00FF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U36"/>
  <sheetViews>
    <sheetView tabSelected="1" topLeftCell="C1" zoomScale="120" zoomScaleNormal="120" workbookViewId="0">
      <selection activeCell="G22" sqref="G22"/>
    </sheetView>
  </sheetViews>
  <sheetFormatPr defaultRowHeight="14.4"/>
  <cols>
    <col min="1" max="1" width="14" style="8" customWidth="1"/>
    <col min="2" max="2" width="14.77734375" customWidth="1"/>
    <col min="3" max="3" width="22.33203125" bestFit="1" customWidth="1"/>
    <col min="4" max="4" width="4.44140625" customWidth="1"/>
    <col min="5" max="5" width="3.77734375" customWidth="1"/>
    <col min="6" max="6" width="17.77734375" customWidth="1"/>
    <col min="7" max="7" width="1.77734375" customWidth="1"/>
    <col min="8" max="9" width="8.88671875" style="2"/>
  </cols>
  <sheetData>
    <row r="1" spans="1:17">
      <c r="C1" t="s">
        <v>69</v>
      </c>
      <c r="F1" s="20" t="s">
        <v>64</v>
      </c>
      <c r="G1" t="s">
        <v>142</v>
      </c>
    </row>
    <row r="2" spans="1:17">
      <c r="A2" s="8" t="s">
        <v>9</v>
      </c>
      <c r="B2" s="1" t="s">
        <v>3</v>
      </c>
      <c r="C2" t="s">
        <v>83</v>
      </c>
      <c r="D2">
        <v>0.5</v>
      </c>
      <c r="E2">
        <v>0.5</v>
      </c>
      <c r="F2" s="1" t="s">
        <v>50</v>
      </c>
      <c r="G2" s="22" t="s">
        <v>68</v>
      </c>
      <c r="H2" s="2">
        <v>100.5</v>
      </c>
      <c r="I2" s="10" t="s">
        <v>8</v>
      </c>
      <c r="L2" s="2"/>
      <c r="M2" t="s">
        <v>22</v>
      </c>
    </row>
    <row r="3" spans="1:17">
      <c r="A3" s="8" t="s">
        <v>3</v>
      </c>
      <c r="B3" t="s">
        <v>4</v>
      </c>
      <c r="C3" t="s">
        <v>87</v>
      </c>
      <c r="D3">
        <v>1</v>
      </c>
      <c r="E3" s="2">
        <v>1</v>
      </c>
      <c r="F3" s="1" t="s">
        <v>52</v>
      </c>
      <c r="G3" s="22" t="s">
        <v>68</v>
      </c>
      <c r="H3" s="2">
        <v>48</v>
      </c>
      <c r="I3" s="2" t="s">
        <v>21</v>
      </c>
      <c r="J3" s="3" t="s">
        <v>36</v>
      </c>
      <c r="M3" t="s">
        <v>23</v>
      </c>
    </row>
    <row r="4" spans="1:17">
      <c r="A4" s="8" t="s">
        <v>4</v>
      </c>
      <c r="B4" s="1" t="s">
        <v>26</v>
      </c>
      <c r="E4" s="2">
        <v>2</v>
      </c>
      <c r="F4" s="1" t="s">
        <v>51</v>
      </c>
      <c r="G4" s="22" t="s">
        <v>68</v>
      </c>
      <c r="H4" s="2" t="s">
        <v>6</v>
      </c>
      <c r="I4" s="2" t="s">
        <v>5</v>
      </c>
      <c r="J4" s="1">
        <f>235.25-168</f>
        <v>67.25</v>
      </c>
      <c r="K4" s="10" t="s">
        <v>8</v>
      </c>
      <c r="M4" t="s">
        <v>24</v>
      </c>
    </row>
    <row r="5" spans="1:17">
      <c r="A5" s="8" t="s">
        <v>4</v>
      </c>
      <c r="B5" s="1" t="s">
        <v>32</v>
      </c>
      <c r="C5" t="s">
        <v>81</v>
      </c>
      <c r="D5">
        <v>3</v>
      </c>
      <c r="E5" s="2">
        <v>3</v>
      </c>
      <c r="F5" s="1" t="s">
        <v>130</v>
      </c>
      <c r="G5" s="22" t="s">
        <v>68</v>
      </c>
      <c r="H5" s="2" t="s">
        <v>27</v>
      </c>
      <c r="I5" s="2" t="s">
        <v>28</v>
      </c>
      <c r="J5" s="1" t="s">
        <v>29</v>
      </c>
      <c r="K5" s="2" t="s">
        <v>5</v>
      </c>
      <c r="L5" s="10" t="s">
        <v>8</v>
      </c>
      <c r="M5" t="s">
        <v>136</v>
      </c>
      <c r="N5" s="7"/>
    </row>
    <row r="6" spans="1:17" s="13" customFormat="1">
      <c r="A6" s="11"/>
      <c r="B6" s="12"/>
      <c r="E6" s="14">
        <v>4</v>
      </c>
      <c r="F6" s="12" t="s">
        <v>138</v>
      </c>
      <c r="G6" s="34" t="s">
        <v>68</v>
      </c>
      <c r="H6" s="14" t="s">
        <v>139</v>
      </c>
      <c r="I6" s="14">
        <v>6</v>
      </c>
      <c r="J6" s="12" t="s">
        <v>132</v>
      </c>
      <c r="K6" s="10" t="s">
        <v>8</v>
      </c>
      <c r="L6" s="32"/>
      <c r="N6" s="32"/>
    </row>
    <row r="7" spans="1:17" s="13" customFormat="1">
      <c r="A7" s="11"/>
      <c r="B7" s="12"/>
      <c r="E7" s="14">
        <v>5</v>
      </c>
      <c r="F7" s="12" t="s">
        <v>144</v>
      </c>
      <c r="G7" s="34" t="s">
        <v>68</v>
      </c>
      <c r="H7" s="14" t="s">
        <v>140</v>
      </c>
      <c r="I7" s="14" t="s">
        <v>5</v>
      </c>
      <c r="J7" s="10" t="s">
        <v>8</v>
      </c>
      <c r="K7" s="10"/>
      <c r="L7" s="32"/>
      <c r="N7" s="32"/>
    </row>
    <row r="8" spans="1:17">
      <c r="B8" s="1"/>
      <c r="E8" s="14">
        <v>6</v>
      </c>
      <c r="F8" s="12" t="s">
        <v>143</v>
      </c>
      <c r="G8" s="28"/>
      <c r="H8" s="14" t="s">
        <v>133</v>
      </c>
      <c r="I8" s="14" t="s">
        <v>131</v>
      </c>
      <c r="J8" s="12" t="s">
        <v>132</v>
      </c>
      <c r="K8" s="10" t="s">
        <v>8</v>
      </c>
      <c r="L8" s="10"/>
      <c r="M8" s="21" t="s">
        <v>67</v>
      </c>
      <c r="N8" s="7"/>
      <c r="P8" t="s">
        <v>0</v>
      </c>
    </row>
    <row r="9" spans="1:17" s="13" customFormat="1">
      <c r="A9" s="11" t="s">
        <v>33</v>
      </c>
      <c r="B9" s="12" t="s">
        <v>45</v>
      </c>
      <c r="C9"/>
      <c r="D9"/>
      <c r="E9" s="14">
        <v>7</v>
      </c>
      <c r="F9" s="12" t="s">
        <v>93</v>
      </c>
      <c r="H9" s="14" t="s">
        <v>37</v>
      </c>
      <c r="I9" s="14" t="s">
        <v>46</v>
      </c>
      <c r="J9" s="10" t="s">
        <v>8</v>
      </c>
    </row>
    <row r="10" spans="1:17" ht="18">
      <c r="A10" s="9" t="s">
        <v>1</v>
      </c>
      <c r="B10" s="4" t="s">
        <v>2</v>
      </c>
      <c r="C10" t="s">
        <v>78</v>
      </c>
      <c r="D10">
        <v>5</v>
      </c>
      <c r="E10" s="33">
        <v>8</v>
      </c>
      <c r="F10" s="5" t="s">
        <v>53</v>
      </c>
      <c r="G10" s="22" t="s">
        <v>68</v>
      </c>
      <c r="H10" s="5">
        <v>55</v>
      </c>
      <c r="I10" s="5" t="s">
        <v>20</v>
      </c>
      <c r="J10" s="5">
        <v>18</v>
      </c>
      <c r="K10" s="6" t="s">
        <v>134</v>
      </c>
      <c r="L10" s="5"/>
    </row>
    <row r="11" spans="1:17">
      <c r="A11" s="8" t="s">
        <v>1</v>
      </c>
      <c r="B11" s="1" t="s">
        <v>10</v>
      </c>
      <c r="C11" t="s">
        <v>75</v>
      </c>
      <c r="D11">
        <v>6</v>
      </c>
      <c r="E11" s="2">
        <v>9</v>
      </c>
      <c r="F11" s="1" t="s">
        <v>54</v>
      </c>
      <c r="G11" s="22" t="s">
        <v>68</v>
      </c>
      <c r="H11" s="2" t="s">
        <v>7</v>
      </c>
      <c r="I11" s="2">
        <v>185</v>
      </c>
      <c r="J11" s="10" t="s">
        <v>8</v>
      </c>
      <c r="K11" t="s">
        <v>0</v>
      </c>
    </row>
    <row r="12" spans="1:17">
      <c r="A12" s="8" t="s">
        <v>10</v>
      </c>
      <c r="B12" s="1" t="s">
        <v>11</v>
      </c>
      <c r="C12" t="s">
        <v>72</v>
      </c>
      <c r="D12">
        <v>7</v>
      </c>
      <c r="E12" s="2">
        <v>10</v>
      </c>
      <c r="F12" s="1" t="s">
        <v>55</v>
      </c>
      <c r="G12" s="22" t="s">
        <v>68</v>
      </c>
      <c r="H12" s="2">
        <v>45.31</v>
      </c>
      <c r="I12" s="2" t="s">
        <v>5</v>
      </c>
      <c r="J12" s="10" t="s">
        <v>8</v>
      </c>
    </row>
    <row r="13" spans="1:17" ht="15" thickBot="1">
      <c r="A13" s="8" t="s">
        <v>12</v>
      </c>
      <c r="B13" s="1" t="s">
        <v>1</v>
      </c>
      <c r="C13" t="s">
        <v>80</v>
      </c>
      <c r="D13">
        <v>8</v>
      </c>
      <c r="E13" s="2">
        <v>11</v>
      </c>
      <c r="F13" s="1" t="s">
        <v>56</v>
      </c>
      <c r="G13" s="22" t="s">
        <v>68</v>
      </c>
      <c r="H13" s="2" t="s">
        <v>25</v>
      </c>
      <c r="I13" s="2" t="s">
        <v>34</v>
      </c>
      <c r="J13" s="1" t="s">
        <v>35</v>
      </c>
      <c r="K13" s="10" t="s">
        <v>8</v>
      </c>
      <c r="L13" t="s">
        <v>137</v>
      </c>
    </row>
    <row r="14" spans="1:17" ht="15.6" thickTop="1" thickBot="1">
      <c r="A14" s="8" t="s">
        <v>10</v>
      </c>
      <c r="B14" s="1" t="s">
        <v>13</v>
      </c>
      <c r="C14" t="s">
        <v>74</v>
      </c>
      <c r="D14">
        <v>9</v>
      </c>
      <c r="E14" s="33">
        <v>12</v>
      </c>
      <c r="F14" s="1" t="s">
        <v>66</v>
      </c>
      <c r="G14" s="31" t="s">
        <v>68</v>
      </c>
      <c r="H14" s="2">
        <v>45.31</v>
      </c>
      <c r="I14" s="2" t="s">
        <v>37</v>
      </c>
      <c r="J14" s="2" t="s">
        <v>48</v>
      </c>
      <c r="K14" s="2" t="s">
        <v>49</v>
      </c>
      <c r="L14" s="2">
        <v>19.309999999999999</v>
      </c>
      <c r="M14" s="3" t="s">
        <v>47</v>
      </c>
    </row>
    <row r="15" spans="1:17" s="4" customFormat="1" ht="15" thickTop="1">
      <c r="A15" s="9" t="s">
        <v>11</v>
      </c>
      <c r="B15" s="29" t="s">
        <v>14</v>
      </c>
      <c r="E15" s="33">
        <v>13</v>
      </c>
      <c r="F15" s="35" t="s">
        <v>57</v>
      </c>
      <c r="G15" s="36"/>
      <c r="H15" s="37">
        <v>55</v>
      </c>
      <c r="I15" s="37" t="s">
        <v>39</v>
      </c>
      <c r="J15" s="37">
        <v>18</v>
      </c>
      <c r="K15" s="38" t="s">
        <v>141</v>
      </c>
      <c r="L15" s="36"/>
      <c r="M15" s="36"/>
      <c r="N15" s="36"/>
      <c r="O15" s="36"/>
      <c r="P15" s="36"/>
      <c r="Q15" s="36"/>
    </row>
    <row r="16" spans="1:17" s="4" customFormat="1">
      <c r="A16" s="9" t="s">
        <v>10</v>
      </c>
      <c r="B16" s="29" t="s">
        <v>15</v>
      </c>
      <c r="C16" s="36" t="s">
        <v>73</v>
      </c>
      <c r="D16" s="36">
        <v>11</v>
      </c>
      <c r="E16" s="39">
        <v>14</v>
      </c>
      <c r="F16" s="35" t="s">
        <v>58</v>
      </c>
      <c r="G16" s="36"/>
      <c r="H16" s="37" t="s">
        <v>37</v>
      </c>
      <c r="I16" s="38" t="s">
        <v>38</v>
      </c>
      <c r="J16" s="36"/>
      <c r="K16" s="36"/>
      <c r="L16" s="36"/>
      <c r="M16" s="36"/>
      <c r="N16" s="36"/>
      <c r="O16" s="36"/>
      <c r="P16" s="36"/>
      <c r="Q16" s="36"/>
    </row>
    <row r="17" spans="1:21">
      <c r="A17" s="8" t="s">
        <v>16</v>
      </c>
      <c r="B17" s="1" t="s">
        <v>17</v>
      </c>
      <c r="E17" s="33">
        <v>15</v>
      </c>
      <c r="F17" s="1" t="s">
        <v>60</v>
      </c>
      <c r="G17" s="22" t="s">
        <v>68</v>
      </c>
      <c r="H17" s="2">
        <v>100.5</v>
      </c>
      <c r="I17" s="3" t="s">
        <v>36</v>
      </c>
      <c r="Q17" t="s">
        <v>0</v>
      </c>
    </row>
    <row r="18" spans="1:21">
      <c r="A18" s="8" t="s">
        <v>16</v>
      </c>
      <c r="B18" s="1" t="s">
        <v>18</v>
      </c>
      <c r="C18" t="s">
        <v>88</v>
      </c>
      <c r="D18">
        <v>13</v>
      </c>
      <c r="E18" s="33">
        <v>16</v>
      </c>
      <c r="F18" s="1" t="s">
        <v>59</v>
      </c>
      <c r="G18" s="34" t="s">
        <v>68</v>
      </c>
      <c r="H18" s="2">
        <v>14</v>
      </c>
      <c r="I18" s="2" t="s">
        <v>44</v>
      </c>
      <c r="J18" s="2">
        <v>141</v>
      </c>
      <c r="K18" s="2" t="s">
        <v>41</v>
      </c>
      <c r="L18" s="1">
        <v>19.5</v>
      </c>
      <c r="M18" s="3" t="s">
        <v>36</v>
      </c>
    </row>
    <row r="19" spans="1:21">
      <c r="A19" s="8" t="s">
        <v>17</v>
      </c>
      <c r="B19" s="1" t="s">
        <v>42</v>
      </c>
      <c r="E19" s="33">
        <v>17</v>
      </c>
      <c r="F19" s="1" t="s">
        <v>61</v>
      </c>
      <c r="G19" s="34" t="s">
        <v>68</v>
      </c>
      <c r="H19" s="2" t="s">
        <v>27</v>
      </c>
      <c r="I19" s="2" t="s">
        <v>40</v>
      </c>
      <c r="J19" s="2">
        <v>58.31</v>
      </c>
      <c r="K19" s="2" t="s">
        <v>41</v>
      </c>
      <c r="L19" s="10" t="s">
        <v>8</v>
      </c>
      <c r="P19" t="s">
        <v>0</v>
      </c>
    </row>
    <row r="20" spans="1:21">
      <c r="A20" s="15" t="s">
        <v>18</v>
      </c>
      <c r="B20" s="16" t="s">
        <v>19</v>
      </c>
      <c r="E20" s="33">
        <v>18</v>
      </c>
      <c r="F20" s="16"/>
      <c r="G20" s="17"/>
      <c r="H20" s="18" t="s">
        <v>27</v>
      </c>
      <c r="I20" s="18" t="s">
        <v>43</v>
      </c>
      <c r="J20" s="18">
        <v>58.31</v>
      </c>
      <c r="K20" s="18" t="s">
        <v>5</v>
      </c>
      <c r="L20" s="19" t="s">
        <v>8</v>
      </c>
      <c r="M20" s="30" t="s">
        <v>135</v>
      </c>
      <c r="P20" t="s">
        <v>0</v>
      </c>
    </row>
    <row r="21" spans="1:21">
      <c r="A21" s="8" t="s">
        <v>4</v>
      </c>
      <c r="B21" s="1" t="s">
        <v>33</v>
      </c>
      <c r="E21" s="33">
        <v>19</v>
      </c>
      <c r="F21" s="1" t="s">
        <v>62</v>
      </c>
      <c r="H21" s="2" t="s">
        <v>27</v>
      </c>
      <c r="I21" s="2" t="s">
        <v>28</v>
      </c>
      <c r="J21" s="1" t="s">
        <v>29</v>
      </c>
      <c r="K21" s="2" t="s">
        <v>30</v>
      </c>
      <c r="L21" s="1">
        <v>17</v>
      </c>
      <c r="M21" s="2" t="s">
        <v>31</v>
      </c>
      <c r="N21" s="10" t="s">
        <v>8</v>
      </c>
    </row>
    <row r="22" spans="1:21">
      <c r="A22" s="8" t="s">
        <v>3</v>
      </c>
      <c r="B22" s="1" t="s">
        <v>1</v>
      </c>
      <c r="E22" s="33">
        <v>20</v>
      </c>
      <c r="F22" s="1" t="s">
        <v>65</v>
      </c>
      <c r="G22" s="34" t="s">
        <v>68</v>
      </c>
      <c r="H22" s="2">
        <v>115.25</v>
      </c>
      <c r="I22" s="10" t="s">
        <v>8</v>
      </c>
    </row>
    <row r="23" spans="1:21">
      <c r="E23" s="14">
        <v>21</v>
      </c>
      <c r="F23" s="12" t="s">
        <v>94</v>
      </c>
      <c r="G23" s="13"/>
      <c r="H23" s="14" t="s">
        <v>95</v>
      </c>
      <c r="I23" s="14">
        <v>42</v>
      </c>
      <c r="J23" s="14" t="s">
        <v>41</v>
      </c>
      <c r="K23" s="10" t="s">
        <v>8</v>
      </c>
    </row>
    <row r="24" spans="1:21">
      <c r="J24" t="s">
        <v>0</v>
      </c>
    </row>
    <row r="25" spans="1:21">
      <c r="Q25">
        <v>85.5</v>
      </c>
      <c r="R25">
        <v>65.69</v>
      </c>
      <c r="S25">
        <v>235.25</v>
      </c>
      <c r="T25">
        <v>19.5</v>
      </c>
      <c r="U25">
        <v>39.25</v>
      </c>
    </row>
    <row r="26" spans="1:21">
      <c r="C26" t="s">
        <v>76</v>
      </c>
      <c r="D26" s="23" t="s">
        <v>91</v>
      </c>
      <c r="F26" s="8" t="s">
        <v>63</v>
      </c>
      <c r="H26" s="2">
        <v>153.25</v>
      </c>
      <c r="I26" s="2">
        <v>102</v>
      </c>
      <c r="J26">
        <v>153</v>
      </c>
      <c r="K26">
        <v>82.25</v>
      </c>
      <c r="L26">
        <v>324</v>
      </c>
      <c r="M26">
        <v>85.5</v>
      </c>
      <c r="N26">
        <v>235.25</v>
      </c>
      <c r="O26">
        <v>85.5</v>
      </c>
      <c r="P26">
        <v>120</v>
      </c>
      <c r="Q26">
        <v>1.5</v>
      </c>
      <c r="R26">
        <v>-13</v>
      </c>
      <c r="S26">
        <v>-196</v>
      </c>
      <c r="T26">
        <v>13</v>
      </c>
      <c r="U26">
        <f>-T29</f>
        <v>-32.5</v>
      </c>
    </row>
    <row r="27" spans="1:21">
      <c r="C27" t="s">
        <v>77</v>
      </c>
      <c r="D27" s="23" t="s">
        <v>92</v>
      </c>
      <c r="H27" s="2">
        <v>85.75</v>
      </c>
      <c r="I27" s="2">
        <v>48</v>
      </c>
      <c r="J27">
        <v>85.5</v>
      </c>
      <c r="K27">
        <f>13/2</f>
        <v>6.5</v>
      </c>
      <c r="L27">
        <v>-46.69</v>
      </c>
      <c r="M27">
        <v>-46.69</v>
      </c>
      <c r="N27">
        <v>-168</v>
      </c>
      <c r="O27">
        <v>-46.69</v>
      </c>
      <c r="P27">
        <v>20</v>
      </c>
      <c r="Q27">
        <v>18</v>
      </c>
      <c r="R27">
        <f>R26+R25</f>
        <v>52.69</v>
      </c>
    </row>
    <row r="28" spans="1:21">
      <c r="C28" t="s">
        <v>79</v>
      </c>
      <c r="F28" s="1"/>
      <c r="H28" s="2">
        <v>85.75</v>
      </c>
      <c r="I28" s="2">
        <v>174</v>
      </c>
      <c r="J28">
        <v>85.5</v>
      </c>
      <c r="K28">
        <v>-46.69</v>
      </c>
      <c r="L28">
        <v>-92.25</v>
      </c>
      <c r="M28">
        <v>6.5</v>
      </c>
      <c r="O28">
        <v>-19.5</v>
      </c>
      <c r="P28">
        <v>-39</v>
      </c>
      <c r="Q28">
        <v>-46.69</v>
      </c>
      <c r="R28">
        <f>R27/2</f>
        <v>26.344999999999999</v>
      </c>
    </row>
    <row r="29" spans="1:21">
      <c r="C29" t="s">
        <v>82</v>
      </c>
      <c r="H29" s="2">
        <f t="shared" ref="H29:P29" si="0">SUM(H26:H28)</f>
        <v>324.75</v>
      </c>
      <c r="I29" s="2">
        <f t="shared" si="0"/>
        <v>324</v>
      </c>
      <c r="J29" s="2">
        <f t="shared" si="0"/>
        <v>324</v>
      </c>
      <c r="K29" s="2">
        <f t="shared" si="0"/>
        <v>42.06</v>
      </c>
      <c r="L29" s="2">
        <f t="shared" si="0"/>
        <v>185.06</v>
      </c>
      <c r="M29" s="2">
        <f t="shared" si="0"/>
        <v>45.31</v>
      </c>
      <c r="N29" s="2">
        <f t="shared" si="0"/>
        <v>67.25</v>
      </c>
      <c r="O29" s="2">
        <f t="shared" si="0"/>
        <v>19.310000000000002</v>
      </c>
      <c r="P29" s="2">
        <f t="shared" si="0"/>
        <v>101</v>
      </c>
      <c r="Q29" s="2">
        <f>SUM(Q25:Q28)</f>
        <v>58.31</v>
      </c>
      <c r="S29" s="2">
        <f>SUM(S25:S28)</f>
        <v>39.25</v>
      </c>
      <c r="T29" s="2">
        <f>SUM(T25:T28)</f>
        <v>32.5</v>
      </c>
      <c r="U29" s="2">
        <f>SUM(U25:U28)</f>
        <v>6.75</v>
      </c>
    </row>
    <row r="30" spans="1:21">
      <c r="C30" t="s">
        <v>84</v>
      </c>
    </row>
    <row r="31" spans="1:21">
      <c r="C31" t="s">
        <v>85</v>
      </c>
      <c r="H31" s="2">
        <v>27</v>
      </c>
    </row>
    <row r="32" spans="1:21">
      <c r="C32" t="s">
        <v>86</v>
      </c>
      <c r="F32" s="1"/>
      <c r="H32" s="2">
        <v>12</v>
      </c>
    </row>
    <row r="33" spans="3:8">
      <c r="C33" t="s">
        <v>89</v>
      </c>
      <c r="H33" s="2">
        <f>H32*H31</f>
        <v>324</v>
      </c>
    </row>
    <row r="34" spans="3:8">
      <c r="C34" t="s">
        <v>90</v>
      </c>
      <c r="F34" s="1"/>
    </row>
    <row r="36" spans="3:8">
      <c r="F36" s="1"/>
    </row>
  </sheetData>
  <sortState ref="C4:D20">
    <sortCondition ref="D4:D20"/>
  </sortState>
  <pageMargins left="0.7" right="0.7" top="0.75" bottom="0.75" header="0.3" footer="0.3"/>
  <pageSetup paperSize="5" scale="96" fitToHeight="0" orientation="landscape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22"/>
  <sheetViews>
    <sheetView workbookViewId="0">
      <selection activeCell="C2" sqref="C2"/>
    </sheetView>
  </sheetViews>
  <sheetFormatPr defaultRowHeight="14.4"/>
  <cols>
    <col min="1" max="1" width="22.33203125" bestFit="1" customWidth="1"/>
  </cols>
  <sheetData>
    <row r="1" spans="1:3">
      <c r="A1" t="s">
        <v>69</v>
      </c>
      <c r="C1" t="s">
        <v>147</v>
      </c>
    </row>
    <row r="2" spans="1:3">
      <c r="A2" t="s">
        <v>70</v>
      </c>
    </row>
    <row r="3" spans="1:3">
      <c r="A3" t="s">
        <v>71</v>
      </c>
    </row>
    <row r="4" spans="1:3">
      <c r="A4" t="s">
        <v>72</v>
      </c>
    </row>
    <row r="5" spans="1:3">
      <c r="A5" t="s">
        <v>73</v>
      </c>
    </row>
    <row r="6" spans="1:3">
      <c r="A6" t="s">
        <v>74</v>
      </c>
    </row>
    <row r="7" spans="1:3">
      <c r="A7" t="s">
        <v>75</v>
      </c>
    </row>
    <row r="8" spans="1:3">
      <c r="A8" t="s">
        <v>76</v>
      </c>
    </row>
    <row r="9" spans="1:3">
      <c r="A9" t="s">
        <v>77</v>
      </c>
    </row>
    <row r="10" spans="1:3">
      <c r="A10" t="s">
        <v>78</v>
      </c>
    </row>
    <row r="11" spans="1:3">
      <c r="A11" t="s">
        <v>79</v>
      </c>
    </row>
    <row r="12" spans="1:3">
      <c r="A12" t="s">
        <v>80</v>
      </c>
    </row>
    <row r="13" spans="1:3">
      <c r="A13" t="s">
        <v>81</v>
      </c>
    </row>
    <row r="14" spans="1:3">
      <c r="A14" t="s">
        <v>82</v>
      </c>
    </row>
    <row r="15" spans="1:3">
      <c r="A15" t="s">
        <v>83</v>
      </c>
    </row>
    <row r="16" spans="1:3">
      <c r="A16" t="s">
        <v>84</v>
      </c>
    </row>
    <row r="17" spans="1:1">
      <c r="A17" t="s">
        <v>85</v>
      </c>
    </row>
    <row r="18" spans="1:1">
      <c r="A18" t="s">
        <v>86</v>
      </c>
    </row>
    <row r="19" spans="1:1">
      <c r="A19" t="s">
        <v>87</v>
      </c>
    </row>
    <row r="20" spans="1:1">
      <c r="A20" t="s">
        <v>88</v>
      </c>
    </row>
    <row r="21" spans="1:1">
      <c r="A21" t="s">
        <v>89</v>
      </c>
    </row>
    <row r="22" spans="1:1">
      <c r="A22" t="s">
        <v>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I23"/>
  <sheetViews>
    <sheetView workbookViewId="0">
      <selection activeCell="G24" sqref="G24"/>
    </sheetView>
  </sheetViews>
  <sheetFormatPr defaultRowHeight="14.4"/>
  <cols>
    <col min="2" max="2" width="11.77734375" customWidth="1"/>
    <col min="3" max="3" width="9.77734375" customWidth="1"/>
    <col min="4" max="4" width="11.77734375" customWidth="1"/>
    <col min="5" max="5" width="9.77734375" customWidth="1"/>
    <col min="6" max="6" width="11.77734375" customWidth="1"/>
    <col min="7" max="7" width="9.77734375" customWidth="1"/>
    <col min="8" max="8" width="11.77734375" customWidth="1"/>
    <col min="9" max="10" width="9.77734375" customWidth="1"/>
  </cols>
  <sheetData>
    <row r="1" spans="1:3" ht="18">
      <c r="A1" s="26" t="s">
        <v>98</v>
      </c>
    </row>
    <row r="2" spans="1:3">
      <c r="A2" t="s">
        <v>117</v>
      </c>
    </row>
    <row r="3" spans="1:3">
      <c r="A3" s="13" t="s">
        <v>113</v>
      </c>
    </row>
    <row r="4" spans="1:3">
      <c r="A4" s="21" t="s">
        <v>114</v>
      </c>
    </row>
    <row r="5" spans="1:3">
      <c r="A5" s="21" t="s">
        <v>115</v>
      </c>
    </row>
    <row r="6" spans="1:3">
      <c r="A6" s="21" t="s">
        <v>116</v>
      </c>
    </row>
    <row r="7" spans="1:3">
      <c r="A7" s="21" t="s">
        <v>126</v>
      </c>
    </row>
    <row r="8" spans="1:3">
      <c r="A8" s="21" t="s">
        <v>127</v>
      </c>
    </row>
    <row r="9" spans="1:3">
      <c r="A9" s="13"/>
    </row>
    <row r="10" spans="1:3">
      <c r="A10" s="2" t="s">
        <v>96</v>
      </c>
      <c r="B10" t="s">
        <v>97</v>
      </c>
      <c r="C10" t="s">
        <v>112</v>
      </c>
    </row>
    <row r="11" spans="1:3">
      <c r="A11" s="2" t="s">
        <v>99</v>
      </c>
      <c r="B11" t="s">
        <v>100</v>
      </c>
      <c r="C11" t="s">
        <v>101</v>
      </c>
    </row>
    <row r="12" spans="1:3">
      <c r="A12" s="2" t="s">
        <v>128</v>
      </c>
      <c r="B12" t="s">
        <v>129</v>
      </c>
    </row>
    <row r="13" spans="1:3">
      <c r="A13" s="2" t="s">
        <v>102</v>
      </c>
      <c r="B13" t="s">
        <v>103</v>
      </c>
      <c r="C13" t="s">
        <v>104</v>
      </c>
    </row>
    <row r="14" spans="1:3">
      <c r="A14" s="2"/>
    </row>
    <row r="15" spans="1:3">
      <c r="A15" s="2" t="s">
        <v>118</v>
      </c>
      <c r="B15" t="s">
        <v>119</v>
      </c>
      <c r="C15" t="s">
        <v>120</v>
      </c>
    </row>
    <row r="16" spans="1:3">
      <c r="A16" s="2" t="s">
        <v>145</v>
      </c>
      <c r="B16" t="s">
        <v>31</v>
      </c>
      <c r="C16" t="s">
        <v>146</v>
      </c>
    </row>
    <row r="17" spans="1:9">
      <c r="A17" s="2" t="s">
        <v>121</v>
      </c>
      <c r="B17" t="s">
        <v>122</v>
      </c>
      <c r="C17" t="s">
        <v>123</v>
      </c>
    </row>
    <row r="18" spans="1:9">
      <c r="A18" s="2"/>
      <c r="D18" t="s">
        <v>124</v>
      </c>
    </row>
    <row r="19" spans="1:9">
      <c r="A19" s="2"/>
    </row>
    <row r="20" spans="1:9" s="2" customFormat="1" ht="57.6">
      <c r="A20" s="24" t="s">
        <v>105</v>
      </c>
      <c r="B20" s="2" t="s">
        <v>106</v>
      </c>
      <c r="C20" s="24" t="s">
        <v>107</v>
      </c>
      <c r="D20" s="24" t="s">
        <v>111</v>
      </c>
      <c r="E20" s="24" t="s">
        <v>108</v>
      </c>
      <c r="F20" s="24" t="s">
        <v>111</v>
      </c>
      <c r="G20" s="24" t="s">
        <v>109</v>
      </c>
      <c r="H20" s="24" t="s">
        <v>111</v>
      </c>
      <c r="I20" s="25" t="s">
        <v>110</v>
      </c>
    </row>
    <row r="21" spans="1:9" s="27" customFormat="1" ht="23.4">
      <c r="A21" s="27">
        <v>4</v>
      </c>
      <c r="B21" s="27" t="s">
        <v>125</v>
      </c>
      <c r="C21" s="27" t="s">
        <v>96</v>
      </c>
      <c r="D21" s="27">
        <v>3</v>
      </c>
      <c r="E21" s="27" t="s">
        <v>99</v>
      </c>
      <c r="G21" s="27" t="s">
        <v>102</v>
      </c>
    </row>
    <row r="22" spans="1:9">
      <c r="A22" s="2"/>
    </row>
    <row r="23" spans="1:9">
      <c r="A23" s="2"/>
      <c r="C23" t="s">
        <v>97</v>
      </c>
      <c r="E23" t="s">
        <v>100</v>
      </c>
      <c r="G23" t="s">
        <v>103</v>
      </c>
    </row>
  </sheetData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auto segmnts</vt:lpstr>
      <vt:lpstr>Sheet1</vt:lpstr>
      <vt:lpstr>naming</vt:lpstr>
      <vt:lpstr>'auto segmnts'!Print_Area</vt:lpstr>
    </vt:vector>
  </TitlesOfParts>
  <Company>HP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cp:lastPrinted>2018-02-19T22:19:14Z</cp:lastPrinted>
  <dcterms:created xsi:type="dcterms:W3CDTF">2018-02-06T22:02:22Z</dcterms:created>
  <dcterms:modified xsi:type="dcterms:W3CDTF">2018-02-20T04:41:50Z</dcterms:modified>
</cp:coreProperties>
</file>