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rosscuttriss/Desktop/Grafana/"/>
    </mc:Choice>
  </mc:AlternateContent>
  <xr:revisionPtr revIDLastSave="0" documentId="13_ncr:1_{09C7E24D-DCA7-0D47-B9F3-F401F6D0DC5B}" xr6:coauthVersionLast="47" xr6:coauthVersionMax="47" xr10:uidLastSave="{00000000-0000-0000-0000-000000000000}"/>
  <bookViews>
    <workbookView xWindow="4340" yWindow="500" windowWidth="24460" windowHeight="16040" activeTab="1" xr2:uid="{D7BE4A4B-A1DD-5545-90DD-63D7073E3D33}"/>
  </bookViews>
  <sheets>
    <sheet name="Stocks"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 i="2" l="1"/>
  <c r="F8" i="2"/>
  <c r="E8" i="2"/>
  <c r="D8" i="2"/>
  <c r="C8" i="2"/>
  <c r="B8" i="2"/>
  <c r="G7" i="2"/>
  <c r="F7" i="2"/>
  <c r="E7" i="2"/>
  <c r="D7" i="2"/>
  <c r="C7" i="2"/>
  <c r="B7" i="2"/>
  <c r="G6" i="2"/>
  <c r="F6" i="2"/>
  <c r="E6" i="2"/>
  <c r="D6" i="2"/>
  <c r="C6" i="2"/>
  <c r="B6" i="2"/>
  <c r="G5" i="2"/>
  <c r="F5" i="2"/>
  <c r="E5" i="2"/>
  <c r="D5" i="2"/>
  <c r="C5" i="2"/>
  <c r="B5" i="2"/>
  <c r="G4" i="2"/>
  <c r="F4" i="2"/>
  <c r="E4" i="2"/>
  <c r="D4" i="2"/>
  <c r="C4" i="2"/>
  <c r="B4" i="2"/>
  <c r="G3" i="2"/>
  <c r="F3" i="2"/>
  <c r="E3" i="2"/>
  <c r="D3" i="2"/>
  <c r="C3" i="2"/>
  <c r="B3" i="2"/>
  <c r="G2" i="2"/>
  <c r="F2" i="2"/>
  <c r="E2" i="2"/>
  <c r="D2" i="2"/>
  <c r="C2" i="2"/>
  <c r="B2" i="2"/>
  <c r="G8" i="1" a="1"/>
  <c r="G8" i="1" s="1"/>
  <c r="F8" i="1" a="1"/>
  <c r="F8" i="1" s="1"/>
  <c r="E8" i="1" a="1"/>
  <c r="E8" i="1" s="1"/>
  <c r="D8" i="1" a="1"/>
  <c r="D8" i="1" s="1"/>
  <c r="C8" i="1" a="1"/>
  <c r="C8" i="1" s="1"/>
  <c r="B8" i="1" a="1"/>
  <c r="B8" i="1" s="1"/>
  <c r="G7" i="1" a="1"/>
  <c r="G7" i="1" s="1"/>
  <c r="F7" i="1" a="1"/>
  <c r="F7" i="1" s="1"/>
  <c r="E7" i="1" a="1"/>
  <c r="E7" i="1" s="1"/>
  <c r="D7" i="1" a="1"/>
  <c r="D7" i="1" s="1"/>
  <c r="C7" i="1" a="1"/>
  <c r="C7" i="1" s="1"/>
  <c r="B7" i="1" a="1"/>
  <c r="B7" i="1" s="1"/>
  <c r="G6" i="1" a="1"/>
  <c r="G6" i="1" s="1"/>
  <c r="F6" i="1" a="1"/>
  <c r="F6" i="1" s="1"/>
  <c r="E6" i="1" a="1"/>
  <c r="E6" i="1" s="1"/>
  <c r="D6" i="1" a="1"/>
  <c r="D6" i="1" s="1"/>
  <c r="C6" i="1" a="1"/>
  <c r="C6" i="1" s="1"/>
  <c r="B6" i="1" a="1"/>
  <c r="B6" i="1" s="1"/>
  <c r="G5" i="1" a="1"/>
  <c r="G5" i="1" s="1"/>
  <c r="F5" i="1" a="1"/>
  <c r="F5" i="1" s="1"/>
  <c r="E5" i="1" a="1"/>
  <c r="E5" i="1" s="1"/>
  <c r="D5" i="1" a="1"/>
  <c r="D5" i="1" s="1"/>
  <c r="C5" i="1" a="1"/>
  <c r="C5" i="1" s="1"/>
  <c r="B5" i="1" a="1"/>
  <c r="B5" i="1" s="1"/>
  <c r="G4" i="1" a="1"/>
  <c r="G4" i="1" s="1"/>
  <c r="F4" i="1" a="1"/>
  <c r="F4" i="1" s="1"/>
  <c r="E4" i="1" a="1"/>
  <c r="E4" i="1" s="1"/>
  <c r="D4" i="1" a="1"/>
  <c r="D4" i="1" s="1"/>
  <c r="C4" i="1" a="1"/>
  <c r="C4" i="1" s="1"/>
  <c r="B4" i="1" a="1"/>
  <c r="B4" i="1" s="1"/>
  <c r="G3" i="1" a="1"/>
  <c r="G3" i="1" s="1"/>
  <c r="F3" i="1" a="1"/>
  <c r="F3" i="1" s="1"/>
  <c r="E3" i="1" a="1"/>
  <c r="E3" i="1" s="1"/>
  <c r="D3" i="1" a="1"/>
  <c r="D3" i="1" s="1"/>
  <c r="C3" i="1" a="1"/>
  <c r="C3" i="1" s="1"/>
  <c r="B3" i="1" a="1"/>
  <c r="B3" i="1" s="1"/>
  <c r="G2" i="1" a="1"/>
  <c r="G2" i="1" s="1"/>
  <c r="F2" i="1" a="1"/>
  <c r="F2" i="1" s="1"/>
  <c r="E2" i="1" a="1"/>
  <c r="E2" i="1" s="1"/>
  <c r="D2" i="1" a="1"/>
  <c r="D2" i="1" s="1"/>
  <c r="C2" i="1" a="1"/>
  <c r="C2"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8"/>
        </ext>
      </extLst>
    </bk>
    <bk>
      <extLst>
        <ext uri="{3e2802c4-a4d2-4d8b-9148-e3be6c30e623}">
          <xlrd:rvb i="21"/>
        </ext>
      </extLst>
    </bk>
    <bk>
      <extLst>
        <ext uri="{3e2802c4-a4d2-4d8b-9148-e3be6c30e623}">
          <xlrd:rvb i="24"/>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<sst xmlns="http://schemas.openxmlformats.org/spreadsheetml/2006/main" count="21" uniqueCount="14">
  <si>
    <t>Stock</t>
  </si>
  <si>
    <t>Price Per Stock</t>
  </si>
  <si>
    <t>52 Week High</t>
  </si>
  <si>
    <t>52 Week Low</t>
  </si>
  <si>
    <t>Change</t>
  </si>
  <si>
    <t>Change %</t>
  </si>
  <si>
    <t>Currency</t>
  </si>
  <si>
    <t>Meta Platforms</t>
  </si>
  <si>
    <t>DEERE &amp; COMPANY</t>
  </si>
  <si>
    <t>TESLA</t>
  </si>
  <si>
    <t>AIRBNB</t>
  </si>
  <si>
    <t>MICROSOFT</t>
  </si>
  <si>
    <t>APPLE</t>
  </si>
  <si>
    <t>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</si>
</sst>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2" x14ac:knownFonts="1">
    <font>
      <sz val="12"/>
      <color theme="1"/>
      <name val="Aptos Narrow"/>
      <family val="2"/>
      <scheme val="minor"/>
    </font>
    <font>
      <b/>
      <sz val="12"/>
      <color theme="1"/>
      <name val="Aptos Narrow"/>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0" fontId="0" fillId="0" borderId="0" xfId="0" applyNumberFormat="1"/>
    <xf numFmtId="3"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https://www.bing.com/financeapi/forcetrigger?t=a1slm7&amp;q=XNAS%3aMETA&amp;form=skydnc</v>
    <v>Learn more on Bing</v>
  </rv>
  <rv s="1">
    <v>0</v>
    <v>Meta Platforms, Inc. (XNAS:META)</v>
    <v>2</v>
    <v>3</v>
    <v>Finance</v>
    <v>4</v>
    <v>en-US</v>
    <v>a1slm7</v>
    <v>268435456</v>
    <v>1</v>
    <v>Powered by Refinitiv</v>
    <v>531.48990000000003</v>
    <v>207.13</v>
    <v>1.1738999999999999</v>
    <v>3.33</v>
    <v>6.4059999999999994E-3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67317</v>
    <v>Nasdaq Stock Market</v>
    <v>XNAS</v>
    <v>XNAS</v>
    <v>1 Meta Way, MENLO PARK, CA, 94025 US</v>
    <v>523.86</v>
    <v>Software &amp; IT Services</v>
    <v>Stock</v>
    <v>45393.999963378905</v>
    <v>0</v>
    <v>517.29</v>
    <v>1333746719800</v>
    <v>Meta Platforms, Inc.</v>
    <v>Meta Platforms, Inc.</v>
    <v>521.11</v>
    <v>35.193100000000001</v>
    <v>519.83000000000004</v>
    <v>523.16</v>
    <v>2549405000</v>
    <v>META</v>
    <v>Meta Platforms, Inc. (XNAS:META)</v>
    <v>145173</v>
    <v>13920479</v>
    <v>2004</v>
  </rv>
  <rv s="2">
    <v>1</v>
  </rv>
  <rv s="0">
    <v>https://www.bing.com/financeapi/forcetrigger?t=a1qvjc&amp;q=XNYS%3aDE&amp;form=skydnc</v>
    <v>Learn more on Bing</v>
  </rv>
  <rv s="1">
    <v>0</v>
    <v>DEERE &amp; COMPANY (XNYS:DE)</v>
    <v>2</v>
    <v>3</v>
    <v>Finance</v>
    <v>4</v>
    <v>en-US</v>
    <v>a1qvjc</v>
    <v>268435456</v>
    <v>1</v>
    <v>Powered by Refinitiv</v>
    <v>450</v>
    <v>345.55</v>
    <v>1.046</v>
    <v>0.87</v>
    <v>2.1120000000000002E-3</v>
    <v>USD</v>
    <v>Deere &amp; Company is engaged in the delivery of agricultural, construction and forestry equipment. The Company defines, develops and delivers global equipment and technology solutions. Its segments include production and precision agriculture (PPA), small agriculture and turf (SAT), construction and forestry (CF), and financial services (FS). PPA segment provides solutions for production-scale growers of large grains, small grains, cotton and sugarcane. SAT segment provides solutions for dairy and livestock producers, high-value crop producers, and turf and utility customers. CF segment provides a range of machines and technology solutions organized along the earthmoving, forestry and roadbuilding production systems. FS segment finances sales and leases by John Deere dealers of new and used production and precision agriculture equipment, SAT equipment, and construction and forestry equipment. Its technology-enabled products include John Deere Autonomous 8R Tractor and E-Power Backhoe.</v>
    <v>83000</v>
    <v>New York Stock Exchange</v>
    <v>XNYS</v>
    <v>XNYS</v>
    <v>One John Deere Place, MOLINE, IL, 61265-8098 US</v>
    <v>414.06</v>
    <v>Machinery, Equipment &amp; Components</v>
    <v>Stock</v>
    <v>45393.999889976563</v>
    <v>3</v>
    <v>406.91500000000002</v>
    <v>114917399288</v>
    <v>DEERE &amp; COMPANY</v>
    <v>DEERE &amp; COMPANY</v>
    <v>412.74</v>
    <v>12.0245</v>
    <v>411.97</v>
    <v>412.84</v>
    <v>278358200</v>
    <v>DE</v>
    <v>DEERE &amp; COMPANY (XNYS:DE)</v>
    <v>249</v>
    <v>1381515</v>
    <v>1958</v>
  </rv>
  <rv s="2">
    <v>4</v>
  </rv>
  <rv s="0">
    <v>https://www.bing.com/financeapi/forcetrigger?t=a24kar&amp;q=XNAS%3aTSLA&amp;form=skydnc</v>
    <v>Learn more on Bing</v>
  </rv>
  <rv s="1">
    <v>0</v>
    <v>TESLA, INC. (XNAS:TSLA)</v>
    <v>2</v>
    <v>3</v>
    <v>Finance</v>
    <v>4</v>
    <v>en-US</v>
    <v>a24kar</v>
    <v>268435456</v>
    <v>1</v>
    <v>Powered by Refinitiv</v>
    <v>299.29000000000002</v>
    <v>152.37</v>
    <v>2.4432</v>
    <v>2.84</v>
    <v>1.6535000000000001E-2</v>
    <v>USD</v>
    <v>Tesla, Inc. designs, develops, manufactures, sells and leases high-performance fully electric vehicles and energy generation and storage systems, and offer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This segment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175.88</v>
    <v>Automobiles &amp; Auto Parts</v>
    <v>Stock</v>
    <v>45393.999984421091</v>
    <v>6</v>
    <v>168.51</v>
    <v>556064508600</v>
    <v>TESLA, INC.</v>
    <v>TESLA, INC.</v>
    <v>172.55</v>
    <v>40.604999999999997</v>
    <v>171.76</v>
    <v>174.6</v>
    <v>3184791000</v>
    <v>TSLA</v>
    <v>TESLA, INC. (XNAS:TSLA)</v>
    <v>1026954</v>
    <v>95584224</v>
    <v>2003</v>
  </rv>
  <rv s="2">
    <v>7</v>
  </rv>
  <rv s="0">
    <v>https://www.bing.com/financeapi/forcetrigger?t=bwvem7&amp;q=XNAS%3aABNB&amp;form=skydnc</v>
    <v>Learn more on Bing</v>
  </rv>
  <rv s="1">
    <v>0</v>
    <v>AIRBNB, INC. (XNAS:ABNB)</v>
    <v>2</v>
    <v>3</v>
    <v>Finance</v>
    <v>4</v>
    <v>en-US</v>
    <v>bwvem7</v>
    <v>268435456</v>
    <v>1</v>
    <v>Powered by Refinitiv</v>
    <v>170.1</v>
    <v>103.55</v>
    <v>1.2501</v>
    <v>5.14</v>
    <v>3.2069E-2</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166.22</v>
    <v>Software &amp; IT Services</v>
    <v>Stock</v>
    <v>45393.999928992969</v>
    <v>9</v>
    <v>158.9</v>
    <v>107037442673</v>
    <v>AIRBNB, INC.</v>
    <v>AIRBNB, INC.</v>
    <v>159</v>
    <v>22.852599999999999</v>
    <v>160.28</v>
    <v>165.42</v>
    <v>647064700</v>
    <v>ABNB</v>
    <v>AIRBNB, INC. (XNAS:ABNB)</v>
    <v>15781</v>
    <v>3782213</v>
    <v>2008</v>
  </rv>
  <rv s="2">
    <v>10</v>
  </rv>
  <rv s="0">
    <v>http://en.wikipedia.org/wiki/Public_domain</v>
    <v>Public domain</v>
  </rv>
  <rv s="0">
    <v>https://en.wikipedia.org/wiki/Microsoft</v>
    <v>Wikipedia</v>
  </rv>
  <rv s="3">
    <v>12</v>
    <v>13</v>
  </rv>
  <rv s="4">
    <v>9</v>
    <v>https://www.bing.com/th?id=AMMS_e6e837c7bf3a77408619758b7447855a&amp;qlt=95</v>
    <v>14</v>
    <v>0</v>
    <v>https://www.bing.com/images/search?form=xlimg&amp;q=microsoft</v>
    <v>Image of MICROSOFT CORPORATION</v>
  </rv>
  <rv s="0">
    <v>https://www.bing.com/financeapi/forcetrigger?t=a1xzim&amp;q=XNAS%3aMSFT&amp;form=skydnc</v>
    <v>Learn more on Bing</v>
  </rv>
  <rv s="5">
    <v>5</v>
    <v>MICROSOFT CORPORATION (XNAS:MSFT)</v>
    <v>7</v>
    <v>8</v>
    <v>Finance</v>
    <v>4</v>
    <v>en-US</v>
    <v>a1xzim</v>
    <v>268435456</v>
    <v>1</v>
    <v>Powered by Refinitiv</v>
    <v>430.82</v>
    <v>275.37</v>
    <v>0.875</v>
    <v>4.67</v>
    <v>1.1032999999999999E-2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429.37</v>
    <v>15</v>
    <v>Software &amp; IT Services</v>
    <v>Stock</v>
    <v>45393.999962904687</v>
    <v>16</v>
    <v>422.36</v>
    <v>3179706477480</v>
    <v>MICROSOFT CORPORATION</v>
    <v>MICROSOFT CORPORATION</v>
    <v>425.82</v>
    <v>38.701999999999998</v>
    <v>423.26</v>
    <v>427.93</v>
    <v>7430436000</v>
    <v>MSFT</v>
    <v>MICROSOFT CORPORATION (XNAS:MSFT)</v>
    <v>145494</v>
    <v>19575440</v>
    <v>1993</v>
  </rv>
  <rv s="2">
    <v>17</v>
  </rv>
  <rv s="0">
    <v>https://www.bing.com/financeapi/forcetrigger?t=a1mou2&amp;q=XNAS%3aAAPL&amp;form=skydnc</v>
    <v>Learn more on Bing</v>
  </rv>
  <rv s="1">
    <v>0</v>
    <v>APPLE INC. (XNAS:AAPL)</v>
    <v>2</v>
    <v>3</v>
    <v>Finance</v>
    <v>4</v>
    <v>en-US</v>
    <v>a1mou2</v>
    <v>268435456</v>
    <v>1</v>
    <v>Powered by Refinitiv</v>
    <v>199.62</v>
    <v>159.78</v>
    <v>1.2723</v>
    <v>7.26</v>
    <v>4.3270999999999997E-2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175.46</v>
    <v>Computers, Phones &amp; Household Electronics</v>
    <v>Stock</v>
    <v>45393.999997753905</v>
    <v>19</v>
    <v>168.16</v>
    <v>2702946675200</v>
    <v>APPLE INC.</v>
    <v>APPLE INC.</v>
    <v>168.34</v>
    <v>27.235299999999999</v>
    <v>167.78</v>
    <v>175.04</v>
    <v>15441880000</v>
    <v>AAPL</v>
    <v>APPLE INC. (XNAS:AAPL)</v>
    <v>898828</v>
    <v>62963430</v>
    <v>1977</v>
  </rv>
  <rv s="2">
    <v>20</v>
  </rv>
  <rv s="0">
    <v>https://www.bing.com/financeapi/forcetrigger?t=a1tyrw&amp;q=XNYS%3aGM&amp;form=skydnc</v>
    <v>Learn more on Bing</v>
  </rv>
  <rv s="1">
    <v>0</v>
    <v>GENERAL MOTORS COMPANY (XNYS:GM)</v>
    <v>2</v>
    <v>3</v>
    <v>Finance</v>
    <v>4</v>
    <v>en-US</v>
    <v>a1tyrw</v>
    <v>268435456</v>
    <v>1</v>
    <v>Powered by Refinitiv</v>
    <v>46.04</v>
    <v>26.3</v>
    <v>1.5125</v>
    <v>-0.1</v>
    <v>-2.2759999999999998E-3</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 manufacture and/or markets vehicles under the Buick, Cadillac, Chevrolet and GMC brands. The Company's segments include GMNA, GMI, Cruise and GM Financial. Its Cruise segment is engaged in the development and commercialization of autonomous vehicle technology. Its software-enabled services and subscriptions, including OnStar, our advanced driver-assistance systems (ADAS), including Super Cruise driver assistance technology, and its end-to-end software platform. The Company is also focused on investing in electric vehicles (EVs) and AVs, software-enabled services and subscriptions and new business opportunities.</v>
    <v>163000</v>
    <v>New York Stock Exchange</v>
    <v>XNYS</v>
    <v>XNYS</v>
    <v>300 Renaissance Center, DETROIT, MI, 48265-3000 US</v>
    <v>43.99</v>
    <v>Automobiles &amp; Auto Parts</v>
    <v>Stock</v>
    <v>45393.999098125001</v>
    <v>22</v>
    <v>43.19</v>
    <v>50610342720</v>
    <v>GENERAL MOTORS COMPANY</v>
    <v>GENERAL MOTORS COMPANY</v>
    <v>43.9</v>
    <v>5.9950999999999999</v>
    <v>43.94</v>
    <v>43.84</v>
    <v>1154433000</v>
    <v>GM</v>
    <v>GENERAL MOTORS COMPANY (XNYS:GM)</v>
    <v>7633</v>
    <v>17414749</v>
    <v>2009</v>
  </rv>
  <rv s="2">
    <v>23</v>
  </rv>
</rvData>
</file>

<file path=xl/richData/rdrichvaluestructure.xml><?xml version="1.0" encoding="utf-8"?>
<rvStructures xmlns="http://schemas.microsoft.com/office/spreadsheetml/2017/richdata" count="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C763F-1745-D64C-B690-784AB1AE9E6E}">
  <dimension ref="A1:J9"/>
  <sheetViews>
    <sheetView workbookViewId="0">
      <selection activeCell="G2" sqref="G2:G8"/>
    </sheetView>
  </sheetViews>
  <sheetFormatPr baseColWidth="10" defaultRowHeight="16" x14ac:dyDescent="0.2"/>
  <cols>
    <col min="1" max="1" width="37.5" customWidth="1"/>
    <col min="2" max="2" width="14.33203125" customWidth="1"/>
    <col min="3" max="3" width="12.33203125" customWidth="1"/>
    <col min="7" max="7" width="13.1640625" customWidth="1"/>
  </cols>
  <sheetData>
    <row r="1" spans="1:10" x14ac:dyDescent="0.2">
      <c r="A1" s="4" t="s">
        <v>0</v>
      </c>
      <c r="B1" s="4" t="s">
        <v>2</v>
      </c>
      <c r="C1" s="4" t="s">
        <v>3</v>
      </c>
      <c r="D1" s="4" t="s">
        <v>4</v>
      </c>
      <c r="E1" s="4" t="s">
        <v>5</v>
      </c>
      <c r="F1" s="4" t="s">
        <v>6</v>
      </c>
      <c r="G1" s="4" t="s">
        <v>1</v>
      </c>
    </row>
    <row r="2" spans="1:10" x14ac:dyDescent="0.2">
      <c r="A2" t="e" vm="1">
        <v>#VALUE!</v>
      </c>
      <c r="B2" s="1" cm="1">
        <f t="array" ref="B2">_FV(A2,"52 week high",TRUE)</f>
        <v>531.48990000000003</v>
      </c>
      <c r="C2" s="1" cm="1">
        <f t="array" ref="C2">_FV(A2,"52 week low",TRUE)</f>
        <v>207.13</v>
      </c>
      <c r="D2" s="1" cm="1">
        <f t="array" ref="D2">_FV(A2,"Change")</f>
        <v>3.33</v>
      </c>
      <c r="E2" s="2" cm="1">
        <f t="array" ref="E2">_FV(A2,"Change (%)",TRUE)</f>
        <v>6.4059999999999994E-3</v>
      </c>
      <c r="F2" t="str" cm="1">
        <f t="array" ref="F2">_FV(A2,"Currency")</f>
        <v>USD</v>
      </c>
      <c r="G2" s="1" cm="1">
        <f t="array" ref="G2">_FV(A2,"Price")</f>
        <v>523.16</v>
      </c>
      <c r="H2" s="1"/>
      <c r="I2" s="3"/>
      <c r="J2" s="3"/>
    </row>
    <row r="3" spans="1:10" x14ac:dyDescent="0.2">
      <c r="A3" t="e" vm="2">
        <v>#VALUE!</v>
      </c>
      <c r="B3" s="1" cm="1">
        <f t="array" ref="B3">_FV(A3,"52 week high",TRUE)</f>
        <v>450</v>
      </c>
      <c r="C3" s="1" cm="1">
        <f t="array" ref="C3">_FV(A3,"52 week low",TRUE)</f>
        <v>345.55</v>
      </c>
      <c r="D3" s="1" cm="1">
        <f t="array" ref="D3">_FV(A3,"Change")</f>
        <v>0.87</v>
      </c>
      <c r="E3" s="2" cm="1">
        <f t="array" ref="E3">_FV(A3,"Change (%)",TRUE)</f>
        <v>2.1120000000000002E-3</v>
      </c>
      <c r="F3" t="str" cm="1">
        <f t="array" ref="F3">_FV(A3,"Currency")</f>
        <v>USD</v>
      </c>
      <c r="G3" s="1" cm="1">
        <f t="array" ref="G3">_FV(A3,"Price")</f>
        <v>412.84</v>
      </c>
    </row>
    <row r="4" spans="1:10" x14ac:dyDescent="0.2">
      <c r="A4" t="e" vm="3">
        <v>#VALUE!</v>
      </c>
      <c r="B4" s="1" cm="1">
        <f t="array" ref="B4">_FV(A4,"52 week high",TRUE)</f>
        <v>299.29000000000002</v>
      </c>
      <c r="C4" s="1" cm="1">
        <f t="array" ref="C4">_FV(A4,"52 week low",TRUE)</f>
        <v>152.37</v>
      </c>
      <c r="D4" s="1" cm="1">
        <f t="array" ref="D4">_FV(A4,"Change")</f>
        <v>2.84</v>
      </c>
      <c r="E4" s="2" cm="1">
        <f t="array" ref="E4">_FV(A4,"Change (%)",TRUE)</f>
        <v>1.6535000000000001E-2</v>
      </c>
      <c r="F4" t="str" cm="1">
        <f t="array" ref="F4">_FV(A4,"Currency")</f>
        <v>USD</v>
      </c>
      <c r="G4" s="1" cm="1">
        <f t="array" ref="G4">_FV(A4,"Price")</f>
        <v>174.6</v>
      </c>
    </row>
    <row r="5" spans="1:10" x14ac:dyDescent="0.2">
      <c r="A5" t="e" vm="4">
        <v>#VALUE!</v>
      </c>
      <c r="B5" s="1" cm="1">
        <f t="array" ref="B5">_FV(A5,"52 week high",TRUE)</f>
        <v>170.1</v>
      </c>
      <c r="C5" s="1" cm="1">
        <f t="array" ref="C5">_FV(A5,"52 week low",TRUE)</f>
        <v>103.55</v>
      </c>
      <c r="D5" s="1" cm="1">
        <f t="array" ref="D5">_FV(A5,"Change")</f>
        <v>5.14</v>
      </c>
      <c r="E5" s="2" cm="1">
        <f t="array" ref="E5">_FV(A5,"Change (%)",TRUE)</f>
        <v>3.2069E-2</v>
      </c>
      <c r="F5" t="str" cm="1">
        <f t="array" ref="F5">_FV(A5,"Currency")</f>
        <v>USD</v>
      </c>
      <c r="G5" s="1" cm="1">
        <f t="array" ref="G5">_FV(A5,"Price")</f>
        <v>165.42</v>
      </c>
    </row>
    <row r="6" spans="1:10" x14ac:dyDescent="0.2">
      <c r="A6" t="e" vm="5">
        <v>#VALUE!</v>
      </c>
      <c r="B6" s="1" cm="1">
        <f t="array" ref="B6">_FV(A6,"52 week high",TRUE)</f>
        <v>430.82</v>
      </c>
      <c r="C6" s="1" cm="1">
        <f t="array" ref="C6">_FV(A6,"52 week low",TRUE)</f>
        <v>275.37</v>
      </c>
      <c r="D6" s="1" cm="1">
        <f t="array" ref="D6">_FV(A6,"Change")</f>
        <v>4.67</v>
      </c>
      <c r="E6" s="2" cm="1">
        <f t="array" ref="E6">_FV(A6,"Change (%)",TRUE)</f>
        <v>1.1032999999999999E-2</v>
      </c>
      <c r="F6" t="str" cm="1">
        <f t="array" ref="F6">_FV(A6,"Currency")</f>
        <v>USD</v>
      </c>
      <c r="G6" s="1" cm="1">
        <f t="array" ref="G6">_FV(A6,"Price")</f>
        <v>427.93</v>
      </c>
    </row>
    <row r="7" spans="1:10" x14ac:dyDescent="0.2">
      <c r="A7" t="e" vm="6">
        <v>#VALUE!</v>
      </c>
      <c r="B7" s="1" cm="1">
        <f t="array" ref="B7">_FV(A7,"52 week high",TRUE)</f>
        <v>199.62</v>
      </c>
      <c r="C7" s="1" cm="1">
        <f t="array" ref="C7">_FV(A7,"52 week low",TRUE)</f>
        <v>159.78</v>
      </c>
      <c r="D7" s="1" cm="1">
        <f t="array" ref="D7">_FV(A7,"Change")</f>
        <v>7.26</v>
      </c>
      <c r="E7" s="2" cm="1">
        <f t="array" ref="E7">_FV(A7,"Change (%)",TRUE)</f>
        <v>4.3270999999999997E-2</v>
      </c>
      <c r="F7" t="str" cm="1">
        <f t="array" ref="F7">_FV(A7,"Currency")</f>
        <v>USD</v>
      </c>
      <c r="G7" s="1" cm="1">
        <f t="array" ref="G7">_FV(A7,"Price")</f>
        <v>175.04</v>
      </c>
    </row>
    <row r="8" spans="1:10" x14ac:dyDescent="0.2">
      <c r="A8" t="e" vm="7">
        <v>#VALUE!</v>
      </c>
      <c r="B8" s="1" cm="1">
        <f t="array" ref="B8">_FV(A8,"52 week high",TRUE)</f>
        <v>46.04</v>
      </c>
      <c r="C8" s="1" cm="1">
        <f t="array" ref="C8">_FV(A8,"52 week low",TRUE)</f>
        <v>26.3</v>
      </c>
      <c r="D8" s="1" cm="1">
        <f t="array" ref="D8">_FV(A8,"Change")</f>
        <v>-0.1</v>
      </c>
      <c r="E8" s="2" cm="1">
        <f t="array" ref="E8">_FV(A8,"Change (%)",TRUE)</f>
        <v>-2.2759999999999998E-3</v>
      </c>
      <c r="F8" t="str" cm="1">
        <f t="array" ref="F8">_FV(A8,"Currency")</f>
        <v>USD</v>
      </c>
      <c r="G8" s="1" cm="1">
        <f t="array" ref="G8">_FV(A8,"Price")</f>
        <v>43.84</v>
      </c>
    </row>
    <row r="9" spans="1:10" x14ac:dyDescent="0.2">
      <c r="B9" s="1"/>
      <c r="C9" s="1"/>
      <c r="D9" s="1"/>
      <c r="E9" s="2"/>
      <c r="G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3BC49-66A5-AF4F-ABAF-8134BE2E190C}">
  <dimension ref="A1:G8"/>
  <sheetViews>
    <sheetView tabSelected="1" workbookViewId="0">
      <selection activeCell="G13" sqref="G13"/>
    </sheetView>
  </sheetViews>
  <sheetFormatPr baseColWidth="10" defaultRowHeight="16" x14ac:dyDescent="0.2"/>
  <cols>
    <col min="1" max="1" width="17.1640625" bestFit="1" customWidth="1"/>
    <col min="2" max="2" width="12.33203125" bestFit="1" customWidth="1"/>
    <col min="3" max="3" width="11.83203125" bestFit="1" customWidth="1"/>
    <col min="4" max="4" width="7.5" bestFit="1" customWidth="1"/>
    <col min="5" max="5" width="9.33203125" bestFit="1" customWidth="1"/>
    <col min="6" max="6" width="8.6640625" bestFit="1" customWidth="1"/>
    <col min="7" max="7" width="13.6640625" bestFit="1" customWidth="1"/>
  </cols>
  <sheetData>
    <row r="1" spans="1:7" x14ac:dyDescent="0.2">
      <c r="A1" s="4" t="s">
        <v>0</v>
      </c>
      <c r="B1" s="4" t="s">
        <v>2</v>
      </c>
      <c r="C1" s="4" t="s">
        <v>3</v>
      </c>
      <c r="D1" s="4" t="s">
        <v>4</v>
      </c>
      <c r="E1" s="4" t="s">
        <v>5</v>
      </c>
      <c r="F1" s="4" t="s">
        <v>6</v>
      </c>
      <c r="G1" s="4" t="s">
        <v>1</v>
      </c>
    </row>
    <row r="2" spans="1:7" x14ac:dyDescent="0.2">
      <c r="A2" t="s">
        <v>7</v>
      </c>
      <c r="B2" s="1">
        <f>Stocks!B2</f>
        <v>531.48990000000003</v>
      </c>
      <c r="C2" s="1">
        <f>Stocks!C2</f>
        <v>207.13</v>
      </c>
      <c r="D2" s="1">
        <f>Stocks!D2</f>
        <v>3.33</v>
      </c>
      <c r="E2" s="2">
        <f>Stocks!E2</f>
        <v>6.4059999999999994E-3</v>
      </c>
      <c r="F2" t="str">
        <f>Stocks!F2</f>
        <v>USD</v>
      </c>
      <c r="G2" s="1">
        <f>Stocks!G2</f>
        <v>523.16</v>
      </c>
    </row>
    <row r="3" spans="1:7" x14ac:dyDescent="0.2">
      <c r="A3" t="s">
        <v>8</v>
      </c>
      <c r="B3" s="1">
        <f>Stocks!B3</f>
        <v>450</v>
      </c>
      <c r="C3" s="1">
        <f>Stocks!C3</f>
        <v>345.55</v>
      </c>
      <c r="D3" s="1">
        <f>Stocks!D3</f>
        <v>0.87</v>
      </c>
      <c r="E3" s="2">
        <f>Stocks!E3</f>
        <v>2.1120000000000002E-3</v>
      </c>
      <c r="F3" t="str">
        <f>Stocks!F3</f>
        <v>USD</v>
      </c>
      <c r="G3" s="1">
        <f>Stocks!G3</f>
        <v>412.84</v>
      </c>
    </row>
    <row r="4" spans="1:7" x14ac:dyDescent="0.2">
      <c r="A4" t="s">
        <v>9</v>
      </c>
      <c r="B4" s="1">
        <f>Stocks!B4</f>
        <v>299.29000000000002</v>
      </c>
      <c r="C4" s="1">
        <f>Stocks!C4</f>
        <v>152.37</v>
      </c>
      <c r="D4" s="1">
        <f>Stocks!D4</f>
        <v>2.84</v>
      </c>
      <c r="E4" s="2">
        <f>Stocks!E4</f>
        <v>1.6535000000000001E-2</v>
      </c>
      <c r="F4" t="str">
        <f>Stocks!F4</f>
        <v>USD</v>
      </c>
      <c r="G4" s="1">
        <f>Stocks!G4</f>
        <v>174.6</v>
      </c>
    </row>
    <row r="5" spans="1:7" x14ac:dyDescent="0.2">
      <c r="A5" t="s">
        <v>10</v>
      </c>
      <c r="B5" s="1">
        <f>Stocks!B5</f>
        <v>170.1</v>
      </c>
      <c r="C5" s="1">
        <f>Stocks!C5</f>
        <v>103.55</v>
      </c>
      <c r="D5" s="1">
        <f>Stocks!D5</f>
        <v>5.14</v>
      </c>
      <c r="E5" s="2">
        <f>Stocks!E5</f>
        <v>3.2069E-2</v>
      </c>
      <c r="F5" t="str">
        <f>Stocks!F5</f>
        <v>USD</v>
      </c>
      <c r="G5" s="1">
        <f>Stocks!G5</f>
        <v>165.42</v>
      </c>
    </row>
    <row r="6" spans="1:7" x14ac:dyDescent="0.2">
      <c r="A6" t="s">
        <v>11</v>
      </c>
      <c r="B6" s="1">
        <f>Stocks!B6</f>
        <v>430.82</v>
      </c>
      <c r="C6" s="1">
        <f>Stocks!C6</f>
        <v>275.37</v>
      </c>
      <c r="D6" s="1">
        <f>Stocks!D6</f>
        <v>4.67</v>
      </c>
      <c r="E6" s="2">
        <f>Stocks!E6</f>
        <v>1.1032999999999999E-2</v>
      </c>
      <c r="F6" t="str">
        <f>Stocks!F6</f>
        <v>USD</v>
      </c>
      <c r="G6" s="1">
        <f>Stocks!G6</f>
        <v>427.93</v>
      </c>
    </row>
    <row r="7" spans="1:7" x14ac:dyDescent="0.2">
      <c r="A7" t="s">
        <v>12</v>
      </c>
      <c r="B7" s="1">
        <f>Stocks!B7</f>
        <v>199.62</v>
      </c>
      <c r="C7" s="1">
        <f>Stocks!C7</f>
        <v>159.78</v>
      </c>
      <c r="D7" s="1">
        <f>Stocks!D7</f>
        <v>7.26</v>
      </c>
      <c r="E7" s="2">
        <f>Stocks!E7</f>
        <v>4.3270999999999997E-2</v>
      </c>
      <c r="F7" t="str">
        <f>Stocks!F7</f>
        <v>USD</v>
      </c>
      <c r="G7" s="1">
        <f>Stocks!G7</f>
        <v>175.04</v>
      </c>
    </row>
    <row r="8" spans="1:7" x14ac:dyDescent="0.2">
      <c r="A8" t="s">
        <v>13</v>
      </c>
      <c r="B8" s="1">
        <f>Stocks!B8</f>
        <v>46.04</v>
      </c>
      <c r="C8" s="1">
        <f>Stocks!C8</f>
        <v>26.3</v>
      </c>
      <c r="D8" s="1">
        <f>Stocks!D8</f>
        <v>-0.1</v>
      </c>
      <c r="E8" s="2">
        <f>Stocks!E8</f>
        <v>-2.2759999999999998E-3</v>
      </c>
      <c r="F8" t="str">
        <f>Stocks!F8</f>
        <v>USD</v>
      </c>
      <c r="G8" s="1">
        <f>Stocks!G8</f>
        <v>43.84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Stocks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1501 3494</dc:creator>
  <cp:lastModifiedBy>1501 3494</cp:lastModifiedBy>
  <dcterms:created xsi:type="dcterms:W3CDTF">2024-04-12T12:08:34Z</dcterms:created>
  <dcterms:modified xsi:type="dcterms:W3CDTF">2024-04-12T13:06:52Z</dcterms:modified>
</cp:coreProperties>
</file>