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8800" windowHeight="17020" tabRatio="500"/>
  </bookViews>
  <sheets>
    <sheet name="Sensor" sheetId="1" r:id="rId1"/>
    <sheet name="H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9" i="2"/>
  <c r="F8" i="2"/>
  <c r="F7" i="2"/>
  <c r="F2" i="2"/>
  <c r="F3" i="2"/>
  <c r="F4" i="2"/>
  <c r="F5" i="2"/>
  <c r="F6" i="2"/>
  <c r="E12" i="2"/>
  <c r="E14" i="2"/>
  <c r="E20" i="1"/>
  <c r="E22" i="1"/>
</calcChain>
</file>

<file path=xl/sharedStrings.xml><?xml version="1.0" encoding="utf-8"?>
<sst xmlns="http://schemas.openxmlformats.org/spreadsheetml/2006/main" count="102" uniqueCount="72">
  <si>
    <t>Part</t>
  </si>
  <si>
    <t>Quantity</t>
  </si>
  <si>
    <t>Unit Price</t>
  </si>
  <si>
    <t>Total Price</t>
  </si>
  <si>
    <t>URL</t>
  </si>
  <si>
    <t>Description</t>
  </si>
  <si>
    <t>ACS712ELCTR-20A-T</t>
  </si>
  <si>
    <t>20A Current Sensor</t>
  </si>
  <si>
    <t>https://www.digikey.com/product-detail/en/allegro-microsystems-llc/ACS712ELCTR-20A-T/620-1190-1-ND/1284607</t>
  </si>
  <si>
    <t>5V Linear Regulator</t>
  </si>
  <si>
    <t>ATTiny 84</t>
  </si>
  <si>
    <t>https://www.digikey.com/product-detail/en/microchip-technology/ATTINY84A-SSU/ATTINY84A-SSU-ND/3046522</t>
  </si>
  <si>
    <t>ATTINY84A-SSU</t>
  </si>
  <si>
    <t>I2C Differential Driver</t>
  </si>
  <si>
    <t>PCA9615DPJ</t>
  </si>
  <si>
    <t>https://www.digikey.com/product-detail/en/nxp-usa-inc/PCA9615DPJ/568-11484-1-ND/4864508</t>
  </si>
  <si>
    <t>https://www.digikey.com/product-detail/en/pulse-electronics-network/E5566-Q0LK22-L/553-2258-ND/1785239</t>
  </si>
  <si>
    <t>RJ-25 Port</t>
  </si>
  <si>
    <t>E5566-Q0LK22-L</t>
  </si>
  <si>
    <t>DIP Switches</t>
  </si>
  <si>
    <t>https://www.digikey.com/product-detail/en/cts-electrocomponents/210-4MS/CT2104MS-ND/2503781</t>
  </si>
  <si>
    <t>210-4MS</t>
  </si>
  <si>
    <t>One Board</t>
  </si>
  <si>
    <t>Num Boards</t>
  </si>
  <si>
    <t>Total</t>
  </si>
  <si>
    <t>https://www.digikey.com/product-detail/en/stmicroelectronics/L78M05CDT-TR/497-1203-1-ND/586203</t>
  </si>
  <si>
    <t>L78M05CDT-TR</t>
  </si>
  <si>
    <t>30K Resistor (Voltage Divider)</t>
  </si>
  <si>
    <t>10K Resistor (Voltage Divider)</t>
  </si>
  <si>
    <t>4.7K Resisor (I2C Pull Up)</t>
  </si>
  <si>
    <t>600 Resistor (Differential I2C Pull)</t>
  </si>
  <si>
    <t>120 Resistor (Differential I2C Terminator)</t>
  </si>
  <si>
    <t>160 Resistor (LED Limit)</t>
  </si>
  <si>
    <t>https://www.digikey.com/product-detail/en/stackpole-electronics-inc/RMCF0805JT30K0/RMCF0805JT30K0CT-ND/1942584</t>
  </si>
  <si>
    <t>RMCF0805JT30K0</t>
  </si>
  <si>
    <t>https://www.digikey.com/product-detail/en/stackpole-electronics-inc/RMCF0805JT10K0/RMCF0805JT10K0CT-ND/1942577</t>
  </si>
  <si>
    <t>RMCF0805JT10K0</t>
  </si>
  <si>
    <t>https://www.digikey.com/product-detail/en/stackpole-electronics-inc/RMCF0805JT4K70/RMCF0805JT4K70CT-ND/1942570</t>
  </si>
  <si>
    <t>RMCF0805JT4K70</t>
  </si>
  <si>
    <t>RC0805FR-07604RL</t>
  </si>
  <si>
    <t>https://www.digikey.com/product-detail/en/yageo/RC0805FR-07604RL/311-604CRCT-ND/731022</t>
  </si>
  <si>
    <t>https://www.digikey.com/product-detail/en/stackpole-electronics-inc/RMCF0805JT120R/RMCF0805JT120RCT-ND/1942540</t>
  </si>
  <si>
    <t>RMCF0805JT120R</t>
  </si>
  <si>
    <t>https://www.digikey.com/product-detail/en/stackpole-electronics-inc/RMCF0805JT160R/RMCF0805JT160RCT-ND/5049817</t>
  </si>
  <si>
    <t>RMCF0805JT160R</t>
  </si>
  <si>
    <t>https://www.digikey.com/product-detail/en/sullins-connector-solutions/PPPC032LFBN-RC/S7106-ND/810243</t>
  </si>
  <si>
    <t>PPPC032LFBN-RC</t>
  </si>
  <si>
    <t>ISP Header</t>
  </si>
  <si>
    <t>Label</t>
  </si>
  <si>
    <t>R1</t>
  </si>
  <si>
    <t>R2</t>
  </si>
  <si>
    <t>R3</t>
  </si>
  <si>
    <t>R4</t>
  </si>
  <si>
    <t>R5</t>
  </si>
  <si>
    <t>R6</t>
  </si>
  <si>
    <t>2x20 HAT Header</t>
  </si>
  <si>
    <t>RTC</t>
  </si>
  <si>
    <t>https://www.digikey.com/product-detail/en/maxim-integrated/DS3231MZ/DS3231MZ-ND/2754396</t>
  </si>
  <si>
    <t>DS3231MZ+</t>
  </si>
  <si>
    <t>Backup Battery Holder</t>
  </si>
  <si>
    <t>BAT-HLD-012-THM</t>
  </si>
  <si>
    <t>https://www.digikey.com/product-detail/en/linx-technologies-inc/BAT-HLD-012-THM/BAT-HLD-012-THM-ND/3044012</t>
  </si>
  <si>
    <t>https://www.digikey.com/product-detail/en/samtec-inc/SSQ-120-03-T-D/SAM1204-20-ND/1111840</t>
  </si>
  <si>
    <t>SSQ-120-03-T-D</t>
  </si>
  <si>
    <t>Decoupling Capacitor</t>
  </si>
  <si>
    <t>CL21B104KBFNNNG</t>
  </si>
  <si>
    <t>https://www.digikey.com/product-detail/en/samsung-electro-mechanics/CL21B104KBFNNNG/1276-6468-1-ND/5958096</t>
  </si>
  <si>
    <t>C1</t>
  </si>
  <si>
    <t>U1</t>
  </si>
  <si>
    <t>U2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</si>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</sst>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1" fillId="0" borderId="2" xfId="0" applyFont="1" applyBorder="1"/>
    <xf numFmtId="0" fontId="0" fillId="0" borderId="3" xfId="0" applyFon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15" totalsRowShown="0">
  <autoFilter ref="A1:G15"/>
  <tableColumns count="7">
    <tableColumn id="7" name="Label"/>
    <tableColumn id="1" name="Description"/>
    <tableColumn id="2" name="Part" dataDxfId="2"/>
    <tableColumn id="3" name="Quantity"/>
    <tableColumn id="4" name="Unit Price"/>
    <tableColumn id="5" name="Total Price" dataDxfId="0">
      <calculatedColumnFormula>Table1[Unit Price]*Table1[Quantity]</calculatedColumnFormula>
    </tableColumn>
    <tableColumn id="6" name="UR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9" totalsRowShown="0">
  <autoFilter ref="A1:G9"/>
  <tableColumns count="7">
    <tableColumn id="7" name="Label"/>
    <tableColumn id="1" name="Description"/>
    <tableColumn id="2" name="Part" dataDxfId="1"/>
    <tableColumn id="3" name="Quantity"/>
    <tableColumn id="4" name="Unit Price"/>
    <tableColumn id="5" name="Total Price">
      <calculatedColumnFormula>Table13[Unit Price]*Table13[Quantity]</calculatedColumnFormula>
    </tableColumn>
    <tableColumn id="6" name="UR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6" sqref="A16"/>
    </sheetView>
  </sheetViews>
  <sheetFormatPr baseColWidth="10" defaultRowHeight="15" x14ac:dyDescent="0"/>
  <cols>
    <col min="1" max="1" width="8.33203125" bestFit="1" customWidth="1"/>
    <col min="2" max="2" width="34.83203125" bestFit="1" customWidth="1"/>
    <col min="3" max="3" width="21.33203125" bestFit="1" customWidth="1"/>
    <col min="4" max="4" width="11.33203125" bestFit="1" customWidth="1"/>
    <col min="5" max="5" width="12" bestFit="1" customWidth="1"/>
    <col min="6" max="6" width="12.6640625" bestFit="1" customWidth="1"/>
    <col min="7" max="7" width="102" bestFit="1" customWidth="1"/>
  </cols>
  <sheetData>
    <row r="1" spans="1:7">
      <c r="A1" t="s">
        <v>48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 t="s">
        <v>68</v>
      </c>
      <c r="B2" t="s">
        <v>7</v>
      </c>
      <c r="C2" s="1" t="s">
        <v>6</v>
      </c>
      <c r="D2">
        <v>1</v>
      </c>
      <c r="E2">
        <v>3.94</v>
      </c>
      <c r="F2">
        <f>Table1[Unit Price]*Table1[Quantity]</f>
        <v>3.94</v>
      </c>
      <c r="G2" t="s">
        <v>8</v>
      </c>
    </row>
    <row r="3" spans="1:7">
      <c r="A3" s="2" t="s">
        <v>69</v>
      </c>
      <c r="B3" s="2" t="s">
        <v>9</v>
      </c>
      <c r="C3" s="1" t="s">
        <v>26</v>
      </c>
      <c r="D3" s="2">
        <v>1</v>
      </c>
      <c r="E3" s="2">
        <v>0.36699999999999999</v>
      </c>
      <c r="F3" s="2">
        <f>Table1[Unit Price]*Table1[Quantity]</f>
        <v>0.36699999999999999</v>
      </c>
      <c r="G3" s="2" t="s">
        <v>25</v>
      </c>
    </row>
    <row r="4" spans="1:7">
      <c r="A4" s="2" t="s">
        <v>70</v>
      </c>
      <c r="B4" s="2" t="s">
        <v>10</v>
      </c>
      <c r="C4" s="1" t="s">
        <v>12</v>
      </c>
      <c r="D4" s="2">
        <v>1</v>
      </c>
      <c r="E4" s="2">
        <v>0.82</v>
      </c>
      <c r="F4" s="2">
        <f>Table1[Unit Price]*Table1[Quantity]</f>
        <v>0.82</v>
      </c>
      <c r="G4" s="2" t="s">
        <v>11</v>
      </c>
    </row>
    <row r="5" spans="1:7">
      <c r="A5" s="2" t="s">
        <v>71</v>
      </c>
      <c r="B5" s="2" t="s">
        <v>13</v>
      </c>
      <c r="C5" s="1" t="s">
        <v>14</v>
      </c>
      <c r="D5" s="2">
        <v>1</v>
      </c>
      <c r="E5" s="2">
        <v>2.62</v>
      </c>
      <c r="F5" s="2">
        <f>Table1[Unit Price]*Table1[Quantity]</f>
        <v>2.62</v>
      </c>
      <c r="G5" s="2" t="s">
        <v>15</v>
      </c>
    </row>
    <row r="6" spans="1:7">
      <c r="A6" s="2"/>
      <c r="B6" s="2" t="s">
        <v>17</v>
      </c>
      <c r="C6" s="1" t="s">
        <v>18</v>
      </c>
      <c r="D6" s="2">
        <v>2</v>
      </c>
      <c r="E6" s="2">
        <v>0.35120000000000001</v>
      </c>
      <c r="F6" s="2">
        <f>Table1[Unit Price]*Table1[Quantity]</f>
        <v>0.70240000000000002</v>
      </c>
      <c r="G6" s="2" t="s">
        <v>16</v>
      </c>
    </row>
    <row r="7" spans="1:7">
      <c r="A7" s="2"/>
      <c r="B7" s="2" t="s">
        <v>19</v>
      </c>
      <c r="C7" s="1" t="s">
        <v>21</v>
      </c>
      <c r="D7" s="2">
        <v>1</v>
      </c>
      <c r="E7" s="2">
        <v>0.54300000000000004</v>
      </c>
      <c r="F7" s="2">
        <f>Table1[Unit Price]*Table1[Quantity]</f>
        <v>0.54300000000000004</v>
      </c>
      <c r="G7" s="2" t="s">
        <v>20</v>
      </c>
    </row>
    <row r="8" spans="1:7">
      <c r="A8" s="2" t="s">
        <v>49</v>
      </c>
      <c r="B8" s="2" t="s">
        <v>27</v>
      </c>
      <c r="C8" s="1" t="s">
        <v>34</v>
      </c>
      <c r="D8" s="2">
        <v>1</v>
      </c>
      <c r="E8" s="2">
        <v>1.7000000000000001E-2</v>
      </c>
      <c r="F8" s="2">
        <f>Table1[Unit Price]*Table1[Quantity]</f>
        <v>1.7000000000000001E-2</v>
      </c>
      <c r="G8" s="2" t="s">
        <v>33</v>
      </c>
    </row>
    <row r="9" spans="1:7">
      <c r="A9" s="2" t="s">
        <v>50</v>
      </c>
      <c r="B9" s="2" t="s">
        <v>28</v>
      </c>
      <c r="C9" s="1" t="s">
        <v>36</v>
      </c>
      <c r="D9" s="2">
        <v>1</v>
      </c>
      <c r="E9" s="2">
        <v>1.7000000000000001E-2</v>
      </c>
      <c r="F9" s="2">
        <f>Table1[Unit Price]*Table1[Quantity]</f>
        <v>1.7000000000000001E-2</v>
      </c>
      <c r="G9" s="2" t="s">
        <v>35</v>
      </c>
    </row>
    <row r="10" spans="1:7">
      <c r="A10" s="2" t="s">
        <v>51</v>
      </c>
      <c r="B10" s="2" t="s">
        <v>29</v>
      </c>
      <c r="C10" s="1" t="s">
        <v>38</v>
      </c>
      <c r="D10" s="2">
        <v>2</v>
      </c>
      <c r="E10" s="2">
        <v>1.7000000000000001E-2</v>
      </c>
      <c r="F10" s="2">
        <f>Table1[Unit Price]*Table1[Quantity]</f>
        <v>3.4000000000000002E-2</v>
      </c>
      <c r="G10" s="2" t="s">
        <v>37</v>
      </c>
    </row>
    <row r="11" spans="1:7">
      <c r="A11" s="2" t="s">
        <v>52</v>
      </c>
      <c r="B11" s="2" t="s">
        <v>30</v>
      </c>
      <c r="C11" s="1" t="s">
        <v>39</v>
      </c>
      <c r="D11" s="2">
        <v>4</v>
      </c>
      <c r="E11" s="2">
        <v>2.1999999999999999E-2</v>
      </c>
      <c r="F11" s="2">
        <f>Table1[Unit Price]*Table1[Quantity]</f>
        <v>8.7999999999999995E-2</v>
      </c>
      <c r="G11" s="2" t="s">
        <v>40</v>
      </c>
    </row>
    <row r="12" spans="1:7">
      <c r="A12" s="2" t="s">
        <v>53</v>
      </c>
      <c r="B12" s="2" t="s">
        <v>31</v>
      </c>
      <c r="C12" s="1" t="s">
        <v>42</v>
      </c>
      <c r="D12" s="2">
        <v>2</v>
      </c>
      <c r="E12" s="2">
        <v>1.7000000000000001E-2</v>
      </c>
      <c r="F12" s="2">
        <f>Table1[Unit Price]*Table1[Quantity]</f>
        <v>3.4000000000000002E-2</v>
      </c>
      <c r="G12" s="2" t="s">
        <v>41</v>
      </c>
    </row>
    <row r="13" spans="1:7">
      <c r="A13" s="2" t="s">
        <v>54</v>
      </c>
      <c r="B13" s="2" t="s">
        <v>32</v>
      </c>
      <c r="C13" s="1" t="s">
        <v>44</v>
      </c>
      <c r="D13" s="2">
        <v>1</v>
      </c>
      <c r="E13" s="2">
        <v>1.7000000000000001E-2</v>
      </c>
      <c r="F13" s="2">
        <f>Table1[Unit Price]*Table1[Quantity]</f>
        <v>1.7000000000000001E-2</v>
      </c>
      <c r="G13" s="2" t="s">
        <v>43</v>
      </c>
    </row>
    <row r="14" spans="1:7">
      <c r="A14" s="2"/>
      <c r="B14" s="2" t="s">
        <v>47</v>
      </c>
      <c r="C14" s="1" t="s">
        <v>46</v>
      </c>
      <c r="D14" s="2">
        <v>1</v>
      </c>
      <c r="E14" s="2">
        <v>0.58599999999999997</v>
      </c>
      <c r="F14" s="2">
        <f>Table1[Unit Price]*Table1[Quantity]</f>
        <v>0.58599999999999997</v>
      </c>
      <c r="G14" s="2" t="s">
        <v>45</v>
      </c>
    </row>
    <row r="15" spans="1:7">
      <c r="A15" s="3" t="s">
        <v>67</v>
      </c>
      <c r="B15" s="4" t="s">
        <v>64</v>
      </c>
      <c r="C15" s="5" t="s">
        <v>65</v>
      </c>
      <c r="D15" s="4">
        <v>3</v>
      </c>
      <c r="E15" s="4">
        <v>0.02</v>
      </c>
      <c r="F15" s="4">
        <f>Table1[Unit Price]*Table1[Quantity]</f>
        <v>0.06</v>
      </c>
      <c r="G15" s="6" t="s">
        <v>66</v>
      </c>
    </row>
    <row r="20" spans="4:5">
      <c r="D20" t="s">
        <v>22</v>
      </c>
      <c r="E20">
        <f>SUM(Table1[Total Price])</f>
        <v>9.8453999999999997</v>
      </c>
    </row>
    <row r="21" spans="4:5">
      <c r="D21" t="s">
        <v>23</v>
      </c>
      <c r="E21">
        <v>10</v>
      </c>
    </row>
    <row r="22" spans="4:5">
      <c r="D22" t="s">
        <v>24</v>
      </c>
      <c r="E22">
        <f>E20*E21</f>
        <v>98.453999999999994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8" sqref="G8"/>
    </sheetView>
  </sheetViews>
  <sheetFormatPr baseColWidth="10" defaultRowHeight="15" x14ac:dyDescent="0"/>
  <cols>
    <col min="1" max="1" width="8.33203125" bestFit="1" customWidth="1"/>
    <col min="2" max="2" width="34.83203125" bestFit="1" customWidth="1"/>
    <col min="3" max="3" width="24.1640625" bestFit="1" customWidth="1"/>
    <col min="4" max="4" width="11.33203125" bestFit="1" customWidth="1"/>
    <col min="5" max="5" width="12" bestFit="1" customWidth="1"/>
    <col min="6" max="6" width="12.6640625" bestFit="1" customWidth="1"/>
    <col min="7" max="7" width="102" bestFit="1" customWidth="1"/>
  </cols>
  <sheetData>
    <row r="1" spans="1:7">
      <c r="A1" t="s">
        <v>48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 s="2" t="s">
        <v>68</v>
      </c>
      <c r="B2" s="2" t="s">
        <v>13</v>
      </c>
      <c r="C2" s="1" t="s">
        <v>14</v>
      </c>
      <c r="D2" s="2">
        <v>1</v>
      </c>
      <c r="E2" s="2">
        <v>2.62</v>
      </c>
      <c r="F2" s="2">
        <f>Table13[Unit Price]*Table13[Quantity]</f>
        <v>2.62</v>
      </c>
      <c r="G2" s="2" t="s">
        <v>15</v>
      </c>
    </row>
    <row r="3" spans="1:7">
      <c r="A3" s="2"/>
      <c r="B3" s="2" t="s">
        <v>17</v>
      </c>
      <c r="C3" s="1" t="s">
        <v>18</v>
      </c>
      <c r="D3" s="2">
        <v>1</v>
      </c>
      <c r="E3" s="2">
        <v>0.35120000000000001</v>
      </c>
      <c r="F3" s="2">
        <f>Table13[Unit Price]*Table13[Quantity]</f>
        <v>0.35120000000000001</v>
      </c>
      <c r="G3" s="2" t="s">
        <v>16</v>
      </c>
    </row>
    <row r="4" spans="1:7">
      <c r="A4" s="2" t="s">
        <v>49</v>
      </c>
      <c r="B4" s="2" t="s">
        <v>30</v>
      </c>
      <c r="C4" s="1" t="s">
        <v>39</v>
      </c>
      <c r="D4" s="2">
        <v>4</v>
      </c>
      <c r="E4" s="2">
        <v>2.1999999999999999E-2</v>
      </c>
      <c r="F4" s="2">
        <f>Table13[Unit Price]*Table13[Quantity]</f>
        <v>8.7999999999999995E-2</v>
      </c>
      <c r="G4" s="2" t="s">
        <v>40</v>
      </c>
    </row>
    <row r="5" spans="1:7">
      <c r="A5" s="2" t="s">
        <v>50</v>
      </c>
      <c r="B5" s="2" t="s">
        <v>31</v>
      </c>
      <c r="C5" s="1" t="s">
        <v>42</v>
      </c>
      <c r="D5" s="2">
        <v>2</v>
      </c>
      <c r="E5" s="2">
        <v>1.7000000000000001E-2</v>
      </c>
      <c r="F5" s="2">
        <f>Table13[Unit Price]*Table13[Quantity]</f>
        <v>3.4000000000000002E-2</v>
      </c>
      <c r="G5" s="2" t="s">
        <v>41</v>
      </c>
    </row>
    <row r="6" spans="1:7">
      <c r="A6" s="2"/>
      <c r="B6" s="2" t="s">
        <v>55</v>
      </c>
      <c r="C6" s="1" t="s">
        <v>63</v>
      </c>
      <c r="D6" s="2">
        <v>1</v>
      </c>
      <c r="E6" s="2">
        <v>4.5</v>
      </c>
      <c r="F6" s="2">
        <f>Table13[Unit Price]*Table13[Quantity]</f>
        <v>4.5</v>
      </c>
      <c r="G6" s="2" t="s">
        <v>62</v>
      </c>
    </row>
    <row r="7" spans="1:7">
      <c r="A7" s="2" t="s">
        <v>69</v>
      </c>
      <c r="B7" s="2" t="s">
        <v>56</v>
      </c>
      <c r="C7" s="1" t="s">
        <v>58</v>
      </c>
      <c r="D7" s="2">
        <v>1</v>
      </c>
      <c r="E7" s="2">
        <v>7.72</v>
      </c>
      <c r="F7" s="2">
        <f>Table13[Unit Price]*Table13[Quantity]</f>
        <v>7.72</v>
      </c>
      <c r="G7" s="2" t="s">
        <v>57</v>
      </c>
    </row>
    <row r="8" spans="1:7">
      <c r="A8" s="2"/>
      <c r="B8" s="2" t="s">
        <v>59</v>
      </c>
      <c r="C8" s="1" t="s">
        <v>60</v>
      </c>
      <c r="D8" s="2">
        <v>1</v>
      </c>
      <c r="E8" s="2">
        <v>0.28000000000000003</v>
      </c>
      <c r="F8" s="2">
        <f>Table13[Unit Price]*Table13[Quantity]</f>
        <v>0.28000000000000003</v>
      </c>
      <c r="G8" s="2" t="s">
        <v>61</v>
      </c>
    </row>
    <row r="9" spans="1:7">
      <c r="A9" s="2" t="s">
        <v>67</v>
      </c>
      <c r="B9" s="2" t="s">
        <v>64</v>
      </c>
      <c r="C9" s="1" t="s">
        <v>65</v>
      </c>
      <c r="D9" s="2">
        <v>3</v>
      </c>
      <c r="E9" s="2">
        <v>0.02</v>
      </c>
      <c r="F9" s="2">
        <f>Table13[Unit Price]*Table13[Quantity]</f>
        <v>0.06</v>
      </c>
      <c r="G9" s="2" t="s">
        <v>66</v>
      </c>
    </row>
    <row r="12" spans="1:7">
      <c r="D12" t="s">
        <v>22</v>
      </c>
      <c r="E12">
        <f>SUM(Table13[Total Price])</f>
        <v>15.653199999999998</v>
      </c>
    </row>
    <row r="13" spans="1:7">
      <c r="D13" t="s">
        <v>23</v>
      </c>
      <c r="E13">
        <v>1</v>
      </c>
    </row>
    <row r="14" spans="1:7">
      <c r="D14" t="s">
        <v>24</v>
      </c>
      <c r="E14">
        <f>E12*E13</f>
        <v>15.653199999999998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</vt:lpstr>
      <vt:lpstr>HAT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2017-11-17T19:46:53Z</dcterms:created>
  <dcterms:modified xsi:type="dcterms:W3CDTF">2017-11-20T05:16:48Z</dcterms:modified>
</cp:coreProperties>
</file>