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Ambiente de Trabalho\Controlo\Ctrl Laboratórios\Lab 1\"/>
    </mc:Choice>
  </mc:AlternateContent>
  <xr:revisionPtr revIDLastSave="0" documentId="13_ncr:1_{21902962-15F5-4342-B938-A75E49430B02}" xr6:coauthVersionLast="47" xr6:coauthVersionMax="47" xr10:uidLastSave="{00000000-0000-0000-0000-000000000000}"/>
  <bookViews>
    <workbookView xWindow="-105" yWindow="0" windowWidth="14610" windowHeight="15585" xr2:uid="{AD093265-39C8-4261-9DEB-2DDC75C713D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L21" i="1"/>
  <c r="M21" i="1"/>
  <c r="N21" i="1"/>
  <c r="O21" i="1"/>
  <c r="P21" i="1"/>
  <c r="Q21" i="1"/>
  <c r="R21" i="1"/>
  <c r="S21" i="1"/>
  <c r="T21" i="1"/>
  <c r="H21" i="1"/>
  <c r="I20" i="1"/>
  <c r="O6" i="1"/>
  <c r="N6" i="1"/>
  <c r="M6" i="1"/>
  <c r="L6" i="1"/>
  <c r="K6" i="1"/>
  <c r="J6" i="1"/>
  <c r="I6" i="1"/>
  <c r="P6" i="1"/>
  <c r="Q6" i="1"/>
  <c r="R6" i="1"/>
  <c r="S6" i="1"/>
  <c r="T6" i="1"/>
  <c r="H6" i="1"/>
  <c r="H18" i="1"/>
  <c r="T13" i="1"/>
  <c r="T17" i="1"/>
  <c r="I17" i="1"/>
  <c r="J17" i="1"/>
  <c r="K17" i="1"/>
  <c r="L17" i="1"/>
  <c r="M17" i="1"/>
  <c r="N17" i="1"/>
  <c r="O17" i="1"/>
  <c r="P17" i="1"/>
  <c r="Q17" i="1"/>
  <c r="R17" i="1"/>
  <c r="S17" i="1"/>
  <c r="H17" i="1"/>
  <c r="I13" i="1"/>
  <c r="J13" i="1"/>
  <c r="K13" i="1"/>
  <c r="L13" i="1"/>
  <c r="M13" i="1"/>
  <c r="N13" i="1"/>
  <c r="O13" i="1"/>
  <c r="P13" i="1"/>
  <c r="Q13" i="1"/>
  <c r="R13" i="1"/>
  <c r="S13" i="1"/>
  <c r="H13" i="1"/>
  <c r="H19" i="1" s="1"/>
  <c r="T18" i="1"/>
  <c r="I18" i="1"/>
  <c r="J18" i="1"/>
  <c r="K18" i="1"/>
  <c r="L18" i="1"/>
  <c r="M18" i="1"/>
  <c r="N18" i="1"/>
  <c r="O18" i="1"/>
  <c r="P18" i="1"/>
  <c r="Q18" i="1"/>
  <c r="R18" i="1"/>
  <c r="S18" i="1"/>
  <c r="R19" i="1" l="1"/>
  <c r="T19" i="1"/>
  <c r="T20" i="1" s="1"/>
  <c r="P19" i="1"/>
  <c r="P20" i="1" s="1"/>
  <c r="O19" i="1"/>
  <c r="O20" i="1" s="1"/>
  <c r="N19" i="1"/>
  <c r="N20" i="1" s="1"/>
  <c r="M19" i="1"/>
  <c r="M20" i="1" s="1"/>
  <c r="L19" i="1"/>
  <c r="L20" i="1" s="1"/>
  <c r="J19" i="1"/>
  <c r="J20" i="1" s="1"/>
  <c r="K19" i="1"/>
  <c r="K20" i="1" s="1"/>
  <c r="Q19" i="1"/>
  <c r="Q20" i="1" s="1"/>
  <c r="S19" i="1"/>
  <c r="S20" i="1" s="1"/>
  <c r="I19" i="1"/>
  <c r="H20" i="1"/>
  <c r="R20" i="1"/>
</calcChain>
</file>

<file path=xl/sharedStrings.xml><?xml version="1.0" encoding="utf-8"?>
<sst xmlns="http://schemas.openxmlformats.org/spreadsheetml/2006/main" count="31" uniqueCount="31">
  <si>
    <t>a</t>
  </si>
  <si>
    <t>K0</t>
  </si>
  <si>
    <t>(Pólo)</t>
  </si>
  <si>
    <t>(Ganho)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</si>
  <si>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</si>
  <si>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</si>
  <si>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</si>
  <si>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</si>
  <si>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</si>
  <si>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</si>
  <si>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</si>
  <si>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</si>
  <si>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</si>
  <si>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</si>
  <si>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</si>
  <si>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</si>
  <si>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</si>
  <si>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Máx. Entrada</t>
  </si>
  <si>
    <t>Mín. Entrada</t>
  </si>
  <si>
    <t>Amp. Entrada</t>
  </si>
  <si>
    <t>Amp. Saída</t>
  </si>
  <si>
    <t>Ganho</t>
  </si>
  <si>
    <t>Máx. Saída 1</t>
  </si>
  <si>
    <t>Máx. Saída 2</t>
  </si>
  <si>
    <t>Máx. Saída 3</t>
  </si>
  <si>
    <t>Mín. Saída 1</t>
  </si>
  <si>
    <t>Mín. Saída 2</t>
  </si>
  <si>
    <t>Mín. Saída 3</t>
  </si>
  <si>
    <t>Média M Saída</t>
  </si>
  <si>
    <t>Média m Saída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</si>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</sst>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1" fillId="2" borderId="2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0" fillId="0" borderId="2" xfId="0" applyBorder="1"/>
    <xf numFmtId="0" fontId="1" fillId="2" borderId="2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ECC3-1C37-4DE1-BF9F-C460BAA74574}">
  <dimension ref="C2:T21"/>
  <sheetViews>
    <sheetView tabSelected="1" topLeftCell="G1" workbookViewId="0">
      <selection activeCell="T21" sqref="T21"/>
    </sheetView>
  </sheetViews>
  <sheetFormatPr defaultRowHeight="15" x14ac:dyDescent="0.25"/>
  <cols>
    <col min="7" max="7" width="15" customWidth="1"/>
  </cols>
  <sheetData>
    <row r="2" spans="3:20" ht="15.75" thickBot="1" x14ac:dyDescent="0.3"/>
    <row r="3" spans="3:20" ht="15.75" x14ac:dyDescent="0.25">
      <c r="C3" s="20" t="s">
        <v>0</v>
      </c>
      <c r="D3" s="18">
        <v>2.2200000000000002</v>
      </c>
      <c r="E3" s="2" t="s">
        <v>2</v>
      </c>
    </row>
    <row r="4" spans="3:20" ht="16.5" thickBot="1" x14ac:dyDescent="0.3">
      <c r="C4" s="21" t="s">
        <v>1</v>
      </c>
      <c r="D4" s="19">
        <v>0.1036</v>
      </c>
      <c r="E4" s="3" t="s">
        <v>3</v>
      </c>
    </row>
    <row r="6" spans="3:20" ht="15.75" thickBot="1" x14ac:dyDescent="0.3">
      <c r="H6" s="1">
        <f>0.1*$D$3</f>
        <v>0.22200000000000003</v>
      </c>
      <c r="I6" s="1">
        <f>0.2*$D$3</f>
        <v>0.44400000000000006</v>
      </c>
      <c r="J6" s="1">
        <f>0.3*$D$3</f>
        <v>0.66600000000000004</v>
      </c>
      <c r="K6" s="1">
        <f>0.5*$D$3</f>
        <v>1.1100000000000001</v>
      </c>
      <c r="L6" s="1">
        <f>1*$D$3</f>
        <v>2.2200000000000002</v>
      </c>
      <c r="M6" s="1">
        <f>1.5*$D$3</f>
        <v>3.33</v>
      </c>
      <c r="N6" s="1">
        <f>2*$D$3</f>
        <v>4.4400000000000004</v>
      </c>
      <c r="O6" s="1">
        <f>2.5*$D$3</f>
        <v>5.5500000000000007</v>
      </c>
      <c r="P6" s="1">
        <f>3*$D$3</f>
        <v>6.66</v>
      </c>
      <c r="Q6" s="1">
        <f>3.5*$D$3</f>
        <v>7.7700000000000005</v>
      </c>
      <c r="R6" s="1">
        <f>4*$D$3</f>
        <v>8.8800000000000008</v>
      </c>
      <c r="S6" s="1">
        <f>4.5*$D$3</f>
        <v>9.99</v>
      </c>
      <c r="T6" s="1">
        <f>5*$D$3</f>
        <v>11.100000000000001</v>
      </c>
    </row>
    <row r="7" spans="3:20" ht="15.75" thickBot="1" x14ac:dyDescent="0.3">
      <c r="G7" s="11"/>
      <c r="H7" s="15" t="s">
        <v>4</v>
      </c>
      <c r="I7" s="16" t="s">
        <v>5</v>
      </c>
      <c r="J7" s="16" t="s">
        <v>6</v>
      </c>
      <c r="K7" s="16" t="s">
        <v>7</v>
      </c>
      <c r="L7" s="16" t="s">
        <v>8</v>
      </c>
      <c r="M7" s="16" t="s">
        <v>9</v>
      </c>
      <c r="N7" s="16" t="s">
        <v>10</v>
      </c>
      <c r="O7" s="16" t="s">
        <v>11</v>
      </c>
      <c r="P7" s="16" t="s">
        <v>12</v>
      </c>
      <c r="Q7" s="16" t="s">
        <v>13</v>
      </c>
      <c r="R7" s="16" t="s">
        <v>14</v>
      </c>
      <c r="S7" s="16" t="s">
        <v>15</v>
      </c>
      <c r="T7" s="17" t="s">
        <v>16</v>
      </c>
    </row>
    <row r="8" spans="3:20" x14ac:dyDescent="0.25">
      <c r="G8" s="12" t="s">
        <v>17</v>
      </c>
      <c r="H8" s="8">
        <v>145</v>
      </c>
      <c r="I8" s="9">
        <v>145</v>
      </c>
      <c r="J8" s="9">
        <v>145</v>
      </c>
      <c r="K8" s="9">
        <v>145</v>
      </c>
      <c r="L8" s="9">
        <v>145</v>
      </c>
      <c r="M8" s="9">
        <v>145</v>
      </c>
      <c r="N8" s="9">
        <v>145</v>
      </c>
      <c r="O8" s="9">
        <v>145</v>
      </c>
      <c r="P8" s="9">
        <v>145</v>
      </c>
      <c r="Q8" s="9">
        <v>145</v>
      </c>
      <c r="R8" s="9">
        <v>145</v>
      </c>
      <c r="S8" s="9">
        <v>145</v>
      </c>
      <c r="T8" s="9">
        <v>145</v>
      </c>
    </row>
    <row r="9" spans="3:20" ht="15.75" thickBot="1" x14ac:dyDescent="0.3">
      <c r="G9" s="22" t="s">
        <v>18</v>
      </c>
      <c r="H9" s="23">
        <v>115</v>
      </c>
      <c r="I9" s="24">
        <v>115</v>
      </c>
      <c r="J9" s="24">
        <v>115</v>
      </c>
      <c r="K9" s="24">
        <v>115</v>
      </c>
      <c r="L9" s="24">
        <v>115</v>
      </c>
      <c r="M9" s="24">
        <v>115</v>
      </c>
      <c r="N9" s="24">
        <v>115</v>
      </c>
      <c r="O9" s="24">
        <v>115</v>
      </c>
      <c r="P9" s="24">
        <v>115</v>
      </c>
      <c r="Q9" s="24">
        <v>115</v>
      </c>
      <c r="R9" s="24">
        <v>115</v>
      </c>
      <c r="S9" s="24">
        <v>115</v>
      </c>
      <c r="T9" s="24">
        <v>115</v>
      </c>
    </row>
    <row r="10" spans="3:20" x14ac:dyDescent="0.25">
      <c r="G10" s="31" t="s">
        <v>22</v>
      </c>
      <c r="H10" s="32">
        <v>19.8461</v>
      </c>
      <c r="I10" s="33">
        <v>20.151700000000002</v>
      </c>
      <c r="J10" s="33">
        <v>20.226800000000001</v>
      </c>
      <c r="K10" s="33">
        <v>20.197299999999998</v>
      </c>
      <c r="L10" s="33">
        <v>19.957899999999999</v>
      </c>
      <c r="M10" s="33">
        <v>19.88</v>
      </c>
      <c r="N10" s="33">
        <v>19.727499999999999</v>
      </c>
      <c r="O10" s="33">
        <v>19.68</v>
      </c>
      <c r="P10" s="33">
        <v>19.53</v>
      </c>
      <c r="Q10" s="33">
        <v>19.5</v>
      </c>
      <c r="R10" s="33">
        <v>19.46</v>
      </c>
      <c r="S10" s="33">
        <v>19.5228</v>
      </c>
      <c r="T10" s="34">
        <v>19.598400000000002</v>
      </c>
    </row>
    <row r="11" spans="3:20" x14ac:dyDescent="0.25">
      <c r="G11" s="13" t="s">
        <v>23</v>
      </c>
      <c r="H11" s="7"/>
      <c r="I11" s="4">
        <v>20.124099999999999</v>
      </c>
      <c r="J11" s="4">
        <v>20.165600000000001</v>
      </c>
      <c r="K11" s="4">
        <v>20.135999999999999</v>
      </c>
      <c r="L11" s="4">
        <v>19.9603</v>
      </c>
      <c r="M11" s="4">
        <v>19.808599999999998</v>
      </c>
      <c r="N11" s="4">
        <v>19.760000000000002</v>
      </c>
      <c r="O11" s="4">
        <v>19.636600000000001</v>
      </c>
      <c r="P11" s="4">
        <v>19.491900000000001</v>
      </c>
      <c r="Q11" s="4">
        <v>19.54</v>
      </c>
      <c r="R11" s="4">
        <v>19.455400000000001</v>
      </c>
      <c r="S11" s="4">
        <v>19.516400000000001</v>
      </c>
      <c r="T11" s="5">
        <v>19.528099999999998</v>
      </c>
    </row>
    <row r="12" spans="3:20" ht="15.75" thickBot="1" x14ac:dyDescent="0.3">
      <c r="G12" s="13" t="s">
        <v>24</v>
      </c>
      <c r="H12" s="7"/>
      <c r="I12" s="4"/>
      <c r="J12" s="4">
        <v>20.0976</v>
      </c>
      <c r="K12" s="4">
        <v>20.052800000000001</v>
      </c>
      <c r="L12" s="4">
        <v>19.950399999999998</v>
      </c>
      <c r="M12" s="4">
        <v>19.793399999999998</v>
      </c>
      <c r="N12" s="4">
        <v>19.693999999999999</v>
      </c>
      <c r="O12" s="4">
        <v>19.628399999999999</v>
      </c>
      <c r="P12" s="4">
        <v>19.600000000000001</v>
      </c>
      <c r="Q12" s="4">
        <v>19.4573</v>
      </c>
      <c r="R12" s="4">
        <v>19.4739</v>
      </c>
      <c r="S12" s="4">
        <v>19.4741</v>
      </c>
      <c r="T12" s="5">
        <v>19.502800000000001</v>
      </c>
    </row>
    <row r="13" spans="3:20" ht="15.75" thickBot="1" x14ac:dyDescent="0.3">
      <c r="G13" s="26" t="s">
        <v>28</v>
      </c>
      <c r="H13" s="27">
        <f t="shared" ref="H13:T13" si="0">AVERAGE(H10:H12)</f>
        <v>19.8461</v>
      </c>
      <c r="I13" s="27">
        <f t="shared" si="0"/>
        <v>20.137900000000002</v>
      </c>
      <c r="J13" s="27">
        <f t="shared" si="0"/>
        <v>20.163333333333334</v>
      </c>
      <c r="K13" s="27">
        <f t="shared" si="0"/>
        <v>20.128699999999998</v>
      </c>
      <c r="L13" s="27">
        <f t="shared" si="0"/>
        <v>19.956199999999999</v>
      </c>
      <c r="M13" s="27">
        <f t="shared" si="0"/>
        <v>19.827333333333332</v>
      </c>
      <c r="N13" s="27">
        <f t="shared" si="0"/>
        <v>19.727166666666665</v>
      </c>
      <c r="O13" s="27">
        <f t="shared" si="0"/>
        <v>19.648333333333333</v>
      </c>
      <c r="P13" s="27">
        <f t="shared" si="0"/>
        <v>19.540633333333336</v>
      </c>
      <c r="Q13" s="27">
        <f t="shared" si="0"/>
        <v>19.499099999999999</v>
      </c>
      <c r="R13" s="27">
        <f t="shared" si="0"/>
        <v>19.463100000000001</v>
      </c>
      <c r="S13" s="27">
        <f t="shared" si="0"/>
        <v>19.504433333333335</v>
      </c>
      <c r="T13" s="28">
        <f t="shared" si="0"/>
        <v>19.543099999999999</v>
      </c>
    </row>
    <row r="14" spans="3:20" x14ac:dyDescent="0.25">
      <c r="G14" s="12" t="s">
        <v>25</v>
      </c>
      <c r="H14" s="8">
        <v>17.346900000000002</v>
      </c>
      <c r="I14" s="9">
        <v>17.581700000000001</v>
      </c>
      <c r="J14" s="9">
        <v>17.7224</v>
      </c>
      <c r="K14" s="9">
        <v>17.774000000000001</v>
      </c>
      <c r="L14" s="9">
        <v>18.145700000000001</v>
      </c>
      <c r="M14" s="9">
        <v>18.371099999999998</v>
      </c>
      <c r="N14" s="9">
        <v>18.479900000000001</v>
      </c>
      <c r="O14" s="9">
        <v>18.640499999999999</v>
      </c>
      <c r="P14" s="9">
        <v>18.662299999999998</v>
      </c>
      <c r="Q14" s="9">
        <v>18.71</v>
      </c>
      <c r="R14" s="9">
        <v>18.817599999999999</v>
      </c>
      <c r="S14" s="9">
        <v>18.9194</v>
      </c>
      <c r="T14" s="10">
        <v>19.031199999999998</v>
      </c>
    </row>
    <row r="15" spans="3:20" x14ac:dyDescent="0.25">
      <c r="G15" s="13" t="s">
        <v>26</v>
      </c>
      <c r="H15" s="7"/>
      <c r="I15" s="4">
        <v>17.5428</v>
      </c>
      <c r="J15" s="4">
        <v>17.666899999999998</v>
      </c>
      <c r="K15" s="4">
        <v>17.739999999999998</v>
      </c>
      <c r="L15" s="4">
        <v>18.054099999999998</v>
      </c>
      <c r="M15" s="4">
        <v>18.326699999999999</v>
      </c>
      <c r="N15" s="4">
        <v>18.486799999999999</v>
      </c>
      <c r="O15" s="4">
        <v>18.644100000000002</v>
      </c>
      <c r="P15" s="4">
        <v>18.665600000000001</v>
      </c>
      <c r="Q15" s="4">
        <v>18.692599999999999</v>
      </c>
      <c r="R15" s="4">
        <v>18.8186</v>
      </c>
      <c r="S15" s="4">
        <v>18.9025</v>
      </c>
      <c r="T15" s="5">
        <v>19.001999999999999</v>
      </c>
    </row>
    <row r="16" spans="3:20" ht="15.75" thickBot="1" x14ac:dyDescent="0.3">
      <c r="G16" s="22" t="s">
        <v>27</v>
      </c>
      <c r="H16" s="23"/>
      <c r="I16" s="24">
        <v>17.244900000000001</v>
      </c>
      <c r="J16" s="24">
        <v>17.559999999999999</v>
      </c>
      <c r="K16" s="24"/>
      <c r="L16" s="24">
        <v>18.005299999999998</v>
      </c>
      <c r="M16" s="24">
        <v>18.303799999999999</v>
      </c>
      <c r="N16" s="24">
        <v>18.476800000000001</v>
      </c>
      <c r="O16" s="24">
        <v>18.613600000000002</v>
      </c>
      <c r="P16" s="24">
        <v>18.642700000000001</v>
      </c>
      <c r="Q16" s="24">
        <v>18.709499999999998</v>
      </c>
      <c r="R16" s="24">
        <v>18.834800000000001</v>
      </c>
      <c r="S16" s="24">
        <v>18.903199999999998</v>
      </c>
      <c r="T16" s="25">
        <v>19.016999999999999</v>
      </c>
    </row>
    <row r="17" spans="7:20" ht="15.75" thickBot="1" x14ac:dyDescent="0.3">
      <c r="G17" s="26" t="s">
        <v>29</v>
      </c>
      <c r="H17" s="27">
        <f t="shared" ref="H17:T17" si="1">AVERAGE(H14:H16)</f>
        <v>17.346900000000002</v>
      </c>
      <c r="I17" s="27">
        <f t="shared" si="1"/>
        <v>17.456466666666667</v>
      </c>
      <c r="J17" s="27">
        <f t="shared" si="1"/>
        <v>17.649766666666665</v>
      </c>
      <c r="K17" s="27">
        <f t="shared" si="1"/>
        <v>17.756999999999998</v>
      </c>
      <c r="L17" s="27">
        <f t="shared" si="1"/>
        <v>18.068366666666666</v>
      </c>
      <c r="M17" s="27">
        <f t="shared" si="1"/>
        <v>18.333866666666665</v>
      </c>
      <c r="N17" s="27">
        <f t="shared" si="1"/>
        <v>18.481166666666667</v>
      </c>
      <c r="O17" s="27">
        <f t="shared" si="1"/>
        <v>18.632733333333334</v>
      </c>
      <c r="P17" s="27">
        <f t="shared" si="1"/>
        <v>18.656866666666669</v>
      </c>
      <c r="Q17" s="27">
        <f t="shared" si="1"/>
        <v>18.704033333333332</v>
      </c>
      <c r="R17" s="27">
        <f t="shared" si="1"/>
        <v>18.823666666666668</v>
      </c>
      <c r="S17" s="27">
        <f t="shared" si="1"/>
        <v>18.908366666666666</v>
      </c>
      <c r="T17" s="28">
        <f t="shared" si="1"/>
        <v>19.016733333333331</v>
      </c>
    </row>
    <row r="18" spans="7:20" x14ac:dyDescent="0.25">
      <c r="G18" s="12" t="s">
        <v>19</v>
      </c>
      <c r="H18" s="29">
        <f t="shared" ref="H18:T18" si="2">(H8-H9)/2</f>
        <v>15</v>
      </c>
      <c r="I18" s="29">
        <f t="shared" si="2"/>
        <v>15</v>
      </c>
      <c r="J18" s="29">
        <f t="shared" si="2"/>
        <v>15</v>
      </c>
      <c r="K18" s="29">
        <f t="shared" si="2"/>
        <v>15</v>
      </c>
      <c r="L18" s="29">
        <f t="shared" si="2"/>
        <v>15</v>
      </c>
      <c r="M18" s="29">
        <f t="shared" si="2"/>
        <v>15</v>
      </c>
      <c r="N18" s="29">
        <f t="shared" si="2"/>
        <v>15</v>
      </c>
      <c r="O18" s="29">
        <f t="shared" si="2"/>
        <v>15</v>
      </c>
      <c r="P18" s="29">
        <f t="shared" si="2"/>
        <v>15</v>
      </c>
      <c r="Q18" s="29">
        <f t="shared" si="2"/>
        <v>15</v>
      </c>
      <c r="R18" s="29">
        <f t="shared" si="2"/>
        <v>15</v>
      </c>
      <c r="S18" s="29">
        <f t="shared" si="2"/>
        <v>15</v>
      </c>
      <c r="T18" s="30">
        <f t="shared" si="2"/>
        <v>15</v>
      </c>
    </row>
    <row r="19" spans="7:20" ht="15.75" thickBot="1" x14ac:dyDescent="0.3">
      <c r="G19" s="14" t="s">
        <v>20</v>
      </c>
      <c r="H19" s="6">
        <f t="shared" ref="H19:T19" si="3">(H13-H17)/2</f>
        <v>1.2495999999999992</v>
      </c>
      <c r="I19" s="36">
        <f t="shared" si="3"/>
        <v>1.3407166666666672</v>
      </c>
      <c r="J19" s="36">
        <f t="shared" si="3"/>
        <v>1.2567833333333347</v>
      </c>
      <c r="K19" s="36">
        <f t="shared" si="3"/>
        <v>1.1858500000000003</v>
      </c>
      <c r="L19" s="36">
        <f t="shared" si="3"/>
        <v>0.94391666666666652</v>
      </c>
      <c r="M19" s="36">
        <f t="shared" si="3"/>
        <v>0.74673333333333325</v>
      </c>
      <c r="N19" s="36">
        <f t="shared" si="3"/>
        <v>0.62299999999999933</v>
      </c>
      <c r="O19" s="36">
        <f t="shared" si="3"/>
        <v>0.50779999999999959</v>
      </c>
      <c r="P19" s="36">
        <f t="shared" si="3"/>
        <v>0.44188333333333318</v>
      </c>
      <c r="Q19" s="36">
        <f t="shared" si="3"/>
        <v>0.39753333333333352</v>
      </c>
      <c r="R19" s="36">
        <f t="shared" si="3"/>
        <v>0.31971666666666643</v>
      </c>
      <c r="S19" s="36">
        <f t="shared" si="3"/>
        <v>0.29803333333333448</v>
      </c>
      <c r="T19" s="3">
        <f t="shared" si="3"/>
        <v>0.26318333333333399</v>
      </c>
    </row>
    <row r="20" spans="7:20" ht="15.75" thickBot="1" x14ac:dyDescent="0.3">
      <c r="G20" s="35" t="s">
        <v>21</v>
      </c>
      <c r="H20" s="37">
        <f>H19/H18</f>
        <v>8.3306666666666612E-2</v>
      </c>
      <c r="I20" s="37">
        <f t="shared" ref="I20:T20" si="4">I19/I18</f>
        <v>8.9381111111111147E-2</v>
      </c>
      <c r="J20" s="37">
        <f t="shared" si="4"/>
        <v>8.3785555555555641E-2</v>
      </c>
      <c r="K20" s="37">
        <f t="shared" si="4"/>
        <v>7.9056666666666692E-2</v>
      </c>
      <c r="L20" s="37">
        <f t="shared" si="4"/>
        <v>6.2927777777777763E-2</v>
      </c>
      <c r="M20" s="37">
        <f t="shared" si="4"/>
        <v>4.9782222222222214E-2</v>
      </c>
      <c r="N20" s="37">
        <f t="shared" si="4"/>
        <v>4.153333333333329E-2</v>
      </c>
      <c r="O20" s="37">
        <f t="shared" si="4"/>
        <v>3.3853333333333305E-2</v>
      </c>
      <c r="P20" s="37">
        <f t="shared" si="4"/>
        <v>2.9458888888888878E-2</v>
      </c>
      <c r="Q20" s="37">
        <f t="shared" si="4"/>
        <v>2.6502222222222236E-2</v>
      </c>
      <c r="R20" s="37">
        <f t="shared" si="4"/>
        <v>2.1314444444444428E-2</v>
      </c>
      <c r="S20" s="37">
        <f t="shared" si="4"/>
        <v>1.9868888888888967E-2</v>
      </c>
      <c r="T20" s="38">
        <f t="shared" si="4"/>
        <v>1.7545555555555599E-2</v>
      </c>
    </row>
    <row r="21" spans="7:20" x14ac:dyDescent="0.25">
      <c r="G21" s="39" t="s">
        <v>30</v>
      </c>
      <c r="H21">
        <f>20*LOG10(H20)</f>
        <v>-21.586404850449128</v>
      </c>
      <c r="I21">
        <f t="shared" ref="I21:T21" si="5">20*LOG10(I20)</f>
        <v>-20.975085017137044</v>
      </c>
      <c r="J21">
        <f t="shared" si="5"/>
        <v>-21.536616926493089</v>
      </c>
      <c r="K21">
        <f t="shared" si="5"/>
        <v>-22.041230022676999</v>
      </c>
      <c r="L21">
        <f t="shared" si="5"/>
        <v>-24.023152091854406</v>
      </c>
      <c r="M21">
        <f t="shared" si="5"/>
        <v>-26.058514417582707</v>
      </c>
      <c r="N21">
        <f t="shared" si="5"/>
        <v>-27.632064247930241</v>
      </c>
      <c r="O21">
        <f t="shared" si="5"/>
        <v>-29.407971250359566</v>
      </c>
      <c r="P21">
        <f t="shared" si="5"/>
        <v>-30.61567275239625</v>
      </c>
      <c r="Q21">
        <f t="shared" si="5"/>
        <v>-31.534354175312458</v>
      </c>
      <c r="R21">
        <f t="shared" si="5"/>
        <v>-33.42651965288357</v>
      </c>
      <c r="S21">
        <f t="shared" si="5"/>
        <v>-34.036528377900986</v>
      </c>
      <c r="T21">
        <f t="shared" si="5"/>
        <v>-35.116657518031253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dcterms:created xsi:type="dcterms:W3CDTF">2023-05-20T14:14:36Z</dcterms:created>
  <dcterms:modified xsi:type="dcterms:W3CDTF">2023-05-29T16:51:32Z</dcterms:modified>
</cp:coreProperties>
</file>